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externalLinks/externalLink64.xml" ContentType="application/vnd.openxmlformats-officedocument.spreadsheetml.externalLink+xml"/>
  <Override PartName="/xl/externalLinks/externalLink65.xml" ContentType="application/vnd.openxmlformats-officedocument.spreadsheetml.externalLink+xml"/>
  <Override PartName="/xl/externalLinks/externalLink66.xml" ContentType="application/vnd.openxmlformats-officedocument.spreadsheetml.externalLink+xml"/>
  <Override PartName="/xl/externalLinks/externalLink67.xml" ContentType="application/vnd.openxmlformats-officedocument.spreadsheetml.externalLink+xml"/>
  <Override PartName="/xl/externalLinks/externalLink68.xml" ContentType="application/vnd.openxmlformats-officedocument.spreadsheetml.externalLink+xml"/>
  <Override PartName="/xl/externalLinks/externalLink69.xml" ContentType="application/vnd.openxmlformats-officedocument.spreadsheetml.externalLink+xml"/>
  <Override PartName="/xl/externalLinks/externalLink70.xml" ContentType="application/vnd.openxmlformats-officedocument.spreadsheetml.externalLink+xml"/>
  <Override PartName="/xl/externalLinks/externalLink71.xml" ContentType="application/vnd.openxmlformats-officedocument.spreadsheetml.externalLink+xml"/>
  <Override PartName="/xl/externalLinks/externalLink72.xml" ContentType="application/vnd.openxmlformats-officedocument.spreadsheetml.externalLink+xml"/>
  <Override PartName="/xl/externalLinks/externalLink73.xml" ContentType="application/vnd.openxmlformats-officedocument.spreadsheetml.externalLink+xml"/>
  <Override PartName="/xl/externalLinks/externalLink74.xml" ContentType="application/vnd.openxmlformats-officedocument.spreadsheetml.externalLink+xml"/>
  <Override PartName="/xl/externalLinks/externalLink75.xml" ContentType="application/vnd.openxmlformats-officedocument.spreadsheetml.externalLink+xml"/>
  <Override PartName="/xl/externalLinks/externalLink76.xml" ContentType="application/vnd.openxmlformats-officedocument.spreadsheetml.externalLink+xml"/>
  <Override PartName="/xl/externalLinks/externalLink77.xml" ContentType="application/vnd.openxmlformats-officedocument.spreadsheetml.externalLink+xml"/>
  <Override PartName="/xl/externalLinks/externalLink78.xml" ContentType="application/vnd.openxmlformats-officedocument.spreadsheetml.externalLink+xml"/>
  <Override PartName="/xl/externalLinks/externalLink79.xml" ContentType="application/vnd.openxmlformats-officedocument.spreadsheetml.externalLink+xml"/>
  <Override PartName="/xl/externalLinks/externalLink80.xml" ContentType="application/vnd.openxmlformats-officedocument.spreadsheetml.externalLink+xml"/>
  <Override PartName="/xl/externalLinks/externalLink81.xml" ContentType="application/vnd.openxmlformats-officedocument.spreadsheetml.externalLink+xml"/>
  <Override PartName="/xl/externalLinks/externalLink82.xml" ContentType="application/vnd.openxmlformats-officedocument.spreadsheetml.externalLink+xml"/>
  <Override PartName="/xl/externalLinks/externalLink83.xml" ContentType="application/vnd.openxmlformats-officedocument.spreadsheetml.externalLink+xml"/>
  <Override PartName="/xl/externalLinks/externalLink84.xml" ContentType="application/vnd.openxmlformats-officedocument.spreadsheetml.externalLink+xml"/>
  <Override PartName="/xl/externalLinks/externalLink85.xml" ContentType="application/vnd.openxmlformats-officedocument.spreadsheetml.externalLink+xml"/>
  <Override PartName="/xl/externalLinks/externalLink86.xml" ContentType="application/vnd.openxmlformats-officedocument.spreadsheetml.externalLink+xml"/>
  <Override PartName="/xl/externalLinks/externalLink87.xml" ContentType="application/vnd.openxmlformats-officedocument.spreadsheetml.externalLink+xml"/>
  <Override PartName="/xl/externalLinks/externalLink88.xml" ContentType="application/vnd.openxmlformats-officedocument.spreadsheetml.externalLink+xml"/>
  <Override PartName="/xl/externalLinks/externalLink89.xml" ContentType="application/vnd.openxmlformats-officedocument.spreadsheetml.externalLink+xml"/>
  <Override PartName="/xl/externalLinks/externalLink90.xml" ContentType="application/vnd.openxmlformats-officedocument.spreadsheetml.externalLink+xml"/>
  <Override PartName="/xl/externalLinks/externalLink91.xml" ContentType="application/vnd.openxmlformats-officedocument.spreadsheetml.externalLink+xml"/>
  <Override PartName="/xl/externalLinks/externalLink92.xml" ContentType="application/vnd.openxmlformats-officedocument.spreadsheetml.externalLink+xml"/>
  <Override PartName="/xl/externalLinks/externalLink93.xml" ContentType="application/vnd.openxmlformats-officedocument.spreadsheetml.externalLink+xml"/>
  <Override PartName="/xl/externalLinks/externalLink94.xml" ContentType="application/vnd.openxmlformats-officedocument.spreadsheetml.externalLink+xml"/>
  <Override PartName="/xl/externalLinks/externalLink95.xml" ContentType="application/vnd.openxmlformats-officedocument.spreadsheetml.externalLink+xml"/>
  <Override PartName="/xl/externalLinks/externalLink96.xml" ContentType="application/vnd.openxmlformats-officedocument.spreadsheetml.externalLink+xml"/>
  <Override PartName="/xl/externalLinks/externalLink97.xml" ContentType="application/vnd.openxmlformats-officedocument.spreadsheetml.externalLink+xml"/>
  <Override PartName="/xl/externalLinks/externalLink98.xml" ContentType="application/vnd.openxmlformats-officedocument.spreadsheetml.externalLink+xml"/>
  <Override PartName="/xl/externalLinks/externalLink99.xml" ContentType="application/vnd.openxmlformats-officedocument.spreadsheetml.externalLink+xml"/>
  <Override PartName="/xl/externalLinks/externalLink100.xml" ContentType="application/vnd.openxmlformats-officedocument.spreadsheetml.externalLink+xml"/>
  <Override PartName="/xl/externalLinks/externalLink101.xml" ContentType="application/vnd.openxmlformats-officedocument.spreadsheetml.externalLink+xml"/>
  <Override PartName="/xl/externalLinks/externalLink102.xml" ContentType="application/vnd.openxmlformats-officedocument.spreadsheetml.externalLink+xml"/>
  <Override PartName="/xl/externalLinks/externalLink103.xml" ContentType="application/vnd.openxmlformats-officedocument.spreadsheetml.externalLink+xml"/>
  <Override PartName="/xl/externalLinks/externalLink104.xml" ContentType="application/vnd.openxmlformats-officedocument.spreadsheetml.externalLink+xml"/>
  <Override PartName="/xl/externalLinks/externalLink105.xml" ContentType="application/vnd.openxmlformats-officedocument.spreadsheetml.externalLink+xml"/>
  <Override PartName="/xl/externalLinks/externalLink106.xml" ContentType="application/vnd.openxmlformats-officedocument.spreadsheetml.externalLink+xml"/>
  <Override PartName="/xl/externalLinks/externalLink107.xml" ContentType="application/vnd.openxmlformats-officedocument.spreadsheetml.externalLink+xml"/>
  <Override PartName="/xl/externalLinks/externalLink108.xml" ContentType="application/vnd.openxmlformats-officedocument.spreadsheetml.externalLink+xml"/>
  <Override PartName="/xl/externalLinks/externalLink109.xml" ContentType="application/vnd.openxmlformats-officedocument.spreadsheetml.externalLink+xml"/>
  <Override PartName="/xl/externalLinks/externalLink110.xml" ContentType="application/vnd.openxmlformats-officedocument.spreadsheetml.externalLink+xml"/>
  <Override PartName="/xl/externalLinks/externalLink111.xml" ContentType="application/vnd.openxmlformats-officedocument.spreadsheetml.externalLink+xml"/>
  <Override PartName="/xl/externalLinks/externalLink112.xml" ContentType="application/vnd.openxmlformats-officedocument.spreadsheetml.externalLink+xml"/>
  <Override PartName="/xl/externalLinks/externalLink113.xml" ContentType="application/vnd.openxmlformats-officedocument.spreadsheetml.externalLink+xml"/>
  <Override PartName="/xl/externalLinks/externalLink114.xml" ContentType="application/vnd.openxmlformats-officedocument.spreadsheetml.externalLink+xml"/>
  <Override PartName="/xl/externalLinks/externalLink11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C:\Users\0140616\Documents\TNPA Projects\Nantional Projects\National Security Fencing Project\Mtunzi\BOQ\Port of EL\"/>
    </mc:Choice>
  </mc:AlternateContent>
  <xr:revisionPtr revIDLastSave="0" documentId="13_ncr:1_{70277C61-2DF3-4F45-A7CA-E654C628647C}" xr6:coauthVersionLast="47" xr6:coauthVersionMax="47" xr10:uidLastSave="{00000000-0000-0000-0000-000000000000}"/>
  <bookViews>
    <workbookView xWindow="-108" yWindow="-108" windowWidth="23256" windowHeight="12456" xr2:uid="{2A97D8A0-F6AB-4795-9270-8CEAA469120E}"/>
  </bookViews>
  <sheets>
    <sheet name="Summary " sheetId="6" r:id="rId1"/>
    <sheet name="P&amp;G " sheetId="5" r:id="rId2"/>
    <sheet name="BOQ" sheetId="1" r:id="rId3"/>
    <sheet name="Sheet1" sheetId="9" state="hidden" r:id="rId4"/>
    <sheet name="PERIMETER" sheetId="2" state="hidden" r:id="rId5"/>
    <sheet name="INTERNAL " sheetId="3" state="hidden" r:id="rId6"/>
    <sheet name="Measured works" sheetId="4" state="hidden" r:id="rId7"/>
    <sheet name="MEASURED GATES (PARAMETE)" sheetId="7" state="hidden" r:id="rId8"/>
    <sheet name="MEASURED GATES (INTERNAL)" sheetId="8" state="hidden" r:id="rId9"/>
  </sheets>
  <externalReferences>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 r:id="rId89"/>
    <externalReference r:id="rId90"/>
    <externalReference r:id="rId91"/>
    <externalReference r:id="rId92"/>
    <externalReference r:id="rId93"/>
    <externalReference r:id="rId94"/>
    <externalReference r:id="rId95"/>
    <externalReference r:id="rId96"/>
    <externalReference r:id="rId97"/>
    <externalReference r:id="rId98"/>
    <externalReference r:id="rId99"/>
    <externalReference r:id="rId100"/>
    <externalReference r:id="rId101"/>
    <externalReference r:id="rId102"/>
    <externalReference r:id="rId103"/>
    <externalReference r:id="rId104"/>
    <externalReference r:id="rId105"/>
    <externalReference r:id="rId106"/>
    <externalReference r:id="rId107"/>
    <externalReference r:id="rId108"/>
    <externalReference r:id="rId109"/>
    <externalReference r:id="rId110"/>
    <externalReference r:id="rId111"/>
    <externalReference r:id="rId112"/>
    <externalReference r:id="rId113"/>
    <externalReference r:id="rId114"/>
    <externalReference r:id="rId115"/>
    <externalReference r:id="rId116"/>
    <externalReference r:id="rId117"/>
    <externalReference r:id="rId118"/>
    <externalReference r:id="rId119"/>
    <externalReference r:id="rId120"/>
    <externalReference r:id="rId121"/>
    <externalReference r:id="rId122"/>
    <externalReference r:id="rId123"/>
    <externalReference r:id="rId124"/>
  </externalReferences>
  <definedNames>
    <definedName name="\0" localSheetId="2">#REF!</definedName>
    <definedName name="\0" localSheetId="6">#REF!</definedName>
    <definedName name="\0" localSheetId="1">#REF!</definedName>
    <definedName name="\0" localSheetId="0">#REF!</definedName>
    <definedName name="\0">#REF!</definedName>
    <definedName name="\a" localSheetId="2">#REF!</definedName>
    <definedName name="\a" localSheetId="6">#REF!</definedName>
    <definedName name="\a" localSheetId="1">#REF!</definedName>
    <definedName name="\a" localSheetId="0">#REF!</definedName>
    <definedName name="\a">#REF!</definedName>
    <definedName name="\B" localSheetId="2">#REF!</definedName>
    <definedName name="\B" localSheetId="6">#REF!</definedName>
    <definedName name="\B" localSheetId="1">#REF!</definedName>
    <definedName name="\B" localSheetId="0">#REF!</definedName>
    <definedName name="\B">#REF!</definedName>
    <definedName name="\d" localSheetId="2">#REF!</definedName>
    <definedName name="\d" localSheetId="6">#REF!</definedName>
    <definedName name="\d" localSheetId="1">#REF!</definedName>
    <definedName name="\d" localSheetId="0">#REF!</definedName>
    <definedName name="\d">#REF!</definedName>
    <definedName name="\e" localSheetId="2">#REF!</definedName>
    <definedName name="\e" localSheetId="6">#REF!</definedName>
    <definedName name="\e" localSheetId="1">#REF!</definedName>
    <definedName name="\e" localSheetId="0">#REF!</definedName>
    <definedName name="\e">#REF!</definedName>
    <definedName name="\f" localSheetId="2">#REF!</definedName>
    <definedName name="\f" localSheetId="6">#REF!</definedName>
    <definedName name="\f" localSheetId="1">#REF!</definedName>
    <definedName name="\f" localSheetId="0">#REF!</definedName>
    <definedName name="\f">#REF!</definedName>
    <definedName name="\h" localSheetId="2">#REF!</definedName>
    <definedName name="\h" localSheetId="6">#REF!</definedName>
    <definedName name="\h" localSheetId="1">#REF!</definedName>
    <definedName name="\h" localSheetId="0">#REF!</definedName>
    <definedName name="\h">#REF!</definedName>
    <definedName name="\i" localSheetId="2">#REF!</definedName>
    <definedName name="\i" localSheetId="6">#REF!</definedName>
    <definedName name="\i" localSheetId="1">#REF!</definedName>
    <definedName name="\i" localSheetId="0">#REF!</definedName>
    <definedName name="\i">#REF!</definedName>
    <definedName name="\j" localSheetId="2">#REF!</definedName>
    <definedName name="\j" localSheetId="6">#REF!</definedName>
    <definedName name="\j" localSheetId="1">#REF!</definedName>
    <definedName name="\j" localSheetId="0">#REF!</definedName>
    <definedName name="\j">#REF!</definedName>
    <definedName name="\n" localSheetId="2">#REF!</definedName>
    <definedName name="\n" localSheetId="6">#REF!</definedName>
    <definedName name="\n" localSheetId="1">#REF!</definedName>
    <definedName name="\n" localSheetId="0">#REF!</definedName>
    <definedName name="\n">#REF!</definedName>
    <definedName name="\o" localSheetId="2">#REF!</definedName>
    <definedName name="\o" localSheetId="6">#REF!</definedName>
    <definedName name="\o" localSheetId="1">#REF!</definedName>
    <definedName name="\o" localSheetId="0">#REF!</definedName>
    <definedName name="\o">#REF!</definedName>
    <definedName name="\P" localSheetId="2">#REF!</definedName>
    <definedName name="\P" localSheetId="6">#REF!</definedName>
    <definedName name="\P" localSheetId="1">#REF!</definedName>
    <definedName name="\P" localSheetId="0">#REF!</definedName>
    <definedName name="\P">#REF!</definedName>
    <definedName name="\q" localSheetId="2">#REF!</definedName>
    <definedName name="\q" localSheetId="6">#REF!</definedName>
    <definedName name="\q" localSheetId="1">#REF!</definedName>
    <definedName name="\q" localSheetId="0">#REF!</definedName>
    <definedName name="\q">#REF!</definedName>
    <definedName name="\r" localSheetId="2">#REF!</definedName>
    <definedName name="\r" localSheetId="6">#REF!</definedName>
    <definedName name="\r" localSheetId="1">#REF!</definedName>
    <definedName name="\r" localSheetId="0">#REF!</definedName>
    <definedName name="\r">#REF!</definedName>
    <definedName name="\s" localSheetId="2">#REF!</definedName>
    <definedName name="\s" localSheetId="6">#REF!</definedName>
    <definedName name="\s" localSheetId="1">#REF!</definedName>
    <definedName name="\s" localSheetId="0">#REF!</definedName>
    <definedName name="\s">#REF!</definedName>
    <definedName name="\t" localSheetId="2">#REF!</definedName>
    <definedName name="\t" localSheetId="6">#REF!</definedName>
    <definedName name="\t" localSheetId="1">#REF!</definedName>
    <definedName name="\t" localSheetId="0">#REF!</definedName>
    <definedName name="\t">#REF!</definedName>
    <definedName name="\u" localSheetId="2">#REF!</definedName>
    <definedName name="\u" localSheetId="6">#REF!</definedName>
    <definedName name="\u" localSheetId="1">#REF!</definedName>
    <definedName name="\u" localSheetId="0">#REF!</definedName>
    <definedName name="\u">#REF!</definedName>
    <definedName name="\w" localSheetId="2">#REF!</definedName>
    <definedName name="\w" localSheetId="6">#REF!</definedName>
    <definedName name="\w" localSheetId="1">#REF!</definedName>
    <definedName name="\w" localSheetId="0">#REF!</definedName>
    <definedName name="\w">#REF!</definedName>
    <definedName name="\x" localSheetId="2">#REF!</definedName>
    <definedName name="\x" localSheetId="6">#REF!</definedName>
    <definedName name="\x" localSheetId="1">#REF!</definedName>
    <definedName name="\x" localSheetId="0">#REF!</definedName>
    <definedName name="\x">#REF!</definedName>
    <definedName name="\y" localSheetId="2">#REF!</definedName>
    <definedName name="\y" localSheetId="6">#REF!</definedName>
    <definedName name="\y" localSheetId="1">#REF!</definedName>
    <definedName name="\y" localSheetId="0">#REF!</definedName>
    <definedName name="\y">#REF!</definedName>
    <definedName name="\Z" localSheetId="2">#REF!</definedName>
    <definedName name="\Z" localSheetId="6">#REF!</definedName>
    <definedName name="\Z" localSheetId="1">#REF!</definedName>
    <definedName name="\Z" localSheetId="0">#REF!</definedName>
    <definedName name="\Z">#REF!</definedName>
    <definedName name="__________________M777" localSheetId="6">#REF!</definedName>
    <definedName name="__________________M777" localSheetId="1">#REF!</definedName>
    <definedName name="__________________M777" localSheetId="0">#REF!</definedName>
    <definedName name="__________________M777">#REF!</definedName>
    <definedName name="________________M777" localSheetId="6">#REF!</definedName>
    <definedName name="________________M777" localSheetId="1">#REF!</definedName>
    <definedName name="________________M777" localSheetId="0">#REF!</definedName>
    <definedName name="________________M777">#REF!</definedName>
    <definedName name="_______________M777" localSheetId="6">#REF!</definedName>
    <definedName name="_______________M777" localSheetId="1">#REF!</definedName>
    <definedName name="_______________M777" localSheetId="0">#REF!</definedName>
    <definedName name="_______________M777">#REF!</definedName>
    <definedName name="__________M777" localSheetId="6">#REF!</definedName>
    <definedName name="__________M777" localSheetId="1">#REF!</definedName>
    <definedName name="__________M777" localSheetId="0">#REF!</definedName>
    <definedName name="__________M777">#REF!</definedName>
    <definedName name="_________M777" localSheetId="6">#REF!</definedName>
    <definedName name="_________M777" localSheetId="1">#REF!</definedName>
    <definedName name="_________M777" localSheetId="0">#REF!</definedName>
    <definedName name="_________M777">#REF!</definedName>
    <definedName name="________M777" localSheetId="6">#REF!</definedName>
    <definedName name="________M777" localSheetId="1">#REF!</definedName>
    <definedName name="________M777" localSheetId="0">#REF!</definedName>
    <definedName name="________M777">#REF!</definedName>
    <definedName name="________RoE1" localSheetId="6">[1]RoE!$A$4:$D$8</definedName>
    <definedName name="________RoE1">[2]RoE!$A$4:$D$8</definedName>
    <definedName name="_______M777" localSheetId="6">#REF!</definedName>
    <definedName name="_______M777" localSheetId="1">#REF!</definedName>
    <definedName name="_______M777" localSheetId="0">#REF!</definedName>
    <definedName name="_______M777">#REF!</definedName>
    <definedName name="_______RoE1" localSheetId="1">[3]RoE!$A$4:$D$8</definedName>
    <definedName name="_______RoE1" localSheetId="0">[3]RoE!$A$4:$D$8</definedName>
    <definedName name="_______RoE1">[4]RoE!$A$4:$D$8</definedName>
    <definedName name="______M777" localSheetId="2">#REF!</definedName>
    <definedName name="______M777" localSheetId="6">#REF!</definedName>
    <definedName name="______M777" localSheetId="1">#REF!</definedName>
    <definedName name="______M777" localSheetId="0">#REF!</definedName>
    <definedName name="______M777">#REF!</definedName>
    <definedName name="______RoE1" localSheetId="1">[3]RoE!$A$4:$D$8</definedName>
    <definedName name="______RoE1" localSheetId="0">[3]RoE!$A$4:$D$8</definedName>
    <definedName name="______RoE1">[4]RoE!$A$4:$D$8</definedName>
    <definedName name="_____M777" localSheetId="6">#REF!</definedName>
    <definedName name="_____M777" localSheetId="1">#REF!</definedName>
    <definedName name="_____M777" localSheetId="0">#REF!</definedName>
    <definedName name="_____M777">#REF!</definedName>
    <definedName name="_____PC1" localSheetId="6">#REF!</definedName>
    <definedName name="_____PC1" localSheetId="1">#REF!</definedName>
    <definedName name="_____PC1" localSheetId="0">#REF!</definedName>
    <definedName name="_____PC1">#REF!</definedName>
    <definedName name="_____RoE1" localSheetId="1">[3]RoE!$A$4:$D$8</definedName>
    <definedName name="_____RoE1" localSheetId="0">[3]RoE!$A$4:$D$8</definedName>
    <definedName name="_____RoE1">[4]RoE!$A$4:$D$8</definedName>
    <definedName name="_____SEC1200">#REF!</definedName>
    <definedName name="____M777" localSheetId="2">#REF!</definedName>
    <definedName name="____M777" localSheetId="6">#REF!</definedName>
    <definedName name="____M777" localSheetId="1">#REF!</definedName>
    <definedName name="____M777" localSheetId="0">#REF!</definedName>
    <definedName name="____M777">#REF!</definedName>
    <definedName name="____PC1" localSheetId="6">#REF!</definedName>
    <definedName name="____PC1" localSheetId="1">#REF!</definedName>
    <definedName name="____PC1" localSheetId="0">#REF!</definedName>
    <definedName name="____PC1">#REF!</definedName>
    <definedName name="____RoE1" localSheetId="1">[3]RoE!$A$4:$D$8</definedName>
    <definedName name="____RoE1" localSheetId="0">[3]RoE!$A$4:$D$8</definedName>
    <definedName name="____RoE1">[4]RoE!$A$4:$D$8</definedName>
    <definedName name="____SEC1200">#REF!</definedName>
    <definedName name="___INDEX_SHEET___ASAP_Utilities" localSheetId="2">#REF!</definedName>
    <definedName name="___INDEX_SHEET___ASAP_Utilities">#REF!</definedName>
    <definedName name="___M777" localSheetId="6">#REF!</definedName>
    <definedName name="___M777" localSheetId="1">#REF!</definedName>
    <definedName name="___M777" localSheetId="0">#REF!</definedName>
    <definedName name="___M777">#REF!</definedName>
    <definedName name="___PC1" localSheetId="6">#REF!</definedName>
    <definedName name="___PC1" localSheetId="1">#REF!</definedName>
    <definedName name="___PC1" localSheetId="0">#REF!</definedName>
    <definedName name="___PC1">#REF!</definedName>
    <definedName name="___RoE1" localSheetId="1">[3]RoE!$A$4:$D$8</definedName>
    <definedName name="___RoE1" localSheetId="0">[3]RoE!$A$4:$D$8</definedName>
    <definedName name="___RoE1">[4]RoE!$A$4:$D$8</definedName>
    <definedName name="___SEC1200">#REF!</definedName>
    <definedName name="__C" localSheetId="6">#REF!</definedName>
    <definedName name="__C" localSheetId="1">#REF!</definedName>
    <definedName name="__C" localSheetId="0">#REF!</definedName>
    <definedName name="__C">#REF!</definedName>
    <definedName name="__DAT1" localSheetId="6">#REF!</definedName>
    <definedName name="__DAT1" localSheetId="1">#REF!</definedName>
    <definedName name="__DAT1" localSheetId="0">#REF!</definedName>
    <definedName name="__DAT1">#REF!</definedName>
    <definedName name="__DAT10" localSheetId="6">#REF!</definedName>
    <definedName name="__DAT10" localSheetId="1">#REF!</definedName>
    <definedName name="__DAT10" localSheetId="0">#REF!</definedName>
    <definedName name="__DAT10">#REF!</definedName>
    <definedName name="__DAT11" localSheetId="6">#REF!</definedName>
    <definedName name="__DAT11" localSheetId="1">#REF!</definedName>
    <definedName name="__DAT11" localSheetId="0">#REF!</definedName>
    <definedName name="__DAT11">#REF!</definedName>
    <definedName name="__DAT12" localSheetId="6">#REF!</definedName>
    <definedName name="__DAT12" localSheetId="1">#REF!</definedName>
    <definedName name="__DAT12" localSheetId="0">#REF!</definedName>
    <definedName name="__DAT12">#REF!</definedName>
    <definedName name="__DAT2" localSheetId="6">#REF!</definedName>
    <definedName name="__DAT2" localSheetId="1">#REF!</definedName>
    <definedName name="__DAT2" localSheetId="0">#REF!</definedName>
    <definedName name="__DAT2">#REF!</definedName>
    <definedName name="__DAT3" localSheetId="6">#REF!</definedName>
    <definedName name="__DAT3" localSheetId="1">#REF!</definedName>
    <definedName name="__DAT3" localSheetId="0">#REF!</definedName>
    <definedName name="__DAT3">#REF!</definedName>
    <definedName name="__DAT4" localSheetId="6">#REF!</definedName>
    <definedName name="__DAT4" localSheetId="1">#REF!</definedName>
    <definedName name="__DAT4" localSheetId="0">#REF!</definedName>
    <definedName name="__DAT4">#REF!</definedName>
    <definedName name="__DAT5" localSheetId="6">#REF!</definedName>
    <definedName name="__DAT5" localSheetId="1">#REF!</definedName>
    <definedName name="__DAT5" localSheetId="0">#REF!</definedName>
    <definedName name="__DAT5">#REF!</definedName>
    <definedName name="__DAT6" localSheetId="6">#REF!</definedName>
    <definedName name="__DAT6" localSheetId="1">#REF!</definedName>
    <definedName name="__DAT6" localSheetId="0">#REF!</definedName>
    <definedName name="__DAT6">#REF!</definedName>
    <definedName name="__DAT7" localSheetId="6">#REF!</definedName>
    <definedName name="__DAT7" localSheetId="1">#REF!</definedName>
    <definedName name="__DAT7" localSheetId="0">#REF!</definedName>
    <definedName name="__DAT7">#REF!</definedName>
    <definedName name="__DAT8" localSheetId="6">#REF!</definedName>
    <definedName name="__DAT8" localSheetId="1">#REF!</definedName>
    <definedName name="__DAT8" localSheetId="0">#REF!</definedName>
    <definedName name="__DAT8">#REF!</definedName>
    <definedName name="__DAT9" localSheetId="6">#REF!</definedName>
    <definedName name="__DAT9" localSheetId="1">#REF!</definedName>
    <definedName name="__DAT9" localSheetId="0">#REF!</definedName>
    <definedName name="__DAT9">#REF!</definedName>
    <definedName name="__Lab1" localSheetId="6">#REF!</definedName>
    <definedName name="__Lab1" localSheetId="1">#REF!</definedName>
    <definedName name="__Lab1" localSheetId="0">#REF!</definedName>
    <definedName name="__Lab1">#REF!</definedName>
    <definedName name="__M777" localSheetId="2">#REF!</definedName>
    <definedName name="__M777" localSheetId="6">#REF!</definedName>
    <definedName name="__M777" localSheetId="1">#REF!</definedName>
    <definedName name="__M777" localSheetId="0">#REF!</definedName>
    <definedName name="__M777">#REF!</definedName>
    <definedName name="__PC1" localSheetId="6">#REF!</definedName>
    <definedName name="__PC1" localSheetId="1">#REF!</definedName>
    <definedName name="__PC1" localSheetId="0">#REF!</definedName>
    <definedName name="__PC1">#REF!</definedName>
    <definedName name="__RoE1" localSheetId="1">[3]RoE!$A$4:$D$8</definedName>
    <definedName name="__RoE1" localSheetId="0">[3]RoE!$A$4:$D$8</definedName>
    <definedName name="__RoE1">[4]RoE!$A$4:$D$8</definedName>
    <definedName name="__SEC1200">#REF!</definedName>
    <definedName name="_0" localSheetId="6">#REF!</definedName>
    <definedName name="_0" localSheetId="1">#REF!</definedName>
    <definedName name="_0" localSheetId="0">#REF!</definedName>
    <definedName name="_0">#REF!</definedName>
    <definedName name="_1" localSheetId="6">#REF!</definedName>
    <definedName name="_1" localSheetId="1">#REF!</definedName>
    <definedName name="_1" localSheetId="0">#REF!</definedName>
    <definedName name="_1">'[5]SEC. A'!#REF!</definedName>
    <definedName name="_21">'[5]SEC. A'!#REF!</definedName>
    <definedName name="_23">'[5]SEC. A'!#REF!</definedName>
    <definedName name="_27880" localSheetId="6">+#REF!+#REF!+#REF!+#REF!+#REF!+#REF!+#REF!+#REF!+#REF!+#REF!+#REF!+#REF!+#REF!+#REF!+#REF!+#REF!+#REF!+#REF!+#REF!+#REF!+#REF!+#REF!+#REF!+#REF!+#REF!+#REF!+#REF!+#REF!</definedName>
    <definedName name="_27880" localSheetId="1">+#REF!+#REF!+#REF!+#REF!+#REF!+#REF!+#REF!+#REF!+#REF!+#REF!+#REF!+#REF!+#REF!+#REF!+#REF!+#REF!+#REF!+#REF!+#REF!+#REF!+#REF!+#REF!+#REF!+#REF!+#REF!+#REF!+#REF!+#REF!</definedName>
    <definedName name="_27880" localSheetId="0">+#REF!+#REF!+#REF!+#REF!+#REF!+#REF!+#REF!+#REF!+#REF!+#REF!+#REF!+#REF!+#REF!+#REF!+#REF!+#REF!+#REF!+#REF!+#REF!+#REF!+#REF!+#REF!+#REF!+#REF!+#REF!+#REF!+#REF!+#REF!</definedName>
    <definedName name="_27880">+#REF!+#REF!+#REF!+#REF!+#REF!+#REF!+#REF!+#REF!+#REF!+#REF!+#REF!+#REF!+#REF!+#REF!+#REF!+#REF!+#REF!+#REF!+#REF!+#REF!+#REF!+#REF!+#REF!+#REF!+#REF!+#REF!+#REF!+#REF!</definedName>
    <definedName name="_3">'[5]SEC. A'!#REF!</definedName>
    <definedName name="_34">'[5]SEC. A'!#REF!</definedName>
    <definedName name="_4840" localSheetId="6">+#REF!+#REF!+#REF!+#REF!+#REF!+#REF!+#REF!+#REF!+#REF!+#REF!+#REF!+#REF!+#REF!+#REF!+#REF!+#REF!+#REF!+#REF!+#REF!+#REF!+#REF!+#REF!+#REF!+#REF!+#REF!+#REF!+#REF!+#REF!</definedName>
    <definedName name="_4840" localSheetId="1">+#REF!+#REF!+#REF!+#REF!+#REF!+#REF!+#REF!+#REF!+#REF!+#REF!+#REF!+#REF!+#REF!+#REF!+#REF!+#REF!+#REF!+#REF!+#REF!+#REF!+#REF!+#REF!+#REF!+#REF!+#REF!+#REF!+#REF!+#REF!</definedName>
    <definedName name="_4840" localSheetId="0">+#REF!+#REF!+#REF!+#REF!+#REF!+#REF!+#REF!+#REF!+#REF!+#REF!+#REF!+#REF!+#REF!+#REF!+#REF!+#REF!+#REF!+#REF!+#REF!+#REF!+#REF!+#REF!+#REF!+#REF!+#REF!+#REF!+#REF!+#REF!</definedName>
    <definedName name="_4840">+#REF!+#REF!+#REF!+#REF!+#REF!+#REF!+#REF!+#REF!+#REF!+#REF!+#REF!+#REF!+#REF!+#REF!+#REF!+#REF!+#REF!+#REF!+#REF!+#REF!+#REF!+#REF!+#REF!+#REF!+#REF!+#REF!+#REF!+#REF!</definedName>
    <definedName name="_aad1" localSheetId="6" hidden="1">{#N/A,#N/A,FALSE,"SumD";#N/A,#N/A,FALSE,"ElecD";#N/A,#N/A,FALSE,"MechD";#N/A,#N/A,FALSE,"GeotD";#N/A,#N/A,FALSE,"PrcsD";#N/A,#N/A,FALSE,"TunnD";#N/A,#N/A,FALSE,"CivlD";#N/A,#N/A,FALSE,"NtwkD";#N/A,#N/A,FALSE,"EstgD";#N/A,#N/A,FALSE,"PEngD"}</definedName>
    <definedName name="_aad1" localSheetId="1" hidden="1">{#N/A,#N/A,FALSE,"SumD";#N/A,#N/A,FALSE,"ElecD";#N/A,#N/A,FALSE,"MechD";#N/A,#N/A,FALSE,"GeotD";#N/A,#N/A,FALSE,"PrcsD";#N/A,#N/A,FALSE,"TunnD";#N/A,#N/A,FALSE,"CivlD";#N/A,#N/A,FALSE,"NtwkD";#N/A,#N/A,FALSE,"EstgD";#N/A,#N/A,FALSE,"PEngD"}</definedName>
    <definedName name="_aad1" localSheetId="0" hidden="1">{#N/A,#N/A,FALSE,"SumD";#N/A,#N/A,FALSE,"ElecD";#N/A,#N/A,FALSE,"MechD";#N/A,#N/A,FALSE,"GeotD";#N/A,#N/A,FALSE,"PrcsD";#N/A,#N/A,FALSE,"TunnD";#N/A,#N/A,FALSE,"CivlD";#N/A,#N/A,FALSE,"NtwkD";#N/A,#N/A,FALSE,"EstgD";#N/A,#N/A,FALSE,"PEngD"}</definedName>
    <definedName name="_aad1" hidden="1">{#N/A,#N/A,FALSE,"SumD";#N/A,#N/A,FALSE,"ElecD";#N/A,#N/A,FALSE,"MechD";#N/A,#N/A,FALSE,"GeotD";#N/A,#N/A,FALSE,"PrcsD";#N/A,#N/A,FALSE,"TunnD";#N/A,#N/A,FALSE,"CivlD";#N/A,#N/A,FALSE,"NtwkD";#N/A,#N/A,FALSE,"EstgD";#N/A,#N/A,FALSE,"PEngD"}</definedName>
    <definedName name="_adj102" localSheetId="6">#REF!</definedName>
    <definedName name="_adj102" localSheetId="1">#REF!</definedName>
    <definedName name="_adj102" localSheetId="0">#REF!</definedName>
    <definedName name="_adj102">#REF!</definedName>
    <definedName name="_adj106" localSheetId="6">#REF!</definedName>
    <definedName name="_adj106" localSheetId="1">#REF!</definedName>
    <definedName name="_adj106" localSheetId="0">#REF!</definedName>
    <definedName name="_adj106">#REF!</definedName>
    <definedName name="_adj111" localSheetId="6">#REF!</definedName>
    <definedName name="_adj111" localSheetId="1">#REF!</definedName>
    <definedName name="_adj111" localSheetId="0">#REF!</definedName>
    <definedName name="_adj111">#REF!</definedName>
    <definedName name="_all1" localSheetId="6">[6]Risk!$A$1:$K$63</definedName>
    <definedName name="_all1">[7]Risk!$A$1:$K$63</definedName>
    <definedName name="_all11" localSheetId="6">[6]Risk!$A$1:$K$63</definedName>
    <definedName name="_all11">[7]Risk!$A$1:$K$63</definedName>
    <definedName name="_as1" localSheetId="6" hidden="1">{#N/A,#N/A,FALSE,"SumD";#N/A,#N/A,FALSE,"ElecD";#N/A,#N/A,FALSE,"MechD";#N/A,#N/A,FALSE,"GeotD";#N/A,#N/A,FALSE,"PrcsD";#N/A,#N/A,FALSE,"TunnD";#N/A,#N/A,FALSE,"CivlD";#N/A,#N/A,FALSE,"NtwkD";#N/A,#N/A,FALSE,"EstgD";#N/A,#N/A,FALSE,"PEngD"}</definedName>
    <definedName name="_as1" localSheetId="1" hidden="1">{#N/A,#N/A,FALSE,"SumD";#N/A,#N/A,FALSE,"ElecD";#N/A,#N/A,FALSE,"MechD";#N/A,#N/A,FALSE,"GeotD";#N/A,#N/A,FALSE,"PrcsD";#N/A,#N/A,FALSE,"TunnD";#N/A,#N/A,FALSE,"CivlD";#N/A,#N/A,FALSE,"NtwkD";#N/A,#N/A,FALSE,"EstgD";#N/A,#N/A,FALSE,"PEngD"}</definedName>
    <definedName name="_as1" localSheetId="0" hidden="1">{#N/A,#N/A,FALSE,"SumD";#N/A,#N/A,FALSE,"ElecD";#N/A,#N/A,FALSE,"MechD";#N/A,#N/A,FALSE,"GeotD";#N/A,#N/A,FALSE,"PrcsD";#N/A,#N/A,FALSE,"TunnD";#N/A,#N/A,FALSE,"CivlD";#N/A,#N/A,FALSE,"NtwkD";#N/A,#N/A,FALSE,"EstgD";#N/A,#N/A,FALSE,"PEngD"}</definedName>
    <definedName name="_as1" hidden="1">{#N/A,#N/A,FALSE,"SumD";#N/A,#N/A,FALSE,"ElecD";#N/A,#N/A,FALSE,"MechD";#N/A,#N/A,FALSE,"GeotD";#N/A,#N/A,FALSE,"PrcsD";#N/A,#N/A,FALSE,"TunnD";#N/A,#N/A,FALSE,"CivlD";#N/A,#N/A,FALSE,"NtwkD";#N/A,#N/A,FALSE,"EstgD";#N/A,#N/A,FALSE,"PEngD"}</definedName>
    <definedName name="_as2" localSheetId="6" hidden="1">{#N/A,#N/A,FALSE,"SumD";#N/A,#N/A,FALSE,"ElecD";#N/A,#N/A,FALSE,"MechD";#N/A,#N/A,FALSE,"GeotD";#N/A,#N/A,FALSE,"PrcsD";#N/A,#N/A,FALSE,"TunnD";#N/A,#N/A,FALSE,"CivlD";#N/A,#N/A,FALSE,"NtwkD";#N/A,#N/A,FALSE,"EstgD";#N/A,#N/A,FALSE,"PEngD"}</definedName>
    <definedName name="_as2" localSheetId="1" hidden="1">{#N/A,#N/A,FALSE,"SumD";#N/A,#N/A,FALSE,"ElecD";#N/A,#N/A,FALSE,"MechD";#N/A,#N/A,FALSE,"GeotD";#N/A,#N/A,FALSE,"PrcsD";#N/A,#N/A,FALSE,"TunnD";#N/A,#N/A,FALSE,"CivlD";#N/A,#N/A,FALSE,"NtwkD";#N/A,#N/A,FALSE,"EstgD";#N/A,#N/A,FALSE,"PEngD"}</definedName>
    <definedName name="_as2" localSheetId="0" hidden="1">{#N/A,#N/A,FALSE,"SumD";#N/A,#N/A,FALSE,"ElecD";#N/A,#N/A,FALSE,"MechD";#N/A,#N/A,FALSE,"GeotD";#N/A,#N/A,FALSE,"PrcsD";#N/A,#N/A,FALSE,"TunnD";#N/A,#N/A,FALSE,"CivlD";#N/A,#N/A,FALSE,"NtwkD";#N/A,#N/A,FALSE,"EstgD";#N/A,#N/A,FALSE,"PEngD"}</definedName>
    <definedName name="_as2" hidden="1">{#N/A,#N/A,FALSE,"SumD";#N/A,#N/A,FALSE,"ElecD";#N/A,#N/A,FALSE,"MechD";#N/A,#N/A,FALSE,"GeotD";#N/A,#N/A,FALSE,"PrcsD";#N/A,#N/A,FALSE,"TunnD";#N/A,#N/A,FALSE,"CivlD";#N/A,#N/A,FALSE,"NtwkD";#N/A,#N/A,FALSE,"EstgD";#N/A,#N/A,FALSE,"PEngD"}</definedName>
    <definedName name="_as3" localSheetId="6" hidden="1">{#N/A,#N/A,FALSE,"SumD";#N/A,#N/A,FALSE,"ElecD";#N/A,#N/A,FALSE,"MechD";#N/A,#N/A,FALSE,"GeotD";#N/A,#N/A,FALSE,"PrcsD";#N/A,#N/A,FALSE,"TunnD";#N/A,#N/A,FALSE,"CivlD";#N/A,#N/A,FALSE,"NtwkD";#N/A,#N/A,FALSE,"EstgD";#N/A,#N/A,FALSE,"PEngD"}</definedName>
    <definedName name="_as3" localSheetId="1" hidden="1">{#N/A,#N/A,FALSE,"SumD";#N/A,#N/A,FALSE,"ElecD";#N/A,#N/A,FALSE,"MechD";#N/A,#N/A,FALSE,"GeotD";#N/A,#N/A,FALSE,"PrcsD";#N/A,#N/A,FALSE,"TunnD";#N/A,#N/A,FALSE,"CivlD";#N/A,#N/A,FALSE,"NtwkD";#N/A,#N/A,FALSE,"EstgD";#N/A,#N/A,FALSE,"PEngD"}</definedName>
    <definedName name="_as3" localSheetId="0" hidden="1">{#N/A,#N/A,FALSE,"SumD";#N/A,#N/A,FALSE,"ElecD";#N/A,#N/A,FALSE,"MechD";#N/A,#N/A,FALSE,"GeotD";#N/A,#N/A,FALSE,"PrcsD";#N/A,#N/A,FALSE,"TunnD";#N/A,#N/A,FALSE,"CivlD";#N/A,#N/A,FALSE,"NtwkD";#N/A,#N/A,FALSE,"EstgD";#N/A,#N/A,FALSE,"PEngD"}</definedName>
    <definedName name="_as3" hidden="1">{#N/A,#N/A,FALSE,"SumD";#N/A,#N/A,FALSE,"ElecD";#N/A,#N/A,FALSE,"MechD";#N/A,#N/A,FALSE,"GeotD";#N/A,#N/A,FALSE,"PrcsD";#N/A,#N/A,FALSE,"TunnD";#N/A,#N/A,FALSE,"CivlD";#N/A,#N/A,FALSE,"NtwkD";#N/A,#N/A,FALSE,"EstgD";#N/A,#N/A,FALSE,"PEngD"}</definedName>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MacroRecalculationBehavior" hidden="1">0</definedName>
    <definedName name="_AtRisk_SimSetting_RandomNumberGenerator" hidden="1">0</definedName>
    <definedName name="_AtRisk_SimSetting_ReportOptionCustomItemsCount" hidden="1">0</definedName>
    <definedName name="_AtRisk_SimSetting_ReportOptionDataMode" hidden="1">1</definedName>
    <definedName name="_AtRisk_SimSetting_ReportOptionReportMultiSimType" hidden="1">1</definedName>
    <definedName name="_AtRisk_SimSetting_ReportOptionReportPlacement" hidden="1">1</definedName>
    <definedName name="_AtRisk_SimSetting_ReportOptionReportSelection" hidden="1">0</definedName>
    <definedName name="_AtRisk_SimSetting_ReportOptionReportsFileType" hidden="1">1</definedName>
    <definedName name="_AtRisk_SimSetting_ReportOptionSelectiveQR" hidden="1">FALSE</definedName>
    <definedName name="_AtRisk_SimSetting_ReportsList" hidden="1">0</definedName>
    <definedName name="_AtRisk_SimSetting_ShowSimulationProgressWindow" hidden="1">TRUE</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ActiveSimulationNumber"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_boq1">'[8]Area 1'!$B$10:$M$69</definedName>
    <definedName name="_boq19" localSheetId="2">#REF!</definedName>
    <definedName name="_boq19" localSheetId="6">#REF!</definedName>
    <definedName name="_boq19" localSheetId="1">#REF!</definedName>
    <definedName name="_boq19" localSheetId="0">#REF!</definedName>
    <definedName name="_boq19">#REF!</definedName>
    <definedName name="_boq20" localSheetId="2">#REF!</definedName>
    <definedName name="_boq20" localSheetId="6">#REF!</definedName>
    <definedName name="_boq20" localSheetId="1">#REF!</definedName>
    <definedName name="_boq20" localSheetId="0">#REF!</definedName>
    <definedName name="_boq20">#REF!</definedName>
    <definedName name="_boq21" localSheetId="2">#REF!</definedName>
    <definedName name="_boq21" localSheetId="6">#REF!</definedName>
    <definedName name="_boq21" localSheetId="1">#REF!</definedName>
    <definedName name="_boq21" localSheetId="0">#REF!</definedName>
    <definedName name="_boq21">#REF!</definedName>
    <definedName name="_boq22" localSheetId="2">#REF!</definedName>
    <definedName name="_boq22" localSheetId="6">#REF!</definedName>
    <definedName name="_boq22" localSheetId="1">#REF!</definedName>
    <definedName name="_boq22" localSheetId="0">#REF!</definedName>
    <definedName name="_boq22">#REF!</definedName>
    <definedName name="_boq23" localSheetId="2">#REF!</definedName>
    <definedName name="_boq23" localSheetId="6">#REF!</definedName>
    <definedName name="_boq23" localSheetId="1">#REF!</definedName>
    <definedName name="_boq23" localSheetId="0">#REF!</definedName>
    <definedName name="_boq23">#REF!</definedName>
    <definedName name="_boq24" localSheetId="2">#REF!</definedName>
    <definedName name="_boq24" localSheetId="6">#REF!</definedName>
    <definedName name="_boq24" localSheetId="1">#REF!</definedName>
    <definedName name="_boq24" localSheetId="0">#REF!</definedName>
    <definedName name="_boq24">#REF!</definedName>
    <definedName name="_boq25" localSheetId="2">#REF!</definedName>
    <definedName name="_boq25" localSheetId="6">#REF!</definedName>
    <definedName name="_boq25" localSheetId="1">#REF!</definedName>
    <definedName name="_boq25" localSheetId="0">#REF!</definedName>
    <definedName name="_boq25">#REF!</definedName>
    <definedName name="_boq26" localSheetId="2">#REF!</definedName>
    <definedName name="_boq26" localSheetId="6">#REF!</definedName>
    <definedName name="_boq26" localSheetId="1">#REF!</definedName>
    <definedName name="_boq26" localSheetId="0">#REF!</definedName>
    <definedName name="_boq26">#REF!</definedName>
    <definedName name="_boq27" localSheetId="2">#REF!</definedName>
    <definedName name="_boq27" localSheetId="6">#REF!</definedName>
    <definedName name="_boq27" localSheetId="1">#REF!</definedName>
    <definedName name="_boq27" localSheetId="0">#REF!</definedName>
    <definedName name="_boq27">#REF!</definedName>
    <definedName name="_boq28" localSheetId="2">#REF!</definedName>
    <definedName name="_boq28" localSheetId="6">#REF!</definedName>
    <definedName name="_boq28" localSheetId="1">#REF!</definedName>
    <definedName name="_boq28" localSheetId="0">#REF!</definedName>
    <definedName name="_boq28">#REF!</definedName>
    <definedName name="_boq29" localSheetId="2">#REF!</definedName>
    <definedName name="_boq29" localSheetId="6">#REF!</definedName>
    <definedName name="_boq29" localSheetId="1">#REF!</definedName>
    <definedName name="_boq29" localSheetId="0">#REF!</definedName>
    <definedName name="_boq29">#REF!</definedName>
    <definedName name="_boq30" localSheetId="2">#REF!</definedName>
    <definedName name="_boq30" localSheetId="6">#REF!</definedName>
    <definedName name="_boq30" localSheetId="1">#REF!</definedName>
    <definedName name="_boq30" localSheetId="0">#REF!</definedName>
    <definedName name="_boq30">#REF!</definedName>
    <definedName name="_boq31" localSheetId="2">#REF!</definedName>
    <definedName name="_boq31" localSheetId="6">#REF!</definedName>
    <definedName name="_boq31" localSheetId="1">#REF!</definedName>
    <definedName name="_boq31" localSheetId="0">#REF!</definedName>
    <definedName name="_boq31">#REF!</definedName>
    <definedName name="_boq32" localSheetId="2">#REF!</definedName>
    <definedName name="_boq32" localSheetId="6">#REF!</definedName>
    <definedName name="_boq32" localSheetId="1">#REF!</definedName>
    <definedName name="_boq32" localSheetId="0">#REF!</definedName>
    <definedName name="_boq32">#REF!</definedName>
    <definedName name="_boq33" localSheetId="2">#REF!</definedName>
    <definedName name="_boq33" localSheetId="6">#REF!</definedName>
    <definedName name="_boq33" localSheetId="1">#REF!</definedName>
    <definedName name="_boq33" localSheetId="0">#REF!</definedName>
    <definedName name="_boq33">#REF!</definedName>
    <definedName name="_boq34" localSheetId="2">#REF!</definedName>
    <definedName name="_boq34" localSheetId="6">#REF!</definedName>
    <definedName name="_boq34" localSheetId="1">#REF!</definedName>
    <definedName name="_boq34" localSheetId="0">#REF!</definedName>
    <definedName name="_boq34">#REF!</definedName>
    <definedName name="_boq35" localSheetId="2">#REF!</definedName>
    <definedName name="_boq35" localSheetId="6">#REF!</definedName>
    <definedName name="_boq35" localSheetId="1">#REF!</definedName>
    <definedName name="_boq35" localSheetId="0">#REF!</definedName>
    <definedName name="_boq35">#REF!</definedName>
    <definedName name="_boq36" localSheetId="2">#REF!</definedName>
    <definedName name="_boq36" localSheetId="6">#REF!</definedName>
    <definedName name="_boq36" localSheetId="1">#REF!</definedName>
    <definedName name="_boq36" localSheetId="0">#REF!</definedName>
    <definedName name="_boq36">#REF!</definedName>
    <definedName name="_boq37" localSheetId="2">#REF!</definedName>
    <definedName name="_boq37" localSheetId="6">#REF!</definedName>
    <definedName name="_boq37" localSheetId="1">#REF!</definedName>
    <definedName name="_boq37" localSheetId="0">#REF!</definedName>
    <definedName name="_boq37">#REF!</definedName>
    <definedName name="_boq38" localSheetId="2">#REF!</definedName>
    <definedName name="_boq38" localSheetId="6">#REF!</definedName>
    <definedName name="_boq38" localSheetId="1">#REF!</definedName>
    <definedName name="_boq38" localSheetId="0">#REF!</definedName>
    <definedName name="_boq38">#REF!</definedName>
    <definedName name="_C" localSheetId="6">#REF!</definedName>
    <definedName name="_C" localSheetId="1">#REF!</definedName>
    <definedName name="_C" localSheetId="0">#REF!</definedName>
    <definedName name="_C">#REF!</definedName>
    <definedName name="_ccc1" localSheetId="6" hidden="1">{#N/A,#N/A,FALSE,"SumD";#N/A,#N/A,FALSE,"ElecD";#N/A,#N/A,FALSE,"MechD";#N/A,#N/A,FALSE,"GeotD";#N/A,#N/A,FALSE,"PrcsD";#N/A,#N/A,FALSE,"TunnD";#N/A,#N/A,FALSE,"CivlD";#N/A,#N/A,FALSE,"NtwkD";#N/A,#N/A,FALSE,"EstgD";#N/A,#N/A,FALSE,"PEngD"}</definedName>
    <definedName name="_ccc1" localSheetId="1" hidden="1">{#N/A,#N/A,FALSE,"SumD";#N/A,#N/A,FALSE,"ElecD";#N/A,#N/A,FALSE,"MechD";#N/A,#N/A,FALSE,"GeotD";#N/A,#N/A,FALSE,"PrcsD";#N/A,#N/A,FALSE,"TunnD";#N/A,#N/A,FALSE,"CivlD";#N/A,#N/A,FALSE,"NtwkD";#N/A,#N/A,FALSE,"EstgD";#N/A,#N/A,FALSE,"PEngD"}</definedName>
    <definedName name="_ccc1" localSheetId="0" hidden="1">{#N/A,#N/A,FALSE,"SumD";#N/A,#N/A,FALSE,"ElecD";#N/A,#N/A,FALSE,"MechD";#N/A,#N/A,FALSE,"GeotD";#N/A,#N/A,FALSE,"PrcsD";#N/A,#N/A,FALSE,"TunnD";#N/A,#N/A,FALSE,"CivlD";#N/A,#N/A,FALSE,"NtwkD";#N/A,#N/A,FALSE,"EstgD";#N/A,#N/A,FALSE,"PEngD"}</definedName>
    <definedName name="_ccc1" hidden="1">{#N/A,#N/A,FALSE,"SumD";#N/A,#N/A,FALSE,"ElecD";#N/A,#N/A,FALSE,"MechD";#N/A,#N/A,FALSE,"GeotD";#N/A,#N/A,FALSE,"PrcsD";#N/A,#N/A,FALSE,"TunnD";#N/A,#N/A,FALSE,"CivlD";#N/A,#N/A,FALSE,"NtwkD";#N/A,#N/A,FALSE,"EstgD";#N/A,#N/A,FALSE,"PEngD"}</definedName>
    <definedName name="_ccc2" localSheetId="6" hidden="1">{#N/A,#N/A,FALSE,"SumD";#N/A,#N/A,FALSE,"ElecD";#N/A,#N/A,FALSE,"MechD";#N/A,#N/A,FALSE,"GeotD";#N/A,#N/A,FALSE,"PrcsD";#N/A,#N/A,FALSE,"TunnD";#N/A,#N/A,FALSE,"CivlD";#N/A,#N/A,FALSE,"NtwkD";#N/A,#N/A,FALSE,"EstgD";#N/A,#N/A,FALSE,"PEngD"}</definedName>
    <definedName name="_ccc2" localSheetId="1" hidden="1">{#N/A,#N/A,FALSE,"SumD";#N/A,#N/A,FALSE,"ElecD";#N/A,#N/A,FALSE,"MechD";#N/A,#N/A,FALSE,"GeotD";#N/A,#N/A,FALSE,"PrcsD";#N/A,#N/A,FALSE,"TunnD";#N/A,#N/A,FALSE,"CivlD";#N/A,#N/A,FALSE,"NtwkD";#N/A,#N/A,FALSE,"EstgD";#N/A,#N/A,FALSE,"PEngD"}</definedName>
    <definedName name="_ccc2" localSheetId="0" hidden="1">{#N/A,#N/A,FALSE,"SumD";#N/A,#N/A,FALSE,"ElecD";#N/A,#N/A,FALSE,"MechD";#N/A,#N/A,FALSE,"GeotD";#N/A,#N/A,FALSE,"PrcsD";#N/A,#N/A,FALSE,"TunnD";#N/A,#N/A,FALSE,"CivlD";#N/A,#N/A,FALSE,"NtwkD";#N/A,#N/A,FALSE,"EstgD";#N/A,#N/A,FALSE,"PEngD"}</definedName>
    <definedName name="_ccc2" hidden="1">{#N/A,#N/A,FALSE,"SumD";#N/A,#N/A,FALSE,"ElecD";#N/A,#N/A,FALSE,"MechD";#N/A,#N/A,FALSE,"GeotD";#N/A,#N/A,FALSE,"PrcsD";#N/A,#N/A,FALSE,"TunnD";#N/A,#N/A,FALSE,"CivlD";#N/A,#N/A,FALSE,"NtwkD";#N/A,#N/A,FALSE,"EstgD";#N/A,#N/A,FALSE,"PEngD"}</definedName>
    <definedName name="_dbs1" localSheetId="6">[9]Estimate!#REF!</definedName>
    <definedName name="_dbs1" localSheetId="1">[10]Estimate!#REF!</definedName>
    <definedName name="_dbs1" localSheetId="0">[10]Estimate!#REF!</definedName>
    <definedName name="_dbs1">[10]Estimate!#REF!</definedName>
    <definedName name="_dbs11" localSheetId="6">[9]Estimate!#REF!</definedName>
    <definedName name="_dbs11" localSheetId="1">[10]Estimate!#REF!</definedName>
    <definedName name="_dbs11" localSheetId="0">[10]Estimate!#REF!</definedName>
    <definedName name="_dbs11">[10]Estimate!#REF!</definedName>
    <definedName name="_dbs3" localSheetId="6">[9]Estimate!#REF!</definedName>
    <definedName name="_dbs3" localSheetId="1">[10]Estimate!#REF!</definedName>
    <definedName name="_dbs3" localSheetId="0">[10]Estimate!#REF!</definedName>
    <definedName name="_dbs3">[10]Estimate!#REF!</definedName>
    <definedName name="_dbs76" localSheetId="6">[9]Estimate!#REF!</definedName>
    <definedName name="_dbs76" localSheetId="1">[10]Estimate!#REF!</definedName>
    <definedName name="_dbs76" localSheetId="0">[10]Estimate!#REF!</definedName>
    <definedName name="_dbs76">[10]Estimate!#REF!</definedName>
    <definedName name="_DETAILS" localSheetId="6">#REF!</definedName>
    <definedName name="_DETAILS" localSheetId="1">#REF!</definedName>
    <definedName name="_DETAILS" localSheetId="0">#REF!</definedName>
    <definedName name="_DETAILS">#REF!</definedName>
    <definedName name="_Fill" localSheetId="2" hidden="1">#REF!</definedName>
    <definedName name="_Fill" localSheetId="6" hidden="1">#REF!</definedName>
    <definedName name="_Fill" localSheetId="1" hidden="1">#REF!</definedName>
    <definedName name="_Fill" localSheetId="0" hidden="1">#REF!</definedName>
    <definedName name="_Fill" hidden="1">#REF!</definedName>
    <definedName name="_xlnm._FilterDatabase" localSheetId="6" hidden="1">'Measured works'!$C$46:$C$46</definedName>
    <definedName name="_Lab1" localSheetId="6">#REF!</definedName>
    <definedName name="_Lab1" localSheetId="1">#REF!</definedName>
    <definedName name="_Lab1" localSheetId="0">#REF!</definedName>
    <definedName name="_Lab1">#REF!</definedName>
    <definedName name="_M11" localSheetId="2">#REF!</definedName>
    <definedName name="_M11" localSheetId="6">#REF!</definedName>
    <definedName name="_M11" localSheetId="1">#REF!</definedName>
    <definedName name="_M11" localSheetId="0">#REF!</definedName>
    <definedName name="_M11">#REF!</definedName>
    <definedName name="_M13" localSheetId="2">#REF!</definedName>
    <definedName name="_M13" localSheetId="6">#REF!</definedName>
    <definedName name="_M13" localSheetId="1">#REF!</definedName>
    <definedName name="_M13" localSheetId="0">#REF!</definedName>
    <definedName name="_M13">#REF!</definedName>
    <definedName name="_M14" localSheetId="2">#REF!</definedName>
    <definedName name="_M14" localSheetId="6">#REF!</definedName>
    <definedName name="_M14" localSheetId="1">#REF!</definedName>
    <definedName name="_M14" localSheetId="0">#REF!</definedName>
    <definedName name="_M14">#REF!</definedName>
    <definedName name="_M15" localSheetId="2">#REF!</definedName>
    <definedName name="_M15" localSheetId="6">#REF!</definedName>
    <definedName name="_M15" localSheetId="1">#REF!</definedName>
    <definedName name="_M15" localSheetId="0">#REF!</definedName>
    <definedName name="_M15">#REF!</definedName>
    <definedName name="_M16" localSheetId="2">#REF!</definedName>
    <definedName name="_M16" localSheetId="6">#REF!</definedName>
    <definedName name="_M16" localSheetId="1">#REF!</definedName>
    <definedName name="_M16" localSheetId="0">#REF!</definedName>
    <definedName name="_M16">#REF!</definedName>
    <definedName name="_M17" localSheetId="2">#REF!</definedName>
    <definedName name="_M17" localSheetId="6">#REF!</definedName>
    <definedName name="_M17" localSheetId="1">#REF!</definedName>
    <definedName name="_M17" localSheetId="0">#REF!</definedName>
    <definedName name="_M17">#REF!</definedName>
    <definedName name="_M18" localSheetId="2">#REF!</definedName>
    <definedName name="_M18" localSheetId="6">#REF!</definedName>
    <definedName name="_M18" localSheetId="1">#REF!</definedName>
    <definedName name="_M18" localSheetId="0">#REF!</definedName>
    <definedName name="_M18">#REF!</definedName>
    <definedName name="_M777" localSheetId="2">#REF!</definedName>
    <definedName name="_M777" localSheetId="6">#REF!</definedName>
    <definedName name="_M777" localSheetId="1">#REF!</definedName>
    <definedName name="_M777" localSheetId="0">#REF!</definedName>
    <definedName name="_M777">#REF!</definedName>
    <definedName name="_NPV30" localSheetId="6">#REF!</definedName>
    <definedName name="_NPV30" localSheetId="1">#REF!</definedName>
    <definedName name="_NPV30" localSheetId="0">#REF!</definedName>
    <definedName name="_NPV30">#REF!</definedName>
    <definedName name="_NPV7" localSheetId="6">#REF!</definedName>
    <definedName name="_NPV7" localSheetId="1">#REF!</definedName>
    <definedName name="_NPV7" localSheetId="0">#REF!</definedName>
    <definedName name="_NPV7">#REF!</definedName>
    <definedName name="_Order1" hidden="1">255</definedName>
    <definedName name="_Order2" localSheetId="1" hidden="1">255</definedName>
    <definedName name="_Order2" localSheetId="0" hidden="1">255</definedName>
    <definedName name="_Order2" hidden="1">0</definedName>
    <definedName name="_Parse_Out" localSheetId="2" hidden="1">#REF!</definedName>
    <definedName name="_Parse_Out" localSheetId="6" hidden="1">#REF!</definedName>
    <definedName name="_Parse_Out" localSheetId="1" hidden="1">#REF!</definedName>
    <definedName name="_Parse_Out" localSheetId="0" hidden="1">#REF!</definedName>
    <definedName name="_Parse_Out" hidden="1">#REF!</definedName>
    <definedName name="_PC1" localSheetId="6">#REF!</definedName>
    <definedName name="_PC1" localSheetId="1">#REF!</definedName>
    <definedName name="_PC1" localSheetId="0">#REF!</definedName>
    <definedName name="_PC1">#REF!</definedName>
    <definedName name="_Pck1" localSheetId="6">#REF!</definedName>
    <definedName name="_Pck1" localSheetId="1">#REF!</definedName>
    <definedName name="_Pck1" localSheetId="0">#REF!</definedName>
    <definedName name="_Pck1">#REF!</definedName>
    <definedName name="_Pck2" localSheetId="6">#REF!</definedName>
    <definedName name="_Pck2" localSheetId="1">#REF!</definedName>
    <definedName name="_Pck2" localSheetId="0">#REF!</definedName>
    <definedName name="_Pck2">#REF!</definedName>
    <definedName name="_Pck3" localSheetId="6">#REF!</definedName>
    <definedName name="_Pck3" localSheetId="1">#REF!</definedName>
    <definedName name="_Pck3" localSheetId="0">#REF!</definedName>
    <definedName name="_Pck3">#REF!</definedName>
    <definedName name="_Pck4" localSheetId="6">#REF!</definedName>
    <definedName name="_Pck4" localSheetId="1">#REF!</definedName>
    <definedName name="_Pck4" localSheetId="0">#REF!</definedName>
    <definedName name="_Pck4">#REF!</definedName>
    <definedName name="_RoE1" localSheetId="1">[11]RoE!$A$4:$D$8</definedName>
    <definedName name="_RoE1" localSheetId="0">[11]RoE!$A$4:$D$8</definedName>
    <definedName name="_RoE1">[12]RoE!$A$4:$D$8</definedName>
    <definedName name="_SEC1200" localSheetId="6">#REF!</definedName>
    <definedName name="_SEC1200" localSheetId="1">#REF!</definedName>
    <definedName name="_SEC1200" localSheetId="0">#REF!</definedName>
    <definedName name="_SEC1200">#REF!</definedName>
    <definedName name="_Sort" localSheetId="2" hidden="1">#REF!</definedName>
    <definedName name="_Sort" localSheetId="6" hidden="1">#REF!</definedName>
    <definedName name="_Sort" localSheetId="1" hidden="1">#REF!</definedName>
    <definedName name="_Sort" localSheetId="0" hidden="1">#REF!</definedName>
    <definedName name="_Sort" hidden="1">#REF!</definedName>
    <definedName name="_SUMM" localSheetId="6">#REF!</definedName>
    <definedName name="_SUMM" localSheetId="1">#REF!</definedName>
    <definedName name="_SUMM" localSheetId="0">#REF!</definedName>
    <definedName name="_SUMM">#REF!</definedName>
    <definedName name="_tq321" localSheetId="6">#REF!</definedName>
    <definedName name="_tq321" localSheetId="1">#REF!</definedName>
    <definedName name="_tq321" localSheetId="0">#REF!</definedName>
    <definedName name="_tq321">#REF!</definedName>
    <definedName name="_tq322" localSheetId="6">#REF!</definedName>
    <definedName name="_tq322" localSheetId="1">#REF!</definedName>
    <definedName name="_tq322" localSheetId="0">#REF!</definedName>
    <definedName name="_tq322">#REF!</definedName>
    <definedName name="_TQ385" localSheetId="6">#REF!</definedName>
    <definedName name="_TQ385" localSheetId="1">#REF!</definedName>
    <definedName name="_TQ385" localSheetId="0">#REF!</definedName>
    <definedName name="_TQ385">#REF!</definedName>
    <definedName name="_VQ1004" localSheetId="6">#REF!</definedName>
    <definedName name="_VQ1004" localSheetId="1">#REF!</definedName>
    <definedName name="_VQ1004" localSheetId="0">#REF!</definedName>
    <definedName name="_VQ1004">#REF!</definedName>
    <definedName name="A" localSheetId="2">#REF!</definedName>
    <definedName name="a" localSheetId="6" hidden="1">{#N/A,#N/A,FALSE,"SumD";#N/A,#N/A,FALSE,"ElecD";#N/A,#N/A,FALSE,"MechD";#N/A,#N/A,FALSE,"GeotD";#N/A,#N/A,FALSE,"PrcsD";#N/A,#N/A,FALSE,"TunnD";#N/A,#N/A,FALSE,"CivlD";#N/A,#N/A,FALSE,"NtwkD";#N/A,#N/A,FALSE,"EstgD";#N/A,#N/A,FALSE,"PEngD"}</definedName>
    <definedName name="a" localSheetId="1" hidden="1">{#N/A,#N/A,FALSE,"SumD";#N/A,#N/A,FALSE,"ElecD";#N/A,#N/A,FALSE,"MechD";#N/A,#N/A,FALSE,"GeotD";#N/A,#N/A,FALSE,"PrcsD";#N/A,#N/A,FALSE,"TunnD";#N/A,#N/A,FALSE,"CivlD";#N/A,#N/A,FALSE,"NtwkD";#N/A,#N/A,FALSE,"EstgD";#N/A,#N/A,FALSE,"PEngD"}</definedName>
    <definedName name="a" localSheetId="0" hidden="1">{#N/A,#N/A,FALSE,"SumD";#N/A,#N/A,FALSE,"ElecD";#N/A,#N/A,FALSE,"MechD";#N/A,#N/A,FALSE,"GeotD";#N/A,#N/A,FALSE,"PrcsD";#N/A,#N/A,FALSE,"TunnD";#N/A,#N/A,FALSE,"CivlD";#N/A,#N/A,FALSE,"NtwkD";#N/A,#N/A,FALSE,"EstgD";#N/A,#N/A,FALSE,"PEngD"}</definedName>
    <definedName name="A">#REF!</definedName>
    <definedName name="AA" localSheetId="6">[13]AREAS!$A$6:$I$47</definedName>
    <definedName name="AA">[14]AREAS!$A$6:$I$47</definedName>
    <definedName name="AAA" localSheetId="6">[15]AREAS!$A$1:$I$5</definedName>
    <definedName name="AAA">[16]AREAS!$A$1:$I$5</definedName>
    <definedName name="aaaa" localSheetId="6">#REF!</definedName>
    <definedName name="aaaa" localSheetId="1">#REF!</definedName>
    <definedName name="aaaa" localSheetId="0">#REF!</definedName>
    <definedName name="aaaa">#REF!</definedName>
    <definedName name="aad" localSheetId="6" hidden="1">{#N/A,#N/A,FALSE,"SumD";#N/A,#N/A,FALSE,"ElecD";#N/A,#N/A,FALSE,"MechD";#N/A,#N/A,FALSE,"GeotD";#N/A,#N/A,FALSE,"PrcsD";#N/A,#N/A,FALSE,"TunnD";#N/A,#N/A,FALSE,"CivlD";#N/A,#N/A,FALSE,"NtwkD";#N/A,#N/A,FALSE,"EstgD";#N/A,#N/A,FALSE,"PEngD"}</definedName>
    <definedName name="aad" localSheetId="1" hidden="1">{#N/A,#N/A,FALSE,"SumD";#N/A,#N/A,FALSE,"ElecD";#N/A,#N/A,FALSE,"MechD";#N/A,#N/A,FALSE,"GeotD";#N/A,#N/A,FALSE,"PrcsD";#N/A,#N/A,FALSE,"TunnD";#N/A,#N/A,FALSE,"CivlD";#N/A,#N/A,FALSE,"NtwkD";#N/A,#N/A,FALSE,"EstgD";#N/A,#N/A,FALSE,"PEngD"}</definedName>
    <definedName name="aad" localSheetId="0" hidden="1">{#N/A,#N/A,FALSE,"SumD";#N/A,#N/A,FALSE,"ElecD";#N/A,#N/A,FALSE,"MechD";#N/A,#N/A,FALSE,"GeotD";#N/A,#N/A,FALSE,"PrcsD";#N/A,#N/A,FALSE,"TunnD";#N/A,#N/A,FALSE,"CivlD";#N/A,#N/A,FALSE,"NtwkD";#N/A,#N/A,FALSE,"EstgD";#N/A,#N/A,FALSE,"PEngD"}</definedName>
    <definedName name="aad" hidden="1">{#N/A,#N/A,FALSE,"SumD";#N/A,#N/A,FALSE,"ElecD";#N/A,#N/A,FALSE,"MechD";#N/A,#N/A,FALSE,"GeotD";#N/A,#N/A,FALSE,"PrcsD";#N/A,#N/A,FALSE,"TunnD";#N/A,#N/A,FALSE,"CivlD";#N/A,#N/A,FALSE,"NtwkD";#N/A,#N/A,FALSE,"EstgD";#N/A,#N/A,FALSE,"PEngD"}</definedName>
    <definedName name="aBACK" localSheetId="1">'[17]rates database'!$F$27</definedName>
    <definedName name="aBACK" localSheetId="0">'[17]rates database'!$F$27</definedName>
    <definedName name="aBACK">'[18]rates database'!$F$27</definedName>
    <definedName name="aBASBF" localSheetId="1">'[17]rates database'!$F$19</definedName>
    <definedName name="aBASBF" localSheetId="0">'[17]rates database'!$F$19</definedName>
    <definedName name="aBASBF">'[18]rates database'!$F$19</definedName>
    <definedName name="aBASEX" localSheetId="1">'[17]rates database'!$F$17</definedName>
    <definedName name="aBASEX" localSheetId="0">'[17]rates database'!$F$17</definedName>
    <definedName name="aBASEX">'[18]rates database'!$F$17</definedName>
    <definedName name="aBASFWK" localSheetId="1">'[17]rates database'!$F$37</definedName>
    <definedName name="aBASFWK" localSheetId="0">'[17]rates database'!$F$37</definedName>
    <definedName name="aBASFWK">'[18]rates database'!$F$37</definedName>
    <definedName name="abc" localSheetId="1">'[19]rates database'!$F$25</definedName>
    <definedName name="abc" localSheetId="0">'[19]rates database'!$F$25</definedName>
    <definedName name="abc">'[20]rates database'!$F$25</definedName>
    <definedName name="abcdef">#N/A</definedName>
    <definedName name="aCAWAY" localSheetId="1">'[17]rates database'!$F$20</definedName>
    <definedName name="aCAWAY" localSheetId="0">'[17]rates database'!$F$20</definedName>
    <definedName name="aCAWAY">'[18]rates database'!$F$20</definedName>
    <definedName name="account" localSheetId="6">#REF!</definedName>
    <definedName name="account" localSheetId="1">#REF!</definedName>
    <definedName name="account" localSheetId="0">#REF!</definedName>
    <definedName name="account">#REF!</definedName>
    <definedName name="aCLEAR" localSheetId="1">'[17]rates database'!$F$13</definedName>
    <definedName name="aCLEAR" localSheetId="0">'[17]rates database'!$F$13</definedName>
    <definedName name="aCLEAR">'[18]rates database'!$F$13</definedName>
    <definedName name="act" localSheetId="6">'[21]CAP INV'!#REF!</definedName>
    <definedName name="act" localSheetId="1">'[22]CAP INV'!#REF!</definedName>
    <definedName name="act" localSheetId="0">'[22]CAP INV'!#REF!</definedName>
    <definedName name="act">'[22]CAP INV'!#REF!</definedName>
    <definedName name="aCTF" localSheetId="1">'[17]rates database'!$F$15</definedName>
    <definedName name="aCTF" localSheetId="0">'[17]rates database'!$F$15</definedName>
    <definedName name="aCTF">'[18]rates database'!$F$15</definedName>
    <definedName name="ActualCapex" localSheetId="6">[23]Admin!#REF!</definedName>
    <definedName name="ActualCapex" localSheetId="1">[24]Admin!#REF!</definedName>
    <definedName name="ActualCapex" localSheetId="0">[24]Admin!#REF!</definedName>
    <definedName name="ActualCapex">[24]Admin!#REF!</definedName>
    <definedName name="ActualCapRev" localSheetId="6">[23]Admin!#REF!</definedName>
    <definedName name="ActualCapRev" localSheetId="1">[24]Admin!#REF!</definedName>
    <definedName name="ActualCapRev" localSheetId="0">[24]Admin!#REF!</definedName>
    <definedName name="ActualCapRev">[24]Admin!#REF!</definedName>
    <definedName name="ActualOpex" localSheetId="6">[23]Admin!#REF!</definedName>
    <definedName name="ActualOpex" localSheetId="1">[24]Admin!#REF!</definedName>
    <definedName name="ActualOpex" localSheetId="0">[24]Admin!#REF!</definedName>
    <definedName name="ActualOpex">[24]Admin!#REF!</definedName>
    <definedName name="ActualPerfRev" localSheetId="6">[23]Admin!#REF!</definedName>
    <definedName name="ActualPerfRev" localSheetId="1">[24]Admin!#REF!</definedName>
    <definedName name="ActualPerfRev" localSheetId="0">[24]Admin!#REF!</definedName>
    <definedName name="ActualPerfRev">[24]Admin!#REF!</definedName>
    <definedName name="Adj_Amt">'[25]ACCRUAL Input'!$BG:$BG</definedName>
    <definedName name="ADJ_T">'[25]ACCRUAL Input'!$BF:$BF</definedName>
    <definedName name="adj3R3" localSheetId="6">#REF!</definedName>
    <definedName name="adj3R3" localSheetId="1">#REF!</definedName>
    <definedName name="adj3R3" localSheetId="0">#REF!</definedName>
    <definedName name="adj3R3">#REF!</definedName>
    <definedName name="Adjustment_factor" localSheetId="2">#REF!</definedName>
    <definedName name="Adjustment_factor">#REF!</definedName>
    <definedName name="aDPM" localSheetId="1">'[17]rates database'!$F$43</definedName>
    <definedName name="aDPM" localSheetId="0">'[17]rates database'!$F$43</definedName>
    <definedName name="aDPM">'[18]rates database'!$F$43</definedName>
    <definedName name="adr" localSheetId="1">'[19]rates database'!$F$28</definedName>
    <definedName name="adr" localSheetId="0">'[19]rates database'!$F$28</definedName>
    <definedName name="adr">'[20]rates database'!$F$28</definedName>
    <definedName name="aECPLSTR" localSheetId="1">'[17]rates database'!$F$62</definedName>
    <definedName name="aECPLSTR" localSheetId="0">'[17]rates database'!$F$62</definedName>
    <definedName name="aECPLSTR">'[18]rates database'!$F$62</definedName>
    <definedName name="aEXCAVS" localSheetId="1">'[17]rates database'!$F$26</definedName>
    <definedName name="aEXCAVS" localSheetId="0">'[17]rates database'!$F$26</definedName>
    <definedName name="aEXCAVS">'[18]rates database'!$F$26</definedName>
    <definedName name="aFILLSP" localSheetId="1">'[17]rates database'!$F$21</definedName>
    <definedName name="aFILLSP" localSheetId="0">'[17]rates database'!$F$21</definedName>
    <definedName name="aFILLSP">'[18]rates database'!$F$21</definedName>
    <definedName name="aFWK" localSheetId="1">'[17]rates database'!$F$50</definedName>
    <definedName name="aFWK" localSheetId="0">'[17]rates database'!$F$50</definedName>
    <definedName name="aFWK">'[18]rates database'!$F$50</definedName>
    <definedName name="aFWKBM" localSheetId="1">'[17]rates database'!$F$52</definedName>
    <definedName name="aFWKBM" localSheetId="0">'[17]rates database'!$F$52</definedName>
    <definedName name="aFWKBM">'[18]rates database'!$F$52</definedName>
    <definedName name="aFWKCOL" localSheetId="1">'[17]rates database'!$F$53</definedName>
    <definedName name="aFWKCOL" localSheetId="0">'[17]rates database'!$F$53</definedName>
    <definedName name="aFWKCOL">'[18]rates database'!$F$53</definedName>
    <definedName name="AgentsFeesAmount" localSheetId="6">#REF!</definedName>
    <definedName name="AgentsFeesAmount" localSheetId="1">#REF!</definedName>
    <definedName name="AgentsFeesAmount" localSheetId="0">#REF!</definedName>
    <definedName name="AgentsFeesAmount">#REF!</definedName>
    <definedName name="aHBLINING" localSheetId="1">'[17]rates database'!$F$59</definedName>
    <definedName name="aHBLINING" localSheetId="0">'[17]rates database'!$F$59</definedName>
    <definedName name="aHBLINING">'[18]rates database'!$F$59</definedName>
    <definedName name="aHBWALL" localSheetId="1">'[17]rates database'!$F$73</definedName>
    <definedName name="aHBWALL" localSheetId="0">'[17]rates database'!$F$73</definedName>
    <definedName name="aHBWALL">'[18]rates database'!$F$73</definedName>
    <definedName name="aICPLSTR" localSheetId="1">'[17]rates database'!$F$77</definedName>
    <definedName name="aICPLSTR" localSheetId="0">'[17]rates database'!$F$77</definedName>
    <definedName name="aICPLSTR">'[18]rates database'!$F$77</definedName>
    <definedName name="aLIFT" localSheetId="1">'[17]rates database'!$F$85</definedName>
    <definedName name="aLIFT" localSheetId="0">'[17]rates database'!$F$85</definedName>
    <definedName name="aLIFT">'[18]rates database'!$F$85</definedName>
    <definedName name="ALL" localSheetId="2">#REF!</definedName>
    <definedName name="ALL" localSheetId="6">#REF!</definedName>
    <definedName name="ALL" localSheetId="1">#REF!</definedName>
    <definedName name="ALL" localSheetId="0">#REF!</definedName>
    <definedName name="ALL">#REF!</definedName>
    <definedName name="All_Database" localSheetId="6">#REF!</definedName>
    <definedName name="All_Database" localSheetId="1">#REF!</definedName>
    <definedName name="All_Database" localSheetId="0">#REF!</definedName>
    <definedName name="All_Database">#REF!</definedName>
    <definedName name="AllData" localSheetId="6">#REF!</definedName>
    <definedName name="AllData" localSheetId="1">#REF!</definedName>
    <definedName name="AllData" localSheetId="0">#REF!</definedName>
    <definedName name="AllData">#REF!</definedName>
    <definedName name="ALS" localSheetId="2">#REF!</definedName>
    <definedName name="ALS" localSheetId="6">#REF!</definedName>
    <definedName name="ALS" localSheetId="1">#REF!</definedName>
    <definedName name="ALS" localSheetId="0">#REF!</definedName>
    <definedName name="ALS">#REF!</definedName>
    <definedName name="aMESH193" localSheetId="1">'[17]rates database'!$F$44</definedName>
    <definedName name="aMESH193" localSheetId="0">'[17]rates database'!$F$44</definedName>
    <definedName name="aMESH193">'[18]rates database'!$F$44</definedName>
    <definedName name="aMESH245" localSheetId="1">'[17]rates database'!$F$45</definedName>
    <definedName name="aMESH245" localSheetId="0">'[17]rates database'!$F$45</definedName>
    <definedName name="aMESH245">'[18]rates database'!$F$45</definedName>
    <definedName name="aMGRADE15" localSheetId="1">'[17]rates database'!$F$30</definedName>
    <definedName name="aMGRADE15" localSheetId="0">'[17]rates database'!$F$30</definedName>
    <definedName name="aMGRADE15">'[18]rates database'!$F$30</definedName>
    <definedName name="Annual" localSheetId="6">#REF!</definedName>
    <definedName name="Annual" localSheetId="1">#REF!</definedName>
    <definedName name="Annual" localSheetId="0">#REF!</definedName>
    <definedName name="Annual">#REF!</definedName>
    <definedName name="anscount" hidden="1">2</definedName>
    <definedName name="aOBWALL" localSheetId="1">'[17]rates database'!$F$57</definedName>
    <definedName name="aOBWALL" localSheetId="0">'[17]rates database'!$F$57</definedName>
    <definedName name="aOBWALL">'[18]rates database'!$F$57</definedName>
    <definedName name="aPRELIM" localSheetId="1">'[17]rates database'!$F$11</definedName>
    <definedName name="aPRELIM" localSheetId="0">'[17]rates database'!$F$11</definedName>
    <definedName name="aPRELIM">'[18]rates database'!$F$11</definedName>
    <definedName name="aPVA" localSheetId="1">'[17]rates database'!$F$63</definedName>
    <definedName name="aPVA" localSheetId="0">'[17]rates database'!$F$63</definedName>
    <definedName name="aPVA">'[18]rates database'!$F$63</definedName>
    <definedName name="ARCHITEC" localSheetId="2">#REF!</definedName>
    <definedName name="ARCHITEC" localSheetId="6">#REF!</definedName>
    <definedName name="ARCHITEC" localSheetId="1">#REF!</definedName>
    <definedName name="ARCHITEC" localSheetId="0">#REF!</definedName>
    <definedName name="ARCHITEC">#REF!</definedName>
    <definedName name="aREBAR" localSheetId="1">'[17]rates database'!$F$36</definedName>
    <definedName name="aREBAR" localSheetId="0">'[17]rates database'!$F$36</definedName>
    <definedName name="aREBAR">'[18]rates database'!$F$36</definedName>
    <definedName name="aRGRADE20" localSheetId="1">'[17]rates database'!$F$31</definedName>
    <definedName name="aRGRADE20" localSheetId="0">'[17]rates database'!$F$31</definedName>
    <definedName name="aRGRADE20">'[18]rates database'!$F$31</definedName>
    <definedName name="aRGRADE25" localSheetId="1">'[17]rates database'!$F$32</definedName>
    <definedName name="aRGRADE25" localSheetId="0">'[17]rates database'!$F$32</definedName>
    <definedName name="aRGRADE25">'[18]rates database'!$F$32</definedName>
    <definedName name="aRGRADE30" localSheetId="1">'[17]rates database'!$F$33</definedName>
    <definedName name="aRGRADE30" localSheetId="0">'[17]rates database'!$F$33</definedName>
    <definedName name="aRGRADE30">'[18]rates database'!$F$33</definedName>
    <definedName name="aRGRADE35" localSheetId="1">'[17]rates database'!$F$34</definedName>
    <definedName name="aRGRADE35" localSheetId="0">'[17]rates database'!$F$34</definedName>
    <definedName name="aRGRADE35">'[18]rates database'!$F$34</definedName>
    <definedName name="Armour_layer_tickn">'[26]Reclaimation Bund calcs'!$B$12</definedName>
    <definedName name="armour1">#REF!</definedName>
    <definedName name="armour1t">#REF!</definedName>
    <definedName name="armour2">#REF!</definedName>
    <definedName name="armour2t">#REF!</definedName>
    <definedName name="armour3">#REF!</definedName>
    <definedName name="armour3t">#REF!</definedName>
    <definedName name="armour4">#REF!</definedName>
    <definedName name="armour4t">#REF!</definedName>
    <definedName name="armour5">#REF!</definedName>
    <definedName name="armour5t">#REF!</definedName>
    <definedName name="aROC" localSheetId="1">'[17]rates database'!$F$28</definedName>
    <definedName name="aROC" localSheetId="0">'[17]rates database'!$F$28</definedName>
    <definedName name="aROC">'[18]rates database'!$F$28</definedName>
    <definedName name="aROCK" localSheetId="1">'[17]rates database'!$F$18</definedName>
    <definedName name="aROCK" localSheetId="0">'[17]rates database'!$F$18</definedName>
    <definedName name="aROCK">'[18]rates database'!$F$18</definedName>
    <definedName name="as" localSheetId="6" hidden="1">{#N/A,#N/A,FALSE,"SumD";#N/A,#N/A,FALSE,"ElecD";#N/A,#N/A,FALSE,"MechD";#N/A,#N/A,FALSE,"GeotD";#N/A,#N/A,FALSE,"PrcsD";#N/A,#N/A,FALSE,"TunnD";#N/A,#N/A,FALSE,"CivlD";#N/A,#N/A,FALSE,"NtwkD";#N/A,#N/A,FALSE,"EstgD";#N/A,#N/A,FALSE,"PEngD"}</definedName>
    <definedName name="as" localSheetId="1" hidden="1">{#N/A,#N/A,FALSE,"SumD";#N/A,#N/A,FALSE,"ElecD";#N/A,#N/A,FALSE,"MechD";#N/A,#N/A,FALSE,"GeotD";#N/A,#N/A,FALSE,"PrcsD";#N/A,#N/A,FALSE,"TunnD";#N/A,#N/A,FALSE,"CivlD";#N/A,#N/A,FALSE,"NtwkD";#N/A,#N/A,FALSE,"EstgD";#N/A,#N/A,FALSE,"PEngD"}</definedName>
    <definedName name="as" localSheetId="0" hidden="1">{#N/A,#N/A,FALSE,"SumD";#N/A,#N/A,FALSE,"ElecD";#N/A,#N/A,FALSE,"MechD";#N/A,#N/A,FALSE,"GeotD";#N/A,#N/A,FALSE,"PrcsD";#N/A,#N/A,FALSE,"TunnD";#N/A,#N/A,FALSE,"CivlD";#N/A,#N/A,FALSE,"NtwkD";#N/A,#N/A,FALSE,"EstgD";#N/A,#N/A,FALSE,"PEngD"}</definedName>
    <definedName name="as" hidden="1">{#N/A,#N/A,FALSE,"SumD";#N/A,#N/A,FALSE,"ElecD";#N/A,#N/A,FALSE,"MechD";#N/A,#N/A,FALSE,"GeotD";#N/A,#N/A,FALSE,"PrcsD";#N/A,#N/A,FALSE,"TunnD";#N/A,#N/A,FALSE,"CivlD";#N/A,#N/A,FALSE,"NtwkD";#N/A,#N/A,FALSE,"EstgD";#N/A,#N/A,FALSE,"PEngD"}</definedName>
    <definedName name="AS2DocOpenMode" hidden="1">"AS2DocumentEdit"</definedName>
    <definedName name="aSAWCUT" localSheetId="1">'[17]rates database'!$F$46</definedName>
    <definedName name="aSAWCUT" localSheetId="0">'[17]rates database'!$F$46</definedName>
    <definedName name="aSAWCUT">'[18]rates database'!$F$46</definedName>
    <definedName name="aSCARIFY" localSheetId="1">'[17]rates database'!$F$23</definedName>
    <definedName name="aSCARIFY" localSheetId="0">'[17]rates database'!$F$23</definedName>
    <definedName name="aSCARIFY">'[18]rates database'!$F$23</definedName>
    <definedName name="aSCREED" localSheetId="1">'[17]rates database'!$F$75</definedName>
    <definedName name="aSCREED" localSheetId="0">'[17]rates database'!$F$75</definedName>
    <definedName name="aSCREED">'[18]rates database'!$F$75</definedName>
    <definedName name="aSEALANT" localSheetId="1">'[17]rates database'!$F$47</definedName>
    <definedName name="aSEALANT" localSheetId="0">'[17]rates database'!$F$47</definedName>
    <definedName name="aSEALANT">'[18]rates database'!$F$47</definedName>
    <definedName name="ass" localSheetId="6" hidden="1">{"Summary sheet",#N/A,TRUE,"Output pres";"Proforma 1 and 2",#N/A,TRUE,"Ratios";"Proforma 3,4 and 5",#N/A,TRUE,"FS";"Proforma 8,9 and 10",#N/A,TRUE,"Calcs"}</definedName>
    <definedName name="ass" localSheetId="1" hidden="1">{"Summary sheet",#N/A,TRUE,"Output pres";"Proforma 1 and 2",#N/A,TRUE,"Ratios";"Proforma 3,4 and 5",#N/A,TRUE,"FS";"Proforma 8,9 and 10",#N/A,TRUE,"Calcs"}</definedName>
    <definedName name="ass" localSheetId="0" hidden="1">{"Summary sheet",#N/A,TRUE,"Output pres";"Proforma 1 and 2",#N/A,TRUE,"Ratios";"Proforma 3,4 and 5",#N/A,TRUE,"FS";"Proforma 8,9 and 10",#N/A,TRUE,"Calcs"}</definedName>
    <definedName name="ass" hidden="1">{"Summary sheet",#N/A,TRUE,"Output pres";"Proforma 1 and 2",#N/A,TRUE,"Ratios";"Proforma 3,4 and 5",#N/A,TRUE,"FS";"Proforma 8,9 and 10",#N/A,TRUE,"Calcs"}</definedName>
    <definedName name="Asset_Group">'[27]27 August 2015'!$B$118:$B$135</definedName>
    <definedName name="AssetEffSourceSheet" localSheetId="6">'[28]Asset Efficiency'!$A$1</definedName>
    <definedName name="AssetEffSourceSheet">'[29]Asset Efficiency'!$A$1</definedName>
    <definedName name="AssetPercentageGap" localSheetId="6">'[28]Asset Efficiency'!$A$2</definedName>
    <definedName name="AssetPercentageGap">'[29]Asset Efficiency'!$A$2</definedName>
    <definedName name="AUST" localSheetId="6">[30]AREAS!$A$6:$I$47</definedName>
    <definedName name="AUST">[31]AREAS!$A$6:$I$47</definedName>
    <definedName name="AUSTI" localSheetId="6">[30]WORKINGS!$A$1:$N$3</definedName>
    <definedName name="AUSTI">[31]WORKINGS!$A$1:$N$3</definedName>
    <definedName name="AUSTIN" localSheetId="6">[30]AREAS!$A$1:$I$5</definedName>
    <definedName name="AUSTIN">[31]AREAS!$A$1:$I$5</definedName>
    <definedName name="av" localSheetId="1">'[19]rates database'!$F$20</definedName>
    <definedName name="av" localSheetId="0">'[19]rates database'!$F$20</definedName>
    <definedName name="av">'[20]rates database'!$F$20</definedName>
    <definedName name="Availability" localSheetId="6">[28]DemandandEffFormValues!$H$29</definedName>
    <definedName name="Availability">[29]DemandandEffFormValues!$H$29</definedName>
    <definedName name="Average_Hours_Month" localSheetId="6">'[32]Link Table'!$C$20</definedName>
    <definedName name="Average_Hours_Month">'[33]Link Table'!$C$20</definedName>
    <definedName name="aWSPACE" localSheetId="1">'[17]rates database'!$F$38</definedName>
    <definedName name="aWSPACE" localSheetId="0">'[17]rates database'!$F$38</definedName>
    <definedName name="aWSPACE">'[18]rates database'!$F$38</definedName>
    <definedName name="b" localSheetId="6">#REF!</definedName>
    <definedName name="b" localSheetId="1">#REF!</definedName>
    <definedName name="b" localSheetId="0">#REF!</definedName>
    <definedName name="b">#REF!</definedName>
    <definedName name="B_100" localSheetId="6">#REF!</definedName>
    <definedName name="B_100" localSheetId="1">#REF!</definedName>
    <definedName name="B_100" localSheetId="0">#REF!</definedName>
    <definedName name="B_100">#REF!</definedName>
    <definedName name="BALANCE" localSheetId="6">#REF!</definedName>
    <definedName name="BALANCE" localSheetId="1">#REF!</definedName>
    <definedName name="BALANCE" localSheetId="0">#REF!</definedName>
    <definedName name="BALANCE">#REF!</definedName>
    <definedName name="Bar_weights" localSheetId="6">#REF!</definedName>
    <definedName name="Bar_weights" localSheetId="1">#REF!</definedName>
    <definedName name="Bar_weights" localSheetId="0">#REF!</definedName>
    <definedName name="Bar_weights">#REF!</definedName>
    <definedName name="BaseCapex" localSheetId="6">[23]Admin!#REF!</definedName>
    <definedName name="BaseCapex" localSheetId="1">[24]Admin!#REF!</definedName>
    <definedName name="BaseCapex" localSheetId="0">[24]Admin!#REF!</definedName>
    <definedName name="BaseCapex">[24]Admin!#REF!</definedName>
    <definedName name="BaseCapRev" localSheetId="6">[23]Admin!#REF!</definedName>
    <definedName name="BaseCapRev" localSheetId="1">[24]Admin!#REF!</definedName>
    <definedName name="BaseCapRev" localSheetId="0">[24]Admin!#REF!</definedName>
    <definedName name="BaseCapRev">[24]Admin!#REF!</definedName>
    <definedName name="BaseCaseData" localSheetId="6">#REF!</definedName>
    <definedName name="BaseCaseData" localSheetId="1">#REF!</definedName>
    <definedName name="BaseCaseData" localSheetId="0">#REF!</definedName>
    <definedName name="BaseCaseData">#REF!</definedName>
    <definedName name="BaseOpex" localSheetId="6">[23]Admin!#REF!</definedName>
    <definedName name="BaseOpex" localSheetId="1">[24]Admin!#REF!</definedName>
    <definedName name="BaseOpex" localSheetId="0">[24]Admin!#REF!</definedName>
    <definedName name="BaseOpex">[24]Admin!#REF!</definedName>
    <definedName name="BasePerfRev" localSheetId="6">[23]Admin!#REF!</definedName>
    <definedName name="BasePerfRev" localSheetId="1">[24]Admin!#REF!</definedName>
    <definedName name="BasePerfRev" localSheetId="0">[24]Admin!#REF!</definedName>
    <definedName name="BasePerfRev">[24]Admin!#REF!</definedName>
    <definedName name="BATES" localSheetId="6">[34]GRAFIEK!#REF!</definedName>
    <definedName name="BATES" localSheetId="1">[35]GRAFIEK!#REF!</definedName>
    <definedName name="BATES" localSheetId="0">[35]GRAFIEK!#REF!</definedName>
    <definedName name="BATES">[35]GRAFIEK!#REF!</definedName>
    <definedName name="BB" localSheetId="6">[13]WORKINGS!$A$1:$N$3</definedName>
    <definedName name="BB">[14]WORKINGS!$A$1:$N$3</definedName>
    <definedName name="BBB" localSheetId="6">[15]AREAS!$A$6:$I$74</definedName>
    <definedName name="BBB">[16]AREAS!$A$6:$I$74</definedName>
    <definedName name="BBBBBB" localSheetId="6">#REF!</definedName>
    <definedName name="BBBBBB" localSheetId="1">#REF!</definedName>
    <definedName name="BBBBBB" localSheetId="0">#REF!</definedName>
    <definedName name="BBBBBB">#REF!</definedName>
    <definedName name="bbbtty" localSheetId="6">#REF!</definedName>
    <definedName name="bbbtty" localSheetId="1">#REF!</definedName>
    <definedName name="bbbtty" localSheetId="0">#REF!</definedName>
    <definedName name="bbbtty">#REF!</definedName>
    <definedName name="BBGG" localSheetId="6">#REF!</definedName>
    <definedName name="BBGG" localSheetId="1">#REF!</definedName>
    <definedName name="BBGG" localSheetId="0">#REF!</definedName>
    <definedName name="BBGG">#REF!</definedName>
    <definedName name="Beg_Bal" localSheetId="6">#REF!</definedName>
    <definedName name="Beg_Bal" localSheetId="1">#REF!</definedName>
    <definedName name="Beg_Bal" localSheetId="0">#REF!</definedName>
    <definedName name="Beg_Bal">#REF!</definedName>
    <definedName name="BEGROTING" localSheetId="6">[36]INK!#REF!</definedName>
    <definedName name="BEGROTING" localSheetId="1">[37]INK!#REF!</definedName>
    <definedName name="BEGROTING" localSheetId="0">[37]INK!#REF!</definedName>
    <definedName name="BEGROTING">[37]INK!#REF!</definedName>
    <definedName name="bhu" localSheetId="6">[38]WORKINGS!$A$1:$N$3</definedName>
    <definedName name="bhu">[39]WORKINGS!$A$1:$N$3</definedName>
    <definedName name="Bill" localSheetId="6">#REF!</definedName>
    <definedName name="Bill" localSheetId="1">#REF!</definedName>
    <definedName name="Bill" localSheetId="0">#REF!</definedName>
    <definedName name="Bill">#REF!</definedName>
    <definedName name="bkh" localSheetId="6">[40]INDEX!#REF!</definedName>
    <definedName name="bkh" localSheetId="1">[41]INDEX!#REF!</definedName>
    <definedName name="bkh" localSheetId="0">[41]INDEX!#REF!</definedName>
    <definedName name="bkh">[41]INDEX!#REF!</definedName>
    <definedName name="BldgCost" localSheetId="6">#REF!</definedName>
    <definedName name="BldgCost" localSheetId="1">#REF!</definedName>
    <definedName name="BldgCost" localSheetId="0">#REF!</definedName>
    <definedName name="BldgCost">#REF!</definedName>
    <definedName name="BldgRate" localSheetId="6">#REF!</definedName>
    <definedName name="BldgRate" localSheetId="1">#REF!</definedName>
    <definedName name="BldgRate" localSheetId="0">#REF!</definedName>
    <definedName name="BldgRate">#REF!</definedName>
    <definedName name="Blue" localSheetId="6">'[42]@RISK Correlations'!$C$5:$E$7</definedName>
    <definedName name="Blue">'[43]@RISK Correlations'!$C$5:$E$7</definedName>
    <definedName name="bncgh" localSheetId="6">[44]WORKINGS!$A$1:$N$3</definedName>
    <definedName name="bncgh">[45]WORKINGS!$A$1:$N$3</definedName>
    <definedName name="bncmgfhdf" localSheetId="6">[46]WORKINGS!$A$1:$N$3</definedName>
    <definedName name="bncmgfhdf">[47]WORKINGS!$A$1:$N$3</definedName>
    <definedName name="bnmn" localSheetId="6">#REF!</definedName>
    <definedName name="bnmn" localSheetId="1">#REF!</definedName>
    <definedName name="bnmn" localSheetId="0">#REF!</definedName>
    <definedName name="bnmn">#REF!</definedName>
    <definedName name="bnvj" localSheetId="6">#REF!</definedName>
    <definedName name="bnvj" localSheetId="1">#REF!</definedName>
    <definedName name="bnvj" localSheetId="0">#REF!</definedName>
    <definedName name="bnvj">#REF!</definedName>
    <definedName name="bnvngtft" localSheetId="6">#REF!</definedName>
    <definedName name="bnvngtft" localSheetId="1">#REF!</definedName>
    <definedName name="bnvngtft" localSheetId="0">#REF!</definedName>
    <definedName name="bnvngtft">#REF!</definedName>
    <definedName name="BOND" localSheetId="2">#REF!</definedName>
    <definedName name="BOND" localSheetId="6">#REF!</definedName>
    <definedName name="BOND" localSheetId="1">#REF!</definedName>
    <definedName name="BOND" localSheetId="0">#REF!</definedName>
    <definedName name="BOND">#REF!</definedName>
    <definedName name="BondFinance" localSheetId="6">#REF!</definedName>
    <definedName name="BondFinance" localSheetId="1">#REF!</definedName>
    <definedName name="BondFinance" localSheetId="0">#REF!</definedName>
    <definedName name="BondFinance">#REF!</definedName>
    <definedName name="BORDER1" localSheetId="6">#REF!</definedName>
    <definedName name="BORDER1" localSheetId="1">#REF!</definedName>
    <definedName name="BORDER1" localSheetId="0">#REF!</definedName>
    <definedName name="BORDER1">#REF!</definedName>
    <definedName name="BORDER2" localSheetId="6">#REF!</definedName>
    <definedName name="BORDER2" localSheetId="1">#REF!</definedName>
    <definedName name="BORDER2" localSheetId="0">#REF!</definedName>
    <definedName name="BORDER2">#REF!</definedName>
    <definedName name="BORDER3" localSheetId="6">#REF!</definedName>
    <definedName name="BORDER3" localSheetId="1">#REF!</definedName>
    <definedName name="BORDER3" localSheetId="0">#REF!</definedName>
    <definedName name="BORDER3">#REF!</definedName>
    <definedName name="BORDER4" localSheetId="6">#REF!</definedName>
    <definedName name="BORDER4" localSheetId="1">#REF!</definedName>
    <definedName name="BORDER4" localSheetId="0">#REF!</definedName>
    <definedName name="BORDER4">#REF!</definedName>
    <definedName name="BORDER6" localSheetId="6">#REF!</definedName>
    <definedName name="BORDER6" localSheetId="1">#REF!</definedName>
    <definedName name="BORDER6" localSheetId="0">#REF!</definedName>
    <definedName name="BORDER6">#REF!</definedName>
    <definedName name="BORDER7" localSheetId="6">#REF!</definedName>
    <definedName name="BORDER7" localSheetId="1">#REF!</definedName>
    <definedName name="BORDER7" localSheetId="0">#REF!</definedName>
    <definedName name="BORDER7">#REF!</definedName>
    <definedName name="BOTBOX" localSheetId="2">#REF!</definedName>
    <definedName name="BOTBOX" localSheetId="6">#REF!</definedName>
    <definedName name="BOTBOX" localSheetId="1">#REF!</definedName>
    <definedName name="BOTBOX" localSheetId="0">#REF!</definedName>
    <definedName name="BOTBOX">#REF!</definedName>
    <definedName name="BP" localSheetId="6">#REF!</definedName>
    <definedName name="BP" localSheetId="1">#REF!</definedName>
    <definedName name="BP" localSheetId="0">#REF!</definedName>
    <definedName name="BP">#REF!</definedName>
    <definedName name="breakdown" localSheetId="1">[48]ACWPN!#REF!</definedName>
    <definedName name="breakdown" localSheetId="0">[48]ACWPN!#REF!</definedName>
    <definedName name="breakdown">[48]ACWPN!#REF!</definedName>
    <definedName name="Brown" localSheetId="6">'[42]@RISK Correlations'!$C$12:$J$19</definedName>
    <definedName name="Brown">'[43]@RISK Correlations'!$C$12:$J$19</definedName>
    <definedName name="BTR" localSheetId="6">[49]WORKINGS!$A$1:$N$3</definedName>
    <definedName name="BTR">[50]WORKINGS!$A$1:$N$3</definedName>
    <definedName name="Budget_Year">'[27]27 August 2015'!$C$6</definedName>
    <definedName name="BuiltTranLink" localSheetId="6">#REF!</definedName>
    <definedName name="BuiltTranLink" localSheetId="1">#REF!</definedName>
    <definedName name="BuiltTranLink" localSheetId="0">#REF!</definedName>
    <definedName name="BuiltTranLink">#REF!</definedName>
    <definedName name="BulkContribution" localSheetId="6">#REF!</definedName>
    <definedName name="BulkContribution" localSheetId="1">#REF!</definedName>
    <definedName name="BulkContribution" localSheetId="0">#REF!</definedName>
    <definedName name="BulkContribution">#REF!</definedName>
    <definedName name="BulkContributionAmount" localSheetId="6">#REF!</definedName>
    <definedName name="BulkContributionAmount" localSheetId="1">#REF!</definedName>
    <definedName name="BulkContributionAmount" localSheetId="0">#REF!</definedName>
    <definedName name="BulkContributionAmount">#REF!</definedName>
    <definedName name="bvbv" localSheetId="6">#REF!</definedName>
    <definedName name="bvbv" localSheetId="1">#REF!</definedName>
    <definedName name="bvbv" localSheetId="0">#REF!</definedName>
    <definedName name="bvbv">#REF!</definedName>
    <definedName name="C_" localSheetId="2">#REF!</definedName>
    <definedName name="C_" localSheetId="6">#REF!</definedName>
    <definedName name="C_" localSheetId="1">#REF!</definedName>
    <definedName name="C_" localSheetId="0">#REF!</definedName>
    <definedName name="C_">#REF!</definedName>
    <definedName name="C_____Costs_Coded_Stations_Grouped" localSheetId="6">'[51]Station CFO Bld, Esc, Lifts'!$A$7:$AP$708</definedName>
    <definedName name="C_____Costs_Coded_Stations_Grouped">'[52]Station CFO Bld, Esc, Lifts'!$A$7:$AP$708</definedName>
    <definedName name="c_armour">#REF!</definedName>
    <definedName name="c_core">#REF!</definedName>
    <definedName name="c_filter">#REF!</definedName>
    <definedName name="CA_275" localSheetId="2">#REF!</definedName>
    <definedName name="CA_275" localSheetId="6">#REF!</definedName>
    <definedName name="CA_275" localSheetId="1">#REF!</definedName>
    <definedName name="CA_275" localSheetId="0">#REF!</definedName>
    <definedName name="CA_275">#REF!</definedName>
    <definedName name="CA_320" localSheetId="2">#REF!</definedName>
    <definedName name="CA_320" localSheetId="6">#REF!</definedName>
    <definedName name="CA_320" localSheetId="1">#REF!</definedName>
    <definedName name="CA_320" localSheetId="0">#REF!</definedName>
    <definedName name="CA_320">#REF!</definedName>
    <definedName name="CA_370" localSheetId="2">#REF!</definedName>
    <definedName name="CA_370" localSheetId="6">#REF!</definedName>
    <definedName name="CA_370" localSheetId="1">#REF!</definedName>
    <definedName name="CA_370" localSheetId="0">#REF!</definedName>
    <definedName name="CA_370">#REF!</definedName>
    <definedName name="CANCEL" localSheetId="2">#REF!</definedName>
    <definedName name="CANCEL">#REF!</definedName>
    <definedName name="CapitalizationRate" localSheetId="6">#REF!</definedName>
    <definedName name="CapitalizationRate" localSheetId="1">#REF!</definedName>
    <definedName name="CapitalizationRate" localSheetId="0">#REF!</definedName>
    <definedName name="CapitalizationRate">#REF!</definedName>
    <definedName name="Carpets" localSheetId="6">#REF!</definedName>
    <definedName name="Carpets" localSheetId="1">#REF!</definedName>
    <definedName name="Carpets" localSheetId="0">#REF!</definedName>
    <definedName name="Carpets">#REF!</definedName>
    <definedName name="CASHFLOW" localSheetId="2">#REF!</definedName>
    <definedName name="CASHFLOW" localSheetId="6">#REF!</definedName>
    <definedName name="CASHFLOW" localSheetId="1">#REF!</definedName>
    <definedName name="CASHFLOW" localSheetId="0">#REF!</definedName>
    <definedName name="CASHFLOW">#REF!</definedName>
    <definedName name="CashflowFactor" localSheetId="6">#REF!</definedName>
    <definedName name="CashflowFactor" localSheetId="1">#REF!</definedName>
    <definedName name="CashflowFactor" localSheetId="0">#REF!</definedName>
    <definedName name="CashflowFactor">#REF!</definedName>
    <definedName name="Categories" localSheetId="6">[53]Summary!$M$163:$M$168</definedName>
    <definedName name="Categories">[54]Summary!$M$163:$M$168</definedName>
    <definedName name="CC" localSheetId="6">[13]AREAS!$A$1:$I$5</definedName>
    <definedName name="CC">[14]AREAS!$A$1:$I$5</definedName>
    <definedName name="ccc" localSheetId="6" hidden="1">{#N/A,#N/A,FALSE,"SumD";#N/A,#N/A,FALSE,"ElecD";#N/A,#N/A,FALSE,"MechD";#N/A,#N/A,FALSE,"GeotD";#N/A,#N/A,FALSE,"PrcsD";#N/A,#N/A,FALSE,"TunnD";#N/A,#N/A,FALSE,"CivlD";#N/A,#N/A,FALSE,"NtwkD";#N/A,#N/A,FALSE,"EstgD";#N/A,#N/A,FALSE,"PEngD"}</definedName>
    <definedName name="ccc" localSheetId="1" hidden="1">{#N/A,#N/A,FALSE,"SumD";#N/A,#N/A,FALSE,"ElecD";#N/A,#N/A,FALSE,"MechD";#N/A,#N/A,FALSE,"GeotD";#N/A,#N/A,FALSE,"PrcsD";#N/A,#N/A,FALSE,"TunnD";#N/A,#N/A,FALSE,"CivlD";#N/A,#N/A,FALSE,"NtwkD";#N/A,#N/A,FALSE,"EstgD";#N/A,#N/A,FALSE,"PEngD"}</definedName>
    <definedName name="ccc" localSheetId="0" hidden="1">{#N/A,#N/A,FALSE,"SumD";#N/A,#N/A,FALSE,"ElecD";#N/A,#N/A,FALSE,"MechD";#N/A,#N/A,FALSE,"GeotD";#N/A,#N/A,FALSE,"PrcsD";#N/A,#N/A,FALSE,"TunnD";#N/A,#N/A,FALSE,"CivlD";#N/A,#N/A,FALSE,"NtwkD";#N/A,#N/A,FALSE,"EstgD";#N/A,#N/A,FALSE,"PEngD"}</definedName>
    <definedName name="ccc" hidden="1">{#N/A,#N/A,FALSE,"SumD";#N/A,#N/A,FALSE,"ElecD";#N/A,#N/A,FALSE,"MechD";#N/A,#N/A,FALSE,"GeotD";#N/A,#N/A,FALSE,"PrcsD";#N/A,#N/A,FALSE,"TunnD";#N/A,#N/A,FALSE,"CivlD";#N/A,#N/A,FALSE,"NtwkD";#N/A,#N/A,FALSE,"EstgD";#N/A,#N/A,FALSE,"PEngD"}</definedName>
    <definedName name="CCCCCC" localSheetId="6">[30]AREAS!$A$1:$I$5</definedName>
    <definedName name="CCCCCC">[31]AREAS!$A$1:$I$5</definedName>
    <definedName name="ChangeOrders" localSheetId="6">#REF!</definedName>
    <definedName name="ChangeOrders" localSheetId="1">#REF!</definedName>
    <definedName name="ChangeOrders" localSheetId="0">#REF!</definedName>
    <definedName name="ChangeOrders">#REF!</definedName>
    <definedName name="CINV" localSheetId="6">'[55]CAP INV'!$A$2:$J$52</definedName>
    <definedName name="CINV">'[56]CAP INV'!$A$2:$J$52</definedName>
    <definedName name="CL" localSheetId="2">#REF!</definedName>
    <definedName name="CL" localSheetId="6">#REF!</definedName>
    <definedName name="CL" localSheetId="1">#REF!</definedName>
    <definedName name="CL" localSheetId="0">#REF!</definedName>
    <definedName name="CL">#REF!</definedName>
    <definedName name="CL_275" localSheetId="2">#REF!</definedName>
    <definedName name="CL_275" localSheetId="6">#REF!</definedName>
    <definedName name="CL_275" localSheetId="1">#REF!</definedName>
    <definedName name="CL_275" localSheetId="0">#REF!</definedName>
    <definedName name="CL_275">#REF!</definedName>
    <definedName name="CL_320" localSheetId="2">#REF!</definedName>
    <definedName name="CL_320" localSheetId="6">#REF!</definedName>
    <definedName name="CL_320" localSheetId="1">#REF!</definedName>
    <definedName name="CL_320" localSheetId="0">#REF!</definedName>
    <definedName name="CL_320">#REF!</definedName>
    <definedName name="CL_370" localSheetId="2">#REF!</definedName>
    <definedName name="CL_370" localSheetId="6">#REF!</definedName>
    <definedName name="CL_370" localSheetId="1">#REF!</definedName>
    <definedName name="CL_370" localSheetId="0">#REF!</definedName>
    <definedName name="CL_370">#REF!</definedName>
    <definedName name="client" localSheetId="2">#REF!</definedName>
    <definedName name="client">#REF!</definedName>
    <definedName name="CMO" localSheetId="2">#REF!</definedName>
    <definedName name="CMO" localSheetId="6">#REF!</definedName>
    <definedName name="CMO" localSheetId="1">#REF!</definedName>
    <definedName name="CMO" localSheetId="0">#REF!</definedName>
    <definedName name="CMO">#REF!</definedName>
    <definedName name="CoalLinkOrexConcession" localSheetId="6">[28]COALlink_OREXConcessioning!$H$2</definedName>
    <definedName name="CoalLinkOrexConcession">[29]COALlink_OREXConcessioning!$H$2</definedName>
    <definedName name="CoalLinkOrexTotalDebtWriteoff" localSheetId="6">[28]OREX!$F$268</definedName>
    <definedName name="CoalLinkOrexTotalDebtWriteoff">[29]OREX!$F$268</definedName>
    <definedName name="Comment">'[25]ACCRUAL Input'!$BH:$BH</definedName>
    <definedName name="CompRate" localSheetId="6">'[57]Comp Rate '!$A$4:$E$102</definedName>
    <definedName name="CompRate">'[58]Comp Rate '!$A$4:$E$102</definedName>
    <definedName name="Cont_Acc">'[25]ACCRUAL Input'!$AZ:$AZ</definedName>
    <definedName name="Cont_ACWP">'[25]ACCRUAL Input'!$BI:$BI</definedName>
    <definedName name="contract_period" localSheetId="2">#REF!</definedName>
    <definedName name="contract_period">#REF!</definedName>
    <definedName name="Core" localSheetId="6">#REF!</definedName>
    <definedName name="Core" localSheetId="1">#REF!</definedName>
    <definedName name="Core" localSheetId="0">#REF!</definedName>
    <definedName name="core">#REF!</definedName>
    <definedName name="coret">#REF!</definedName>
    <definedName name="Corridor">'[27]27 August 2015'!$B$100:$B$114</definedName>
    <definedName name="Cost_Control" localSheetId="6">#REF!</definedName>
    <definedName name="Cost_Control" localSheetId="1">#REF!</definedName>
    <definedName name="Cost_Control" localSheetId="0">#REF!</definedName>
    <definedName name="Cost_Control">#REF!</definedName>
    <definedName name="COVER" localSheetId="6">#REF!</definedName>
    <definedName name="COVER" localSheetId="1">#REF!</definedName>
    <definedName name="COVER" localSheetId="0">#REF!</definedName>
    <definedName name="COVER">#REF!</definedName>
    <definedName name="CoveredParkingAreaRentable" localSheetId="6">#REF!</definedName>
    <definedName name="CoveredParkingAreaRentable" localSheetId="1">#REF!</definedName>
    <definedName name="CoveredParkingAreaRentable" localSheetId="0">#REF!</definedName>
    <definedName name="CoveredParkingAreaRentable">#REF!</definedName>
    <definedName name="CoveredParkingGrossRentOccupation" localSheetId="6">#REF!</definedName>
    <definedName name="CoveredParkingGrossRentOccupation" localSheetId="1">#REF!</definedName>
    <definedName name="CoveredParkingGrossRentOccupation" localSheetId="0">#REF!</definedName>
    <definedName name="CoveredParkingGrossRentOccupation">#REF!</definedName>
    <definedName name="CoveredParkingNetRentOccupation" localSheetId="6">#REF!</definedName>
    <definedName name="CoveredParkingNetRentOccupation" localSheetId="1">#REF!</definedName>
    <definedName name="CoveredParkingNetRentOccupation" localSheetId="0">#REF!</definedName>
    <definedName name="CoveredParkingNetRentOccupation">#REF!</definedName>
    <definedName name="CoveredParkingVacancyFactor" localSheetId="6">#REF!</definedName>
    <definedName name="CoveredParkingVacancyFactor" localSheetId="1">#REF!</definedName>
    <definedName name="CoveredParkingVacancyFactor" localSheetId="0">#REF!</definedName>
    <definedName name="CoveredParkingVacancyFactor">#REF!</definedName>
    <definedName name="Crest_level_armour">'[26]Reclaimation Bund calcs'!$B$11</definedName>
    <definedName name="Crest_level_core">'[26]Reclaimation Bund calcs'!$B$9</definedName>
    <definedName name="Crest_width_core">'[26]Reclaimation Bund calcs'!$B$10</definedName>
    <definedName name="_xlnm.Criteria">#REF!</definedName>
    <definedName name="Criteria_MI">#REF!</definedName>
    <definedName name="CURR45" localSheetId="6">#REF!</definedName>
    <definedName name="CURR45" localSheetId="1">#REF!</definedName>
    <definedName name="CURR45" localSheetId="0">#REF!</definedName>
    <definedName name="CURR45">#REF!</definedName>
    <definedName name="Currencies" localSheetId="1">[59]RoE!$G$1:$J$2</definedName>
    <definedName name="Currencies" localSheetId="0">[59]RoE!$G$1:$J$2</definedName>
    <definedName name="Currencies">[60]RoE!$G$1:$J$2</definedName>
    <definedName name="Currencies_USD" localSheetId="1">[59]RoE!$U$1:$V$2</definedName>
    <definedName name="Currencies_USD" localSheetId="0">[59]RoE!$U$1:$V$2</definedName>
    <definedName name="Currencies_USD">[60]RoE!$U$1:$V$2</definedName>
    <definedName name="Currencies_ZMK" localSheetId="1">[59]RoE!$M$1:$P$2</definedName>
    <definedName name="Currencies_ZMK" localSheetId="0">[59]RoE!$M$1:$P$2</definedName>
    <definedName name="Currencies_ZMK">[60]RoE!$M$1:$P$2</definedName>
    <definedName name="Currency">'[27]27 August 2015'!$B$304:$B$309</definedName>
    <definedName name="CWIP2" localSheetId="6">'[61]ANNEX N'!$Q$60</definedName>
    <definedName name="CWIP2">'[62]ANNEX N'!$Q$60</definedName>
    <definedName name="CyclonesA" localSheetId="6">#REF!</definedName>
    <definedName name="CyclonesA" localSheetId="1">#REF!</definedName>
    <definedName name="CyclonesA" localSheetId="0">#REF!</definedName>
    <definedName name="CyclonesA">#REF!</definedName>
    <definedName name="D" localSheetId="2">#REF!</definedName>
    <definedName name="D" localSheetId="6">#REF!</definedName>
    <definedName name="D" localSheetId="1">#REF!</definedName>
    <definedName name="D" localSheetId="0">#REF!</definedName>
    <definedName name="D">#REF!</definedName>
    <definedName name="d_core">#REF!</definedName>
    <definedName name="DAE_ELK" localSheetId="2">#REF!</definedName>
    <definedName name="DAE_ELK" localSheetId="6">#REF!</definedName>
    <definedName name="DAE_ELK" localSheetId="1">#REF!</definedName>
    <definedName name="DAE_ELK" localSheetId="0">#REF!</definedName>
    <definedName name="DAE_ELK">#REF!</definedName>
    <definedName name="DAE_GRD" localSheetId="2">#REF!</definedName>
    <definedName name="DAE_GRD" localSheetId="6">#REF!</definedName>
    <definedName name="DAE_GRD" localSheetId="1">#REF!</definedName>
    <definedName name="DAE_GRD" localSheetId="0">#REF!</definedName>
    <definedName name="DAE_GRD">#REF!</definedName>
    <definedName name="DailyForex" localSheetId="1">[59]RoE!$F$3:$J$514</definedName>
    <definedName name="DailyForex" localSheetId="0">[59]RoE!$F$3:$J$514</definedName>
    <definedName name="DailyForex">[60]RoE!$F$3:$J$514</definedName>
    <definedName name="Dailyforex_USD" localSheetId="1">[59]RoE!$R$3:$V$514</definedName>
    <definedName name="Dailyforex_USD" localSheetId="0">[59]RoE!$R$3:$V$514</definedName>
    <definedName name="Dailyforex_USD">[60]RoE!$R$3:$V$514</definedName>
    <definedName name="DailyForex_ZMK" localSheetId="1">[59]RoE!$L$3:$P$514</definedName>
    <definedName name="DailyForex_ZMK" localSheetId="0">[59]RoE!$L$3:$P$514</definedName>
    <definedName name="DailyForex_ZMK">[60]RoE!$L$3:$P$514</definedName>
    <definedName name="Data" localSheetId="6">#REF!</definedName>
    <definedName name="Data" localSheetId="1">#REF!</definedName>
    <definedName name="Data" localSheetId="0">#REF!</definedName>
    <definedName name="Data">#REF!</definedName>
    <definedName name="DATA_AREA_1" localSheetId="2">#REF!</definedName>
    <definedName name="DATA_AREA_1">#REF!</definedName>
    <definedName name="DATA_AREA_2" localSheetId="2">#REF!,#REF!</definedName>
    <definedName name="DATA_AREA_2">#REF!,#REF!</definedName>
    <definedName name="DATA_AREA_2A" localSheetId="2">#REF!,#REF!</definedName>
    <definedName name="DATA_AREA_2A">#REF!,#REF!</definedName>
    <definedName name="DATA_AREA_3" localSheetId="2">#REF!,#REF!</definedName>
    <definedName name="DATA_AREA_3">#REF!,#REF!</definedName>
    <definedName name="DATA_AREA1" localSheetId="2">#REF!</definedName>
    <definedName name="DATA_AREA1">#REF!</definedName>
    <definedName name="DATA_AREA2" localSheetId="2">#REF!</definedName>
    <definedName name="DATA_AREA2">#REF!</definedName>
    <definedName name="_xlnm.Database" localSheetId="6">#REF!</definedName>
    <definedName name="_xlnm.Database" localSheetId="1">#REF!</definedName>
    <definedName name="_xlnm.Database" localSheetId="0">#REF!</definedName>
    <definedName name="_xlnm.Database">#REF!</definedName>
    <definedName name="Database_MI">#REF!</definedName>
    <definedName name="DAVID" localSheetId="6">[63]VIABILITY!#REF!</definedName>
    <definedName name="DAVID" localSheetId="1">[63]VIABILITY!#REF!</definedName>
    <definedName name="DAVID" localSheetId="0">[63]VIABILITY!#REF!</definedName>
    <definedName name="DAVID">[63]VIABILITY!#REF!</definedName>
    <definedName name="DAYS" localSheetId="2">#REF!</definedName>
    <definedName name="DAYS" localSheetId="6">#REF!</definedName>
    <definedName name="DAYS" localSheetId="1">#REF!</definedName>
    <definedName name="DAYS" localSheetId="0">#REF!</definedName>
    <definedName name="DAYS">#REF!</definedName>
    <definedName name="DB" localSheetId="2">#REF!</definedName>
    <definedName name="DB" localSheetId="6">#REF!</definedName>
    <definedName name="DB" localSheetId="1">#REF!</definedName>
    <definedName name="DB" localSheetId="0">#REF!</definedName>
    <definedName name="DB">#REF!</definedName>
    <definedName name="DB_Loc">'[25]Data LOAD Sheet'!$IP$1</definedName>
    <definedName name="dbs" localSheetId="6">[9]Estimate!#REF!</definedName>
    <definedName name="dbs" localSheetId="1">[10]Estimate!#REF!</definedName>
    <definedName name="dbs" localSheetId="0">[10]Estimate!#REF!</definedName>
    <definedName name="dbs">[10]Estimate!#REF!</definedName>
    <definedName name="dbs1z" localSheetId="6">[9]Estimate!#REF!</definedName>
    <definedName name="dbs1z" localSheetId="1">[10]Estimate!#REF!</definedName>
    <definedName name="dbs1z" localSheetId="0">[10]Estimate!#REF!</definedName>
    <definedName name="dbs1z">[10]Estimate!#REF!</definedName>
    <definedName name="dbs76z" localSheetId="6">[9]Estimate!#REF!</definedName>
    <definedName name="dbs76z" localSheetId="1">[10]Estimate!#REF!</definedName>
    <definedName name="dbs76z" localSheetId="0">[10]Estimate!#REF!</definedName>
    <definedName name="dbs76z">[10]Estimate!#REF!</definedName>
    <definedName name="dbsz" localSheetId="6">[9]Estimate!#REF!</definedName>
    <definedName name="dbsz" localSheetId="1">[10]Estimate!#REF!</definedName>
    <definedName name="dbsz" localSheetId="0">[10]Estimate!#REF!</definedName>
    <definedName name="dbsz">[10]Estimate!#REF!</definedName>
    <definedName name="dcx" localSheetId="6">#REF!</definedName>
    <definedName name="dcx" localSheetId="1">#REF!</definedName>
    <definedName name="dcx" localSheetId="0">#REF!</definedName>
    <definedName name="dcx">#REF!</definedName>
    <definedName name="DD" localSheetId="6">#REF!</definedName>
    <definedName name="DD" localSheetId="1">#REF!</definedName>
    <definedName name="DD" localSheetId="0">#REF!</definedName>
    <definedName name="DD">#REF!</definedName>
    <definedName name="DDC" localSheetId="6">[13]AREAS!$A$6:$I$47</definedName>
    <definedName name="DDC">[14]AREAS!$A$6:$I$47</definedName>
    <definedName name="dddd" localSheetId="6">[36]INK!#REF!</definedName>
    <definedName name="dddd" localSheetId="1">[37]INK!#REF!</definedName>
    <definedName name="dddd" localSheetId="0">[37]INK!#REF!</definedName>
    <definedName name="dddd">[37]INK!#REF!</definedName>
    <definedName name="ddddd" localSheetId="6" hidden="1">{#N/A,#N/A,FALSE,"SumD";#N/A,#N/A,FALSE,"ElecD";#N/A,#N/A,FALSE,"MechD";#N/A,#N/A,FALSE,"GeotD";#N/A,#N/A,FALSE,"PrcsD";#N/A,#N/A,FALSE,"TunnD";#N/A,#N/A,FALSE,"CivlD";#N/A,#N/A,FALSE,"NtwkD";#N/A,#N/A,FALSE,"EstgD";#N/A,#N/A,FALSE,"PEngD"}</definedName>
    <definedName name="ddddd" localSheetId="1" hidden="1">{#N/A,#N/A,FALSE,"SumD";#N/A,#N/A,FALSE,"ElecD";#N/A,#N/A,FALSE,"MechD";#N/A,#N/A,FALSE,"GeotD";#N/A,#N/A,FALSE,"PrcsD";#N/A,#N/A,FALSE,"TunnD";#N/A,#N/A,FALSE,"CivlD";#N/A,#N/A,FALSE,"NtwkD";#N/A,#N/A,FALSE,"EstgD";#N/A,#N/A,FALSE,"PEngD"}</definedName>
    <definedName name="ddddd" localSheetId="0" hidden="1">{#N/A,#N/A,FALSE,"SumD";#N/A,#N/A,FALSE,"ElecD";#N/A,#N/A,FALSE,"MechD";#N/A,#N/A,FALSE,"GeotD";#N/A,#N/A,FALSE,"PrcsD";#N/A,#N/A,FALSE,"TunnD";#N/A,#N/A,FALSE,"CivlD";#N/A,#N/A,FALSE,"NtwkD";#N/A,#N/A,FALSE,"EstgD";#N/A,#N/A,FALSE,"PEngD"}</definedName>
    <definedName name="ddddd" hidden="1">{#N/A,#N/A,FALSE,"SumD";#N/A,#N/A,FALSE,"ElecD";#N/A,#N/A,FALSE,"MechD";#N/A,#N/A,FALSE,"GeotD";#N/A,#N/A,FALSE,"PrcsD";#N/A,#N/A,FALSE,"TunnD";#N/A,#N/A,FALSE,"CivlD";#N/A,#N/A,FALSE,"NtwkD";#N/A,#N/A,FALSE,"EstgD";#N/A,#N/A,FALSE,"PEngD"}</definedName>
    <definedName name="dddddd" localSheetId="6" hidden="1">{#N/A,#N/A,FALSE,"SumG";#N/A,#N/A,FALSE,"ElecG";#N/A,#N/A,FALSE,"MechG";#N/A,#N/A,FALSE,"GeotG";#N/A,#N/A,FALSE,"PrcsG";#N/A,#N/A,FALSE,"TunnG";#N/A,#N/A,FALSE,"CivlG";#N/A,#N/A,FALSE,"NtwkG";#N/A,#N/A,FALSE,"EstgG";#N/A,#N/A,FALSE,"PEngG"}</definedName>
    <definedName name="dddddd" localSheetId="1" hidden="1">{#N/A,#N/A,FALSE,"SumG";#N/A,#N/A,FALSE,"ElecG";#N/A,#N/A,FALSE,"MechG";#N/A,#N/A,FALSE,"GeotG";#N/A,#N/A,FALSE,"PrcsG";#N/A,#N/A,FALSE,"TunnG";#N/A,#N/A,FALSE,"CivlG";#N/A,#N/A,FALSE,"NtwkG";#N/A,#N/A,FALSE,"EstgG";#N/A,#N/A,FALSE,"PEngG"}</definedName>
    <definedName name="dddddd" localSheetId="0" hidden="1">{#N/A,#N/A,FALSE,"SumG";#N/A,#N/A,FALSE,"ElecG";#N/A,#N/A,FALSE,"MechG";#N/A,#N/A,FALSE,"GeotG";#N/A,#N/A,FALSE,"PrcsG";#N/A,#N/A,FALSE,"TunnG";#N/A,#N/A,FALSE,"CivlG";#N/A,#N/A,FALSE,"NtwkG";#N/A,#N/A,FALSE,"EstgG";#N/A,#N/A,FALSE,"PEngG"}</definedName>
    <definedName name="dddddd" hidden="1">{#N/A,#N/A,FALSE,"SumG";#N/A,#N/A,FALSE,"ElecG";#N/A,#N/A,FALSE,"MechG";#N/A,#N/A,FALSE,"GeotG";#N/A,#N/A,FALSE,"PrcsG";#N/A,#N/A,FALSE,"TunnG";#N/A,#N/A,FALSE,"CivlG";#N/A,#N/A,FALSE,"NtwkG";#N/A,#N/A,FALSE,"EstgG";#N/A,#N/A,FALSE,"PEngG"}</definedName>
    <definedName name="ddddddddddddddddd" localSheetId="6">#REF!</definedName>
    <definedName name="ddddddddddddddddd" localSheetId="1">#REF!</definedName>
    <definedName name="ddddddddddddddddd" localSheetId="0">#REF!</definedName>
    <definedName name="ddddddddddddddddd">#REF!</definedName>
    <definedName name="dddddz" localSheetId="6" hidden="1">{#N/A,#N/A,FALSE,"SumD";#N/A,#N/A,FALSE,"ElecD";#N/A,#N/A,FALSE,"MechD";#N/A,#N/A,FALSE,"GeotD";#N/A,#N/A,FALSE,"PrcsD";#N/A,#N/A,FALSE,"TunnD";#N/A,#N/A,FALSE,"CivlD";#N/A,#N/A,FALSE,"NtwkD";#N/A,#N/A,FALSE,"EstgD";#N/A,#N/A,FALSE,"PEngD"}</definedName>
    <definedName name="dddddz" localSheetId="1" hidden="1">{#N/A,#N/A,FALSE,"SumD";#N/A,#N/A,FALSE,"ElecD";#N/A,#N/A,FALSE,"MechD";#N/A,#N/A,FALSE,"GeotD";#N/A,#N/A,FALSE,"PrcsD";#N/A,#N/A,FALSE,"TunnD";#N/A,#N/A,FALSE,"CivlD";#N/A,#N/A,FALSE,"NtwkD";#N/A,#N/A,FALSE,"EstgD";#N/A,#N/A,FALSE,"PEngD"}</definedName>
    <definedName name="dddddz" localSheetId="0" hidden="1">{#N/A,#N/A,FALSE,"SumD";#N/A,#N/A,FALSE,"ElecD";#N/A,#N/A,FALSE,"MechD";#N/A,#N/A,FALSE,"GeotD";#N/A,#N/A,FALSE,"PrcsD";#N/A,#N/A,FALSE,"TunnD";#N/A,#N/A,FALSE,"CivlD";#N/A,#N/A,FALSE,"NtwkD";#N/A,#N/A,FALSE,"EstgD";#N/A,#N/A,FALSE,"PEngD"}</definedName>
    <definedName name="dddddz" hidden="1">{#N/A,#N/A,FALSE,"SumD";#N/A,#N/A,FALSE,"ElecD";#N/A,#N/A,FALSE,"MechD";#N/A,#N/A,FALSE,"GeotD";#N/A,#N/A,FALSE,"PrcsD";#N/A,#N/A,FALSE,"TunnD";#N/A,#N/A,FALSE,"CivlD";#N/A,#N/A,FALSE,"NtwkD";#N/A,#N/A,FALSE,"EstgD";#N/A,#N/A,FALSE,"PEngD"}</definedName>
    <definedName name="DDDE" localSheetId="6">#REF!</definedName>
    <definedName name="DDDE" localSheetId="1">#REF!</definedName>
    <definedName name="DDDE" localSheetId="0">#REF!</definedName>
    <definedName name="DDDE">#REF!</definedName>
    <definedName name="ddeee" localSheetId="6">[64]AREAS!$A$1:$I$5</definedName>
    <definedName name="ddeee">[65]AREAS!$A$1:$I$5</definedName>
    <definedName name="DE" localSheetId="6">#REF!</definedName>
    <definedName name="DE" localSheetId="1">#REF!</definedName>
    <definedName name="DE" localSheetId="0">#REF!</definedName>
    <definedName name="DE">#REF!</definedName>
    <definedName name="Default_unit" localSheetId="2">#REF!</definedName>
    <definedName name="Default_unit">#REF!</definedName>
    <definedName name="defe" localSheetId="6">#REF!</definedName>
    <definedName name="defe" localSheetId="1">#REF!</definedName>
    <definedName name="defe" localSheetId="0">#REF!</definedName>
    <definedName name="defe">#REF!</definedName>
    <definedName name="DemandDatabase" localSheetId="6">[28]SelectedDemand!$A$1:$A$2</definedName>
    <definedName name="DemandDatabase">[29]SelectedDemand!$A$1:$A$2</definedName>
    <definedName name="DEMO" localSheetId="6">#REF!</definedName>
    <definedName name="DEMO" localSheetId="1">#REF!</definedName>
    <definedName name="DEMO" localSheetId="0">#REF!</definedName>
    <definedName name="DEMO">#REF!</definedName>
    <definedName name="DEP" localSheetId="6">#REF!</definedName>
    <definedName name="DEP" localSheetId="1">#REF!</definedName>
    <definedName name="DEP" localSheetId="0">#REF!</definedName>
    <definedName name="DEP">#REF!</definedName>
    <definedName name="desc" localSheetId="1">[48]ACWPN!#REF!</definedName>
    <definedName name="desc" localSheetId="0">[48]ACWPN!#REF!</definedName>
    <definedName name="desc">[48]ACWPN!#REF!</definedName>
    <definedName name="Description" localSheetId="2">#REF!</definedName>
    <definedName name="Description">#REF!</definedName>
    <definedName name="DevelopersProfit" localSheetId="6">#REF!</definedName>
    <definedName name="DevelopersProfit" localSheetId="1">#REF!</definedName>
    <definedName name="DevelopersProfit" localSheetId="0">#REF!</definedName>
    <definedName name="DevelopersProfit">#REF!</definedName>
    <definedName name="dfffff" localSheetId="6" hidden="1">{#N/A,#N/A,FALSE,"SumG";#N/A,#N/A,FALSE,"ElecG";#N/A,#N/A,FALSE,"MechG";#N/A,#N/A,FALSE,"GeotG";#N/A,#N/A,FALSE,"PrcsG";#N/A,#N/A,FALSE,"TunnG";#N/A,#N/A,FALSE,"CivlG";#N/A,#N/A,FALSE,"NtwkG";#N/A,#N/A,FALSE,"EstgG";#N/A,#N/A,FALSE,"PEngG"}</definedName>
    <definedName name="dfffff" localSheetId="1" hidden="1">{#N/A,#N/A,FALSE,"SumG";#N/A,#N/A,FALSE,"ElecG";#N/A,#N/A,FALSE,"MechG";#N/A,#N/A,FALSE,"GeotG";#N/A,#N/A,FALSE,"PrcsG";#N/A,#N/A,FALSE,"TunnG";#N/A,#N/A,FALSE,"CivlG";#N/A,#N/A,FALSE,"NtwkG";#N/A,#N/A,FALSE,"EstgG";#N/A,#N/A,FALSE,"PEngG"}</definedName>
    <definedName name="dfffff" localSheetId="0" hidden="1">{#N/A,#N/A,FALSE,"SumG";#N/A,#N/A,FALSE,"ElecG";#N/A,#N/A,FALSE,"MechG";#N/A,#N/A,FALSE,"GeotG";#N/A,#N/A,FALSE,"PrcsG";#N/A,#N/A,FALSE,"TunnG";#N/A,#N/A,FALSE,"CivlG";#N/A,#N/A,FALSE,"NtwkG";#N/A,#N/A,FALSE,"EstgG";#N/A,#N/A,FALSE,"PEngG"}</definedName>
    <definedName name="dfffff" hidden="1">{#N/A,#N/A,FALSE,"SumG";#N/A,#N/A,FALSE,"ElecG";#N/A,#N/A,FALSE,"MechG";#N/A,#N/A,FALSE,"GeotG";#N/A,#N/A,FALSE,"PrcsG";#N/A,#N/A,FALSE,"TunnG";#N/A,#N/A,FALSE,"CivlG";#N/A,#N/A,FALSE,"NtwkG";#N/A,#N/A,FALSE,"EstgG";#N/A,#N/A,FALSE,"PEngG"}</definedName>
    <definedName name="dfffffz" localSheetId="6" hidden="1">{#N/A,#N/A,FALSE,"SumG";#N/A,#N/A,FALSE,"ElecG";#N/A,#N/A,FALSE,"MechG";#N/A,#N/A,FALSE,"GeotG";#N/A,#N/A,FALSE,"PrcsG";#N/A,#N/A,FALSE,"TunnG";#N/A,#N/A,FALSE,"CivlG";#N/A,#N/A,FALSE,"NtwkG";#N/A,#N/A,FALSE,"EstgG";#N/A,#N/A,FALSE,"PEngG"}</definedName>
    <definedName name="dfffffz" localSheetId="1" hidden="1">{#N/A,#N/A,FALSE,"SumG";#N/A,#N/A,FALSE,"ElecG";#N/A,#N/A,FALSE,"MechG";#N/A,#N/A,FALSE,"GeotG";#N/A,#N/A,FALSE,"PrcsG";#N/A,#N/A,FALSE,"TunnG";#N/A,#N/A,FALSE,"CivlG";#N/A,#N/A,FALSE,"NtwkG";#N/A,#N/A,FALSE,"EstgG";#N/A,#N/A,FALSE,"PEngG"}</definedName>
    <definedName name="dfffffz" localSheetId="0" hidden="1">{#N/A,#N/A,FALSE,"SumG";#N/A,#N/A,FALSE,"ElecG";#N/A,#N/A,FALSE,"MechG";#N/A,#N/A,FALSE,"GeotG";#N/A,#N/A,FALSE,"PrcsG";#N/A,#N/A,FALSE,"TunnG";#N/A,#N/A,FALSE,"CivlG";#N/A,#N/A,FALSE,"NtwkG";#N/A,#N/A,FALSE,"EstgG";#N/A,#N/A,FALSE,"PEngG"}</definedName>
    <definedName name="dfffffz" hidden="1">{#N/A,#N/A,FALSE,"SumG";#N/A,#N/A,FALSE,"ElecG";#N/A,#N/A,FALSE,"MechG";#N/A,#N/A,FALSE,"GeotG";#N/A,#N/A,FALSE,"PrcsG";#N/A,#N/A,FALSE,"TunnG";#N/A,#N/A,FALSE,"CivlG";#N/A,#N/A,FALSE,"NtwkG";#N/A,#N/A,FALSE,"EstgG";#N/A,#N/A,FALSE,"PEngG"}</definedName>
    <definedName name="dfgsdfg" localSheetId="6" hidden="1">{#N/A,#N/A,FALSE,"SumD";#N/A,#N/A,FALSE,"ElecD";#N/A,#N/A,FALSE,"MechD";#N/A,#N/A,FALSE,"GeotD";#N/A,#N/A,FALSE,"PrcsD";#N/A,#N/A,FALSE,"TunnD";#N/A,#N/A,FALSE,"CivlD";#N/A,#N/A,FALSE,"NtwkD";#N/A,#N/A,FALSE,"EstgD";#N/A,#N/A,FALSE,"PEngD"}</definedName>
    <definedName name="dfgsdfg" localSheetId="1" hidden="1">{#N/A,#N/A,FALSE,"SumD";#N/A,#N/A,FALSE,"ElecD";#N/A,#N/A,FALSE,"MechD";#N/A,#N/A,FALSE,"GeotD";#N/A,#N/A,FALSE,"PrcsD";#N/A,#N/A,FALSE,"TunnD";#N/A,#N/A,FALSE,"CivlD";#N/A,#N/A,FALSE,"NtwkD";#N/A,#N/A,FALSE,"EstgD";#N/A,#N/A,FALSE,"PEngD"}</definedName>
    <definedName name="dfgsdfg" localSheetId="0" hidden="1">{#N/A,#N/A,FALSE,"SumD";#N/A,#N/A,FALSE,"ElecD";#N/A,#N/A,FALSE,"MechD";#N/A,#N/A,FALSE,"GeotD";#N/A,#N/A,FALSE,"PrcsD";#N/A,#N/A,FALSE,"TunnD";#N/A,#N/A,FALSE,"CivlD";#N/A,#N/A,FALSE,"NtwkD";#N/A,#N/A,FALSE,"EstgD";#N/A,#N/A,FALSE,"PEngD"}</definedName>
    <definedName name="dfgsdfg" hidden="1">{#N/A,#N/A,FALSE,"SumD";#N/A,#N/A,FALSE,"ElecD";#N/A,#N/A,FALSE,"MechD";#N/A,#N/A,FALSE,"GeotD";#N/A,#N/A,FALSE,"PrcsD";#N/A,#N/A,FALSE,"TunnD";#N/A,#N/A,FALSE,"CivlD";#N/A,#N/A,FALSE,"NtwkD";#N/A,#N/A,FALSE,"EstgD";#N/A,#N/A,FALSE,"PEngD"}</definedName>
    <definedName name="dfkjgjksdf" localSheetId="6">#REF!</definedName>
    <definedName name="dfkjgjksdf" localSheetId="1">#REF!</definedName>
    <definedName name="dfkjgjksdf" localSheetId="0">#REF!</definedName>
    <definedName name="dfkjgjksdf">#REF!</definedName>
    <definedName name="dgfd" localSheetId="6" hidden="1">{#N/A,#N/A,FALSE,"SumG";#N/A,#N/A,FALSE,"ElecG";#N/A,#N/A,FALSE,"MechG";#N/A,#N/A,FALSE,"GeotG";#N/A,#N/A,FALSE,"PrcsG";#N/A,#N/A,FALSE,"TunnG";#N/A,#N/A,FALSE,"CivlG";#N/A,#N/A,FALSE,"NtwkG";#N/A,#N/A,FALSE,"EstgG";#N/A,#N/A,FALSE,"PEngG"}</definedName>
    <definedName name="dgfd" localSheetId="1" hidden="1">{#N/A,#N/A,FALSE,"SumG";#N/A,#N/A,FALSE,"ElecG";#N/A,#N/A,FALSE,"MechG";#N/A,#N/A,FALSE,"GeotG";#N/A,#N/A,FALSE,"PrcsG";#N/A,#N/A,FALSE,"TunnG";#N/A,#N/A,FALSE,"CivlG";#N/A,#N/A,FALSE,"NtwkG";#N/A,#N/A,FALSE,"EstgG";#N/A,#N/A,FALSE,"PEngG"}</definedName>
    <definedName name="dgfd" localSheetId="0" hidden="1">{#N/A,#N/A,FALSE,"SumG";#N/A,#N/A,FALSE,"ElecG";#N/A,#N/A,FALSE,"MechG";#N/A,#N/A,FALSE,"GeotG";#N/A,#N/A,FALSE,"PrcsG";#N/A,#N/A,FALSE,"TunnG";#N/A,#N/A,FALSE,"CivlG";#N/A,#N/A,FALSE,"NtwkG";#N/A,#N/A,FALSE,"EstgG";#N/A,#N/A,FALSE,"PEngG"}</definedName>
    <definedName name="dgfd" hidden="1">{#N/A,#N/A,FALSE,"SumG";#N/A,#N/A,FALSE,"ElecG";#N/A,#N/A,FALSE,"MechG";#N/A,#N/A,FALSE,"GeotG";#N/A,#N/A,FALSE,"PrcsG";#N/A,#N/A,FALSE,"TunnG";#N/A,#N/A,FALSE,"CivlG";#N/A,#N/A,FALSE,"NtwkG";#N/A,#N/A,FALSE,"EstgG";#N/A,#N/A,FALSE,"PEngG"}</definedName>
    <definedName name="dgfdz" localSheetId="6" hidden="1">{#N/A,#N/A,FALSE,"SumG";#N/A,#N/A,FALSE,"ElecG";#N/A,#N/A,FALSE,"MechG";#N/A,#N/A,FALSE,"GeotG";#N/A,#N/A,FALSE,"PrcsG";#N/A,#N/A,FALSE,"TunnG";#N/A,#N/A,FALSE,"CivlG";#N/A,#N/A,FALSE,"NtwkG";#N/A,#N/A,FALSE,"EstgG";#N/A,#N/A,FALSE,"PEngG"}</definedName>
    <definedName name="dgfdz" localSheetId="1" hidden="1">{#N/A,#N/A,FALSE,"SumG";#N/A,#N/A,FALSE,"ElecG";#N/A,#N/A,FALSE,"MechG";#N/A,#N/A,FALSE,"GeotG";#N/A,#N/A,FALSE,"PrcsG";#N/A,#N/A,FALSE,"TunnG";#N/A,#N/A,FALSE,"CivlG";#N/A,#N/A,FALSE,"NtwkG";#N/A,#N/A,FALSE,"EstgG";#N/A,#N/A,FALSE,"PEngG"}</definedName>
    <definedName name="dgfdz" localSheetId="0" hidden="1">{#N/A,#N/A,FALSE,"SumG";#N/A,#N/A,FALSE,"ElecG";#N/A,#N/A,FALSE,"MechG";#N/A,#N/A,FALSE,"GeotG";#N/A,#N/A,FALSE,"PrcsG";#N/A,#N/A,FALSE,"TunnG";#N/A,#N/A,FALSE,"CivlG";#N/A,#N/A,FALSE,"NtwkG";#N/A,#N/A,FALSE,"EstgG";#N/A,#N/A,FALSE,"PEngG"}</definedName>
    <definedName name="dgfdz" hidden="1">{#N/A,#N/A,FALSE,"SumG";#N/A,#N/A,FALSE,"ElecG";#N/A,#N/A,FALSE,"MechG";#N/A,#N/A,FALSE,"GeotG";#N/A,#N/A,FALSE,"PrcsG";#N/A,#N/A,FALSE,"TunnG";#N/A,#N/A,FALSE,"CivlG";#N/A,#N/A,FALSE,"NtwkG";#N/A,#N/A,FALSE,"EstgG";#N/A,#N/A,FALSE,"PEngG"}</definedName>
    <definedName name="Difference" localSheetId="6">#REF!</definedName>
    <definedName name="Difference" localSheetId="1">#REF!</definedName>
    <definedName name="Difference" localSheetId="0">#REF!</definedName>
    <definedName name="Difference">#REF!</definedName>
    <definedName name="dis" localSheetId="2">#REF!</definedName>
    <definedName name="dis" localSheetId="6">#REF!</definedName>
    <definedName name="dis" localSheetId="1">#REF!</definedName>
    <definedName name="dis" localSheetId="0">#REF!</definedName>
    <definedName name="dis">#REF!</definedName>
    <definedName name="disb" localSheetId="2">#REF!</definedName>
    <definedName name="disb" localSheetId="6">#REF!</definedName>
    <definedName name="disb" localSheetId="1">#REF!</definedName>
    <definedName name="disb" localSheetId="0">#REF!</definedName>
    <definedName name="disb">#REF!</definedName>
    <definedName name="DISPOSALS" localSheetId="6">#REF!</definedName>
    <definedName name="DISPOSALS" localSheetId="1">#REF!</definedName>
    <definedName name="DISPOSALS" localSheetId="0">#REF!</definedName>
    <definedName name="DISPOSALS">#REF!</definedName>
    <definedName name="DlyA1" localSheetId="6">#REF!</definedName>
    <definedName name="DlyA1" localSheetId="1">#REF!</definedName>
    <definedName name="DlyA1" localSheetId="0">#REF!</definedName>
    <definedName name="DlyA1">#REF!</definedName>
    <definedName name="DlyA2" localSheetId="6">#REF!</definedName>
    <definedName name="DlyA2" localSheetId="1">#REF!</definedName>
    <definedName name="DlyA2" localSheetId="0">#REF!</definedName>
    <definedName name="DlyA2">#REF!</definedName>
    <definedName name="DlyB1" localSheetId="6">#REF!</definedName>
    <definedName name="DlyB1" localSheetId="1">#REF!</definedName>
    <definedName name="DlyB1" localSheetId="0">#REF!</definedName>
    <definedName name="DlyB1">#REF!</definedName>
    <definedName name="DlyB2" localSheetId="6">#REF!</definedName>
    <definedName name="DlyB2" localSheetId="1">#REF!</definedName>
    <definedName name="DlyB2" localSheetId="0">#REF!</definedName>
    <definedName name="DlyB2">#REF!</definedName>
    <definedName name="DLYN">#N/A</definedName>
    <definedName name="DNA" localSheetId="6">#REF!</definedName>
    <definedName name="DNA" localSheetId="1">#REF!</definedName>
    <definedName name="DNA" localSheetId="0">#REF!</definedName>
    <definedName name="DNA">#REF!</definedName>
    <definedName name="DOTPRINT" localSheetId="2">#REF!</definedName>
    <definedName name="DOTPRINT" localSheetId="6">#REF!</definedName>
    <definedName name="DOTPRINT" localSheetId="1">#REF!</definedName>
    <definedName name="DOTPRINT" localSheetId="0">#REF!</definedName>
    <definedName name="DOTPRINT">#REF!</definedName>
    <definedName name="DOUBLE_H.S_ASS" localSheetId="2">#REF!</definedName>
    <definedName name="DOUBLE_H.S_ASS" localSheetId="6">#REF!</definedName>
    <definedName name="DOUBLE_H.S_ASS" localSheetId="1">#REF!</definedName>
    <definedName name="DOUBLE_H.S_ASS" localSheetId="0">#REF!</definedName>
    <definedName name="DOUBLE_H.S_ASS">#REF!</definedName>
    <definedName name="DROP" localSheetId="2">#REF!</definedName>
    <definedName name="DROP" localSheetId="6">#REF!</definedName>
    <definedName name="DROP" localSheetId="1">#REF!</definedName>
    <definedName name="DROP" localSheetId="0">#REF!</definedName>
    <definedName name="DROP">#REF!</definedName>
    <definedName name="DRUGER">'[66]Data Validation'!$B$85:$B$95</definedName>
    <definedName name="ds" localSheetId="6">#REF!</definedName>
    <definedName name="ds" localSheetId="1">#REF!</definedName>
    <definedName name="ds" localSheetId="0">#REF!</definedName>
    <definedName name="ds">#REF!</definedName>
    <definedName name="dsa" localSheetId="6">#REF!</definedName>
    <definedName name="dsa" localSheetId="1">#REF!</definedName>
    <definedName name="dsa" localSheetId="0">#REF!</definedName>
    <definedName name="dsa">#REF!</definedName>
    <definedName name="dsfgdsfg" localSheetId="6" hidden="1">{#N/A,#N/A,FALSE,"SumD";#N/A,#N/A,FALSE,"ElecD";#N/A,#N/A,FALSE,"MechD";#N/A,#N/A,FALSE,"GeotD";#N/A,#N/A,FALSE,"PrcsD";#N/A,#N/A,FALSE,"TunnD";#N/A,#N/A,FALSE,"CivlD";#N/A,#N/A,FALSE,"NtwkD";#N/A,#N/A,FALSE,"EstgD";#N/A,#N/A,FALSE,"PEngD"}</definedName>
    <definedName name="dsfgdsfg" localSheetId="1" hidden="1">{#N/A,#N/A,FALSE,"SumD";#N/A,#N/A,FALSE,"ElecD";#N/A,#N/A,FALSE,"MechD";#N/A,#N/A,FALSE,"GeotD";#N/A,#N/A,FALSE,"PrcsD";#N/A,#N/A,FALSE,"TunnD";#N/A,#N/A,FALSE,"CivlD";#N/A,#N/A,FALSE,"NtwkD";#N/A,#N/A,FALSE,"EstgD";#N/A,#N/A,FALSE,"PEngD"}</definedName>
    <definedName name="dsfgdsfg" localSheetId="0" hidden="1">{#N/A,#N/A,FALSE,"SumD";#N/A,#N/A,FALSE,"ElecD";#N/A,#N/A,FALSE,"MechD";#N/A,#N/A,FALSE,"GeotD";#N/A,#N/A,FALSE,"PrcsD";#N/A,#N/A,FALSE,"TunnD";#N/A,#N/A,FALSE,"CivlD";#N/A,#N/A,FALSE,"NtwkD";#N/A,#N/A,FALSE,"EstgD";#N/A,#N/A,FALSE,"PEngD"}</definedName>
    <definedName name="dsfgdsfg" hidden="1">{#N/A,#N/A,FALSE,"SumD";#N/A,#N/A,FALSE,"ElecD";#N/A,#N/A,FALSE,"MechD";#N/A,#N/A,FALSE,"GeotD";#N/A,#N/A,FALSE,"PrcsD";#N/A,#N/A,FALSE,"TunnD";#N/A,#N/A,FALSE,"CivlD";#N/A,#N/A,FALSE,"NtwkD";#N/A,#N/A,FALSE,"EstgD";#N/A,#N/A,FALSE,"PEngD"}</definedName>
    <definedName name="dsfgsdfg" localSheetId="6" hidden="1">{#N/A,#N/A,FALSE,"SumG";#N/A,#N/A,FALSE,"ElecG";#N/A,#N/A,FALSE,"MechG";#N/A,#N/A,FALSE,"GeotG";#N/A,#N/A,FALSE,"PrcsG";#N/A,#N/A,FALSE,"TunnG";#N/A,#N/A,FALSE,"CivlG";#N/A,#N/A,FALSE,"NtwkG";#N/A,#N/A,FALSE,"EstgG";#N/A,#N/A,FALSE,"PEngG"}</definedName>
    <definedName name="dsfgsdfg" localSheetId="1" hidden="1">{#N/A,#N/A,FALSE,"SumG";#N/A,#N/A,FALSE,"ElecG";#N/A,#N/A,FALSE,"MechG";#N/A,#N/A,FALSE,"GeotG";#N/A,#N/A,FALSE,"PrcsG";#N/A,#N/A,FALSE,"TunnG";#N/A,#N/A,FALSE,"CivlG";#N/A,#N/A,FALSE,"NtwkG";#N/A,#N/A,FALSE,"EstgG";#N/A,#N/A,FALSE,"PEngG"}</definedName>
    <definedName name="dsfgsdfg" localSheetId="0" hidden="1">{#N/A,#N/A,FALSE,"SumG";#N/A,#N/A,FALSE,"ElecG";#N/A,#N/A,FALSE,"MechG";#N/A,#N/A,FALSE,"GeotG";#N/A,#N/A,FALSE,"PrcsG";#N/A,#N/A,FALSE,"TunnG";#N/A,#N/A,FALSE,"CivlG";#N/A,#N/A,FALSE,"NtwkG";#N/A,#N/A,FALSE,"EstgG";#N/A,#N/A,FALSE,"PEngG"}</definedName>
    <definedName name="dsfgsdfg" hidden="1">{#N/A,#N/A,FALSE,"SumG";#N/A,#N/A,FALSE,"ElecG";#N/A,#N/A,FALSE,"MechG";#N/A,#N/A,FALSE,"GeotG";#N/A,#N/A,FALSE,"PrcsG";#N/A,#N/A,FALSE,"TunnG";#N/A,#N/A,FALSE,"CivlG";#N/A,#N/A,FALSE,"NtwkG";#N/A,#N/A,FALSE,"EstgG";#N/A,#N/A,FALSE,"PEngG"}</definedName>
    <definedName name="ducting2" localSheetId="6">#REF!</definedName>
    <definedName name="ducting2" localSheetId="1">#REF!</definedName>
    <definedName name="ducting2" localSheetId="0">#REF!</definedName>
    <definedName name="ducting2">#REF!</definedName>
    <definedName name="dvbgf" localSheetId="6" hidden="1">{#N/A,#N/A,FALSE,"SumD";#N/A,#N/A,FALSE,"ElecD";#N/A,#N/A,FALSE,"MechD";#N/A,#N/A,FALSE,"GeotD";#N/A,#N/A,FALSE,"PrcsD";#N/A,#N/A,FALSE,"TunnD";#N/A,#N/A,FALSE,"CivlD";#N/A,#N/A,FALSE,"NtwkD";#N/A,#N/A,FALSE,"EstgD";#N/A,#N/A,FALSE,"PEngD"}</definedName>
    <definedName name="dvbgf" localSheetId="1" hidden="1">{#N/A,#N/A,FALSE,"SumD";#N/A,#N/A,FALSE,"ElecD";#N/A,#N/A,FALSE,"MechD";#N/A,#N/A,FALSE,"GeotD";#N/A,#N/A,FALSE,"PrcsD";#N/A,#N/A,FALSE,"TunnD";#N/A,#N/A,FALSE,"CivlD";#N/A,#N/A,FALSE,"NtwkD";#N/A,#N/A,FALSE,"EstgD";#N/A,#N/A,FALSE,"PEngD"}</definedName>
    <definedName name="dvbgf" localSheetId="0" hidden="1">{#N/A,#N/A,FALSE,"SumD";#N/A,#N/A,FALSE,"ElecD";#N/A,#N/A,FALSE,"MechD";#N/A,#N/A,FALSE,"GeotD";#N/A,#N/A,FALSE,"PrcsD";#N/A,#N/A,FALSE,"TunnD";#N/A,#N/A,FALSE,"CivlD";#N/A,#N/A,FALSE,"NtwkD";#N/A,#N/A,FALSE,"EstgD";#N/A,#N/A,FALSE,"PEngD"}</definedName>
    <definedName name="dvbgf" hidden="1">{#N/A,#N/A,FALSE,"SumD";#N/A,#N/A,FALSE,"ElecD";#N/A,#N/A,FALSE,"MechD";#N/A,#N/A,FALSE,"GeotD";#N/A,#N/A,FALSE,"PrcsD";#N/A,#N/A,FALSE,"TunnD";#N/A,#N/A,FALSE,"CivlD";#N/A,#N/A,FALSE,"NtwkD";#N/A,#N/A,FALSE,"EstgD";#N/A,#N/A,FALSE,"PEngD"}</definedName>
    <definedName name="dvbgfz" localSheetId="6" hidden="1">{#N/A,#N/A,FALSE,"SumD";#N/A,#N/A,FALSE,"ElecD";#N/A,#N/A,FALSE,"MechD";#N/A,#N/A,FALSE,"GeotD";#N/A,#N/A,FALSE,"PrcsD";#N/A,#N/A,FALSE,"TunnD";#N/A,#N/A,FALSE,"CivlD";#N/A,#N/A,FALSE,"NtwkD";#N/A,#N/A,FALSE,"EstgD";#N/A,#N/A,FALSE,"PEngD"}</definedName>
    <definedName name="dvbgfz" localSheetId="1" hidden="1">{#N/A,#N/A,FALSE,"SumD";#N/A,#N/A,FALSE,"ElecD";#N/A,#N/A,FALSE,"MechD";#N/A,#N/A,FALSE,"GeotD";#N/A,#N/A,FALSE,"PrcsD";#N/A,#N/A,FALSE,"TunnD";#N/A,#N/A,FALSE,"CivlD";#N/A,#N/A,FALSE,"NtwkD";#N/A,#N/A,FALSE,"EstgD";#N/A,#N/A,FALSE,"PEngD"}</definedName>
    <definedName name="dvbgfz" localSheetId="0" hidden="1">{#N/A,#N/A,FALSE,"SumD";#N/A,#N/A,FALSE,"ElecD";#N/A,#N/A,FALSE,"MechD";#N/A,#N/A,FALSE,"GeotD";#N/A,#N/A,FALSE,"PrcsD";#N/A,#N/A,FALSE,"TunnD";#N/A,#N/A,FALSE,"CivlD";#N/A,#N/A,FALSE,"NtwkD";#N/A,#N/A,FALSE,"EstgD";#N/A,#N/A,FALSE,"PEngD"}</definedName>
    <definedName name="dvbgfz" hidden="1">{#N/A,#N/A,FALSE,"SumD";#N/A,#N/A,FALSE,"ElecD";#N/A,#N/A,FALSE,"MechD";#N/A,#N/A,FALSE,"GeotD";#N/A,#N/A,FALSE,"PrcsD";#N/A,#N/A,FALSE,"TunnD";#N/A,#N/A,FALSE,"CivlD";#N/A,#N/A,FALSE,"NtwkD";#N/A,#N/A,FALSE,"EstgD";#N/A,#N/A,FALSE,"PEngD"}</definedName>
    <definedName name="Earned" localSheetId="2">#REF!</definedName>
    <definedName name="Earned">#REF!</definedName>
    <definedName name="East" localSheetId="6">#REF!</definedName>
    <definedName name="East" localSheetId="1">#REF!</definedName>
    <definedName name="East" localSheetId="0">#REF!</definedName>
    <definedName name="East">#REF!</definedName>
    <definedName name="ee" localSheetId="6" hidden="1">{#N/A,#N/A,FALSE,"SumG";#N/A,#N/A,FALSE,"ElecG";#N/A,#N/A,FALSE,"MechG";#N/A,#N/A,FALSE,"GeotG";#N/A,#N/A,FALSE,"PrcsG";#N/A,#N/A,FALSE,"TunnG";#N/A,#N/A,FALSE,"CivlG";#N/A,#N/A,FALSE,"NtwkG";#N/A,#N/A,FALSE,"EstgG";#N/A,#N/A,FALSE,"PEngG"}</definedName>
    <definedName name="ee" localSheetId="1" hidden="1">{#N/A,#N/A,FALSE,"SumG";#N/A,#N/A,FALSE,"ElecG";#N/A,#N/A,FALSE,"MechG";#N/A,#N/A,FALSE,"GeotG";#N/A,#N/A,FALSE,"PrcsG";#N/A,#N/A,FALSE,"TunnG";#N/A,#N/A,FALSE,"CivlG";#N/A,#N/A,FALSE,"NtwkG";#N/A,#N/A,FALSE,"EstgG";#N/A,#N/A,FALSE,"PEngG"}</definedName>
    <definedName name="ee" localSheetId="0" hidden="1">{#N/A,#N/A,FALSE,"SumG";#N/A,#N/A,FALSE,"ElecG";#N/A,#N/A,FALSE,"MechG";#N/A,#N/A,FALSE,"GeotG";#N/A,#N/A,FALSE,"PrcsG";#N/A,#N/A,FALSE,"TunnG";#N/A,#N/A,FALSE,"CivlG";#N/A,#N/A,FALSE,"NtwkG";#N/A,#N/A,FALSE,"EstgG";#N/A,#N/A,FALSE,"PEngG"}</definedName>
    <definedName name="ee" hidden="1">{#N/A,#N/A,FALSE,"SumG";#N/A,#N/A,FALSE,"ElecG";#N/A,#N/A,FALSE,"MechG";#N/A,#N/A,FALSE,"GeotG";#N/A,#N/A,FALSE,"PrcsG";#N/A,#N/A,FALSE,"TunnG";#N/A,#N/A,FALSE,"CivlG";#N/A,#N/A,FALSE,"NtwkG";#N/A,#N/A,FALSE,"EstgG";#N/A,#N/A,FALSE,"PEngG"}</definedName>
    <definedName name="EEE" localSheetId="6">[40]COVER!#REF!</definedName>
    <definedName name="EEE" localSheetId="1">[41]COVER!#REF!</definedName>
    <definedName name="EEE" localSheetId="0">[41]COVER!#REF!</definedName>
    <definedName name="EEE">[41]COVER!#REF!</definedName>
    <definedName name="EEEEEE" localSheetId="6">[30]WORKINGS!$A$1:$N$3</definedName>
    <definedName name="EEEEEE">[31]WORKINGS!$A$1:$N$3</definedName>
    <definedName name="EEEEEEE" localSheetId="6">[40]INDEX!#REF!</definedName>
    <definedName name="EEEEEEE" localSheetId="1">[41]INDEX!#REF!</definedName>
    <definedName name="EEEEEEE" localSheetId="0">[41]INDEX!#REF!</definedName>
    <definedName name="EEEEEEE">[41]INDEX!#REF!</definedName>
    <definedName name="eez" localSheetId="6" hidden="1">{#N/A,#N/A,FALSE,"SumG";#N/A,#N/A,FALSE,"ElecG";#N/A,#N/A,FALSE,"MechG";#N/A,#N/A,FALSE,"GeotG";#N/A,#N/A,FALSE,"PrcsG";#N/A,#N/A,FALSE,"TunnG";#N/A,#N/A,FALSE,"CivlG";#N/A,#N/A,FALSE,"NtwkG";#N/A,#N/A,FALSE,"EstgG";#N/A,#N/A,FALSE,"PEngG"}</definedName>
    <definedName name="eez" localSheetId="1" hidden="1">{#N/A,#N/A,FALSE,"SumG";#N/A,#N/A,FALSE,"ElecG";#N/A,#N/A,FALSE,"MechG";#N/A,#N/A,FALSE,"GeotG";#N/A,#N/A,FALSE,"PrcsG";#N/A,#N/A,FALSE,"TunnG";#N/A,#N/A,FALSE,"CivlG";#N/A,#N/A,FALSE,"NtwkG";#N/A,#N/A,FALSE,"EstgG";#N/A,#N/A,FALSE,"PEngG"}</definedName>
    <definedName name="eez" localSheetId="0" hidden="1">{#N/A,#N/A,FALSE,"SumG";#N/A,#N/A,FALSE,"ElecG";#N/A,#N/A,FALSE,"MechG";#N/A,#N/A,FALSE,"GeotG";#N/A,#N/A,FALSE,"PrcsG";#N/A,#N/A,FALSE,"TunnG";#N/A,#N/A,FALSE,"CivlG";#N/A,#N/A,FALSE,"NtwkG";#N/A,#N/A,FALSE,"EstgG";#N/A,#N/A,FALSE,"PEngG"}</definedName>
    <definedName name="eez" hidden="1">{#N/A,#N/A,FALSE,"SumG";#N/A,#N/A,FALSE,"ElecG";#N/A,#N/A,FALSE,"MechG";#N/A,#N/A,FALSE,"GeotG";#N/A,#N/A,FALSE,"PrcsG";#N/A,#N/A,FALSE,"TunnG";#N/A,#N/A,FALSE,"CivlG";#N/A,#N/A,FALSE,"NtwkG";#N/A,#N/A,FALSE,"EstgG";#N/A,#N/A,FALSE,"PEngG"}</definedName>
    <definedName name="Employee_List">'[67]Staff Categories'!$B$2:$B$25</definedName>
    <definedName name="End_Bal" localSheetId="6">#REF!</definedName>
    <definedName name="End_Bal" localSheetId="1">#REF!</definedName>
    <definedName name="End_Bal" localSheetId="0">#REF!</definedName>
    <definedName name="End_Bal">#REF!</definedName>
    <definedName name="EqtLibrary">'[68]Equipment Library'!$A$2:$J$931</definedName>
    <definedName name="Equity" localSheetId="6">#REF!</definedName>
    <definedName name="Equity" localSheetId="1">#REF!</definedName>
    <definedName name="Equity" localSheetId="0">#REF!</definedName>
    <definedName name="Equity">#REF!</definedName>
    <definedName name="er" localSheetId="6" hidden="1">{#N/A,#N/A,FALSE,"SumG";#N/A,#N/A,FALSE,"ElecG";#N/A,#N/A,FALSE,"MechG";#N/A,#N/A,FALSE,"GeotG";#N/A,#N/A,FALSE,"PrcsG";#N/A,#N/A,FALSE,"TunnG";#N/A,#N/A,FALSE,"CivlG";#N/A,#N/A,FALSE,"NtwkG";#N/A,#N/A,FALSE,"EstgG";#N/A,#N/A,FALSE,"PEngG"}</definedName>
    <definedName name="er" localSheetId="1" hidden="1">{#N/A,#N/A,FALSE,"SumG";#N/A,#N/A,FALSE,"ElecG";#N/A,#N/A,FALSE,"MechG";#N/A,#N/A,FALSE,"GeotG";#N/A,#N/A,FALSE,"PrcsG";#N/A,#N/A,FALSE,"TunnG";#N/A,#N/A,FALSE,"CivlG";#N/A,#N/A,FALSE,"NtwkG";#N/A,#N/A,FALSE,"EstgG";#N/A,#N/A,FALSE,"PEngG"}</definedName>
    <definedName name="er" localSheetId="0" hidden="1">{#N/A,#N/A,FALSE,"SumG";#N/A,#N/A,FALSE,"ElecG";#N/A,#N/A,FALSE,"MechG";#N/A,#N/A,FALSE,"GeotG";#N/A,#N/A,FALSE,"PrcsG";#N/A,#N/A,FALSE,"TunnG";#N/A,#N/A,FALSE,"CivlG";#N/A,#N/A,FALSE,"NtwkG";#N/A,#N/A,FALSE,"EstgG";#N/A,#N/A,FALSE,"PEngG"}</definedName>
    <definedName name="er" hidden="1">{#N/A,#N/A,FALSE,"SumG";#N/A,#N/A,FALSE,"ElecG";#N/A,#N/A,FALSE,"MechG";#N/A,#N/A,FALSE,"GeotG";#N/A,#N/A,FALSE,"PrcsG";#N/A,#N/A,FALSE,"TunnG";#N/A,#N/A,FALSE,"CivlG";#N/A,#N/A,FALSE,"NtwkG";#N/A,#N/A,FALSE,"EstgG";#N/A,#N/A,FALSE,"PEngG"}</definedName>
    <definedName name="erz" localSheetId="6" hidden="1">{#N/A,#N/A,FALSE,"SumG";#N/A,#N/A,FALSE,"ElecG";#N/A,#N/A,FALSE,"MechG";#N/A,#N/A,FALSE,"GeotG";#N/A,#N/A,FALSE,"PrcsG";#N/A,#N/A,FALSE,"TunnG";#N/A,#N/A,FALSE,"CivlG";#N/A,#N/A,FALSE,"NtwkG";#N/A,#N/A,FALSE,"EstgG";#N/A,#N/A,FALSE,"PEngG"}</definedName>
    <definedName name="erz" localSheetId="1" hidden="1">{#N/A,#N/A,FALSE,"SumG";#N/A,#N/A,FALSE,"ElecG";#N/A,#N/A,FALSE,"MechG";#N/A,#N/A,FALSE,"GeotG";#N/A,#N/A,FALSE,"PrcsG";#N/A,#N/A,FALSE,"TunnG";#N/A,#N/A,FALSE,"CivlG";#N/A,#N/A,FALSE,"NtwkG";#N/A,#N/A,FALSE,"EstgG";#N/A,#N/A,FALSE,"PEngG"}</definedName>
    <definedName name="erz" localSheetId="0" hidden="1">{#N/A,#N/A,FALSE,"SumG";#N/A,#N/A,FALSE,"ElecG";#N/A,#N/A,FALSE,"MechG";#N/A,#N/A,FALSE,"GeotG";#N/A,#N/A,FALSE,"PrcsG";#N/A,#N/A,FALSE,"TunnG";#N/A,#N/A,FALSE,"CivlG";#N/A,#N/A,FALSE,"NtwkG";#N/A,#N/A,FALSE,"EstgG";#N/A,#N/A,FALSE,"PEngG"}</definedName>
    <definedName name="erz" hidden="1">{#N/A,#N/A,FALSE,"SumG";#N/A,#N/A,FALSE,"ElecG";#N/A,#N/A,FALSE,"MechG";#N/A,#N/A,FALSE,"GeotG";#N/A,#N/A,FALSE,"PrcsG";#N/A,#N/A,FALSE,"TunnG";#N/A,#N/A,FALSE,"CivlG";#N/A,#N/A,FALSE,"NtwkG";#N/A,#N/A,FALSE,"EstgG";#N/A,#N/A,FALSE,"PEngG"}</definedName>
    <definedName name="ES">'[27]27 August 2015'!$E$17:$E$18</definedName>
    <definedName name="esa" localSheetId="6">#REF!</definedName>
    <definedName name="esa" localSheetId="1">#REF!</definedName>
    <definedName name="esa" localSheetId="0">#REF!</definedName>
    <definedName name="esa">#REF!</definedName>
    <definedName name="ESC">'[27]27 August 2015'!$E$17:$E$19</definedName>
    <definedName name="ESCAL" localSheetId="6">#REF!</definedName>
    <definedName name="ESCAL" localSheetId="1">#REF!</definedName>
    <definedName name="ESCAL" localSheetId="0">#REF!</definedName>
    <definedName name="ESCAL">#REF!</definedName>
    <definedName name="EscalationOfSellingPriceDuringConstruction" localSheetId="6">#REF!</definedName>
    <definedName name="EscalationOfSellingPriceDuringConstruction" localSheetId="1">#REF!</definedName>
    <definedName name="EscalationOfSellingPriceDuringConstruction" localSheetId="0">#REF!</definedName>
    <definedName name="EscalationOfSellingPriceDuringConstruction">#REF!</definedName>
    <definedName name="Estimate_total" localSheetId="2">#REF!</definedName>
    <definedName name="Estimate_total">#REF!</definedName>
    <definedName name="EstimatedAnnualIncome" localSheetId="6">#REF!</definedName>
    <definedName name="EstimatedAnnualIncome" localSheetId="1">#REF!</definedName>
    <definedName name="EstimatedAnnualIncome" localSheetId="0">#REF!</definedName>
    <definedName name="EstimatedAnnualIncome">#REF!</definedName>
    <definedName name="EstimatedFinalBldgCost" localSheetId="6">#REF!</definedName>
    <definedName name="EstimatedFinalBldgCost" localSheetId="1">#REF!</definedName>
    <definedName name="EstimatedFinalBldgCost" localSheetId="0">#REF!</definedName>
    <definedName name="EstimatedFinalBldgCost">#REF!</definedName>
    <definedName name="EstimatedTotalCapitalExpenditure" localSheetId="6">#REF!</definedName>
    <definedName name="EstimatedTotalCapitalExpenditure" localSheetId="1">#REF!</definedName>
    <definedName name="EstimatedTotalCapitalExpenditure" localSheetId="0">#REF!</definedName>
    <definedName name="EstimatedTotalCapitalExpenditure">#REF!</definedName>
    <definedName name="EstimatedTotalCapitalExpenditureIncludgGST" localSheetId="6">#REF!</definedName>
    <definedName name="EstimatedTotalCapitalExpenditureIncludgGST" localSheetId="1">#REF!</definedName>
    <definedName name="EstimatedTotalCapitalExpenditureIncludgGST" localSheetId="0">#REF!</definedName>
    <definedName name="EstimatedTotalCapitalExpenditureIncludgGST">#REF!</definedName>
    <definedName name="EstimatedTotalCurrentBldgCost" localSheetId="6">#REF!</definedName>
    <definedName name="EstimatedTotalCurrentBldgCost" localSheetId="1">#REF!</definedName>
    <definedName name="EstimatedTotalCurrentBldgCost" localSheetId="0">#REF!</definedName>
    <definedName name="EstimatedTotalCurrentBldgCost">#REF!</definedName>
    <definedName name="Excel_BuiltIn_Print_Area_0" localSheetId="6">#REF!</definedName>
    <definedName name="Excel_BuiltIn_Print_Area_0" localSheetId="1">#REF!</definedName>
    <definedName name="Excel_BuiltIn_Print_Area_0" localSheetId="0">#REF!</definedName>
    <definedName name="Excel_BuiltIn_Print_Area_0">#REF!</definedName>
    <definedName name="ExcRates" localSheetId="1">'[69]2009 Exch Rates'!$A$13:$I$439</definedName>
    <definedName name="ExcRates" localSheetId="0">'[69]2009 Exch Rates'!$A$13:$I$439</definedName>
    <definedName name="ExcRates">'[70]2009 Exch Rates'!$A$13:$I$439</definedName>
    <definedName name="EXEREP" localSheetId="2">#REF!</definedName>
    <definedName name="EXEREP" localSheetId="6">#REF!</definedName>
    <definedName name="EXEREP" localSheetId="1">#REF!</definedName>
    <definedName name="EXEREP" localSheetId="0">#REF!</definedName>
    <definedName name="EXEREP">#REF!</definedName>
    <definedName name="exsumm" localSheetId="2">#REF!</definedName>
    <definedName name="exsumm" localSheetId="6">#REF!</definedName>
    <definedName name="exsumm" localSheetId="1">#REF!</definedName>
    <definedName name="exsumm" localSheetId="0">#REF!</definedName>
    <definedName name="exsumm">#REF!</definedName>
    <definedName name="ExternalWorksCost" localSheetId="6">#REF!</definedName>
    <definedName name="ExternalWorksCost" localSheetId="1">#REF!</definedName>
    <definedName name="ExternalWorksCost" localSheetId="0">#REF!</definedName>
    <definedName name="ExternalWorksCost">#REF!</definedName>
    <definedName name="Extra_Pay" localSheetId="6">#REF!</definedName>
    <definedName name="Extra_Pay" localSheetId="1">#REF!</definedName>
    <definedName name="Extra_Pay" localSheetId="0">#REF!</definedName>
    <definedName name="Extra_Pay">#REF!</definedName>
    <definedName name="_xlnm.Extract" localSheetId="6">[71]BILL!$K$3:$K$16</definedName>
    <definedName name="_xlnm.Extract" localSheetId="1">[72]BILL!$K$3:$K$16</definedName>
    <definedName name="_xlnm.Extract" localSheetId="0">[72]BILL!$K$3:$K$16</definedName>
    <definedName name="_xlnm.Extract">[73]BILL!$K$3:$K$16</definedName>
    <definedName name="Extract_MI" localSheetId="6">[71]BILL!$K$3:$K$16</definedName>
    <definedName name="Extract_MI" localSheetId="1">[72]BILL!$K$3:$K$16</definedName>
    <definedName name="Extract_MI" localSheetId="0">[72]BILL!$K$3:$K$16</definedName>
    <definedName name="Extract_MI">[73]BILL!$K$3:$K$16</definedName>
    <definedName name="F" localSheetId="6">#REF!</definedName>
    <definedName name="F" localSheetId="1">#REF!</definedName>
    <definedName name="F" localSheetId="0">#REF!</definedName>
    <definedName name="F">#REF!</definedName>
    <definedName name="factor" localSheetId="6">[74]CAFO_Table!#REF!</definedName>
    <definedName name="factor" localSheetId="1">[75]CAFO_Table!#REF!</definedName>
    <definedName name="factor" localSheetId="0">[75]CAFO_Table!#REF!</definedName>
    <definedName name="factor">[75]CAFO_Table!#REF!</definedName>
    <definedName name="Factors" localSheetId="6">#REF!</definedName>
    <definedName name="Factors" localSheetId="1">#REF!</definedName>
    <definedName name="Factors" localSheetId="0">#REF!</definedName>
    <definedName name="Factors">#REF!</definedName>
    <definedName name="FDER" localSheetId="6">#REF!</definedName>
    <definedName name="FDER" localSheetId="1">#REF!</definedName>
    <definedName name="FDER" localSheetId="0">#REF!</definedName>
    <definedName name="FDER">#REF!</definedName>
    <definedName name="fdff" localSheetId="6" hidden="1">{#N/A,#N/A,FALSE,"SumG";#N/A,#N/A,FALSE,"ElecG";#N/A,#N/A,FALSE,"MechG";#N/A,#N/A,FALSE,"GeotG";#N/A,#N/A,FALSE,"PrcsG";#N/A,#N/A,FALSE,"TunnG";#N/A,#N/A,FALSE,"CivlG";#N/A,#N/A,FALSE,"NtwkG";#N/A,#N/A,FALSE,"EstgG";#N/A,#N/A,FALSE,"PEngG"}</definedName>
    <definedName name="fdff" localSheetId="1" hidden="1">{#N/A,#N/A,FALSE,"SumG";#N/A,#N/A,FALSE,"ElecG";#N/A,#N/A,FALSE,"MechG";#N/A,#N/A,FALSE,"GeotG";#N/A,#N/A,FALSE,"PrcsG";#N/A,#N/A,FALSE,"TunnG";#N/A,#N/A,FALSE,"CivlG";#N/A,#N/A,FALSE,"NtwkG";#N/A,#N/A,FALSE,"EstgG";#N/A,#N/A,FALSE,"PEngG"}</definedName>
    <definedName name="fdff" localSheetId="0" hidden="1">{#N/A,#N/A,FALSE,"SumG";#N/A,#N/A,FALSE,"ElecG";#N/A,#N/A,FALSE,"MechG";#N/A,#N/A,FALSE,"GeotG";#N/A,#N/A,FALSE,"PrcsG";#N/A,#N/A,FALSE,"TunnG";#N/A,#N/A,FALSE,"CivlG";#N/A,#N/A,FALSE,"NtwkG";#N/A,#N/A,FALSE,"EstgG";#N/A,#N/A,FALSE,"PEngG"}</definedName>
    <definedName name="fdff" hidden="1">{#N/A,#N/A,FALSE,"SumG";#N/A,#N/A,FALSE,"ElecG";#N/A,#N/A,FALSE,"MechG";#N/A,#N/A,FALSE,"GeotG";#N/A,#N/A,FALSE,"PrcsG";#N/A,#N/A,FALSE,"TunnG";#N/A,#N/A,FALSE,"CivlG";#N/A,#N/A,FALSE,"NtwkG";#N/A,#N/A,FALSE,"EstgG";#N/A,#N/A,FALSE,"PEngG"}</definedName>
    <definedName name="fdffz" localSheetId="6" hidden="1">{#N/A,#N/A,FALSE,"SumG";#N/A,#N/A,FALSE,"ElecG";#N/A,#N/A,FALSE,"MechG";#N/A,#N/A,FALSE,"GeotG";#N/A,#N/A,FALSE,"PrcsG";#N/A,#N/A,FALSE,"TunnG";#N/A,#N/A,FALSE,"CivlG";#N/A,#N/A,FALSE,"NtwkG";#N/A,#N/A,FALSE,"EstgG";#N/A,#N/A,FALSE,"PEngG"}</definedName>
    <definedName name="fdffz" localSheetId="1" hidden="1">{#N/A,#N/A,FALSE,"SumG";#N/A,#N/A,FALSE,"ElecG";#N/A,#N/A,FALSE,"MechG";#N/A,#N/A,FALSE,"GeotG";#N/A,#N/A,FALSE,"PrcsG";#N/A,#N/A,FALSE,"TunnG";#N/A,#N/A,FALSE,"CivlG";#N/A,#N/A,FALSE,"NtwkG";#N/A,#N/A,FALSE,"EstgG";#N/A,#N/A,FALSE,"PEngG"}</definedName>
    <definedName name="fdffz" localSheetId="0" hidden="1">{#N/A,#N/A,FALSE,"SumG";#N/A,#N/A,FALSE,"ElecG";#N/A,#N/A,FALSE,"MechG";#N/A,#N/A,FALSE,"GeotG";#N/A,#N/A,FALSE,"PrcsG";#N/A,#N/A,FALSE,"TunnG";#N/A,#N/A,FALSE,"CivlG";#N/A,#N/A,FALSE,"NtwkG";#N/A,#N/A,FALSE,"EstgG";#N/A,#N/A,FALSE,"PEngG"}</definedName>
    <definedName name="fdffz" hidden="1">{#N/A,#N/A,FALSE,"SumG";#N/A,#N/A,FALSE,"ElecG";#N/A,#N/A,FALSE,"MechG";#N/A,#N/A,FALSE,"GeotG";#N/A,#N/A,FALSE,"PrcsG";#N/A,#N/A,FALSE,"TunnG";#N/A,#N/A,FALSE,"CivlG";#N/A,#N/A,FALSE,"NtwkG";#N/A,#N/A,FALSE,"EstgG";#N/A,#N/A,FALSE,"PEngG"}</definedName>
    <definedName name="fdgs" localSheetId="6">[76]AREAS!$A$1:$I$5</definedName>
    <definedName name="fdgs">[77]AREAS!$A$1:$I$5</definedName>
    <definedName name="fdsgw" localSheetId="6" hidden="1">{#N/A,#N/A,FALSE,"SumD";#N/A,#N/A,FALSE,"ElecD";#N/A,#N/A,FALSE,"MechD";#N/A,#N/A,FALSE,"GeotD";#N/A,#N/A,FALSE,"PrcsD";#N/A,#N/A,FALSE,"TunnD";#N/A,#N/A,FALSE,"CivlD";#N/A,#N/A,FALSE,"NtwkD";#N/A,#N/A,FALSE,"EstgD";#N/A,#N/A,FALSE,"PEngD"}</definedName>
    <definedName name="fdsgw" localSheetId="1" hidden="1">{#N/A,#N/A,FALSE,"SumD";#N/A,#N/A,FALSE,"ElecD";#N/A,#N/A,FALSE,"MechD";#N/A,#N/A,FALSE,"GeotD";#N/A,#N/A,FALSE,"PrcsD";#N/A,#N/A,FALSE,"TunnD";#N/A,#N/A,FALSE,"CivlD";#N/A,#N/A,FALSE,"NtwkD";#N/A,#N/A,FALSE,"EstgD";#N/A,#N/A,FALSE,"PEngD"}</definedName>
    <definedName name="fdsgw" localSheetId="0" hidden="1">{#N/A,#N/A,FALSE,"SumD";#N/A,#N/A,FALSE,"ElecD";#N/A,#N/A,FALSE,"MechD";#N/A,#N/A,FALSE,"GeotD";#N/A,#N/A,FALSE,"PrcsD";#N/A,#N/A,FALSE,"TunnD";#N/A,#N/A,FALSE,"CivlD";#N/A,#N/A,FALSE,"NtwkD";#N/A,#N/A,FALSE,"EstgD";#N/A,#N/A,FALSE,"PEngD"}</definedName>
    <definedName name="fdsgw" hidden="1">{#N/A,#N/A,FALSE,"SumD";#N/A,#N/A,FALSE,"ElecD";#N/A,#N/A,FALSE,"MechD";#N/A,#N/A,FALSE,"GeotD";#N/A,#N/A,FALSE,"PrcsD";#N/A,#N/A,FALSE,"TunnD";#N/A,#N/A,FALSE,"CivlD";#N/A,#N/A,FALSE,"NtwkD";#N/A,#N/A,FALSE,"EstgD";#N/A,#N/A,FALSE,"PEngD"}</definedName>
    <definedName name="fdtrt" localSheetId="6">[40]INDEX!#REF!</definedName>
    <definedName name="fdtrt" localSheetId="1">[41]INDEX!#REF!</definedName>
    <definedName name="fdtrt" localSheetId="0">[41]INDEX!#REF!</definedName>
    <definedName name="fdtrt">[41]INDEX!#REF!</definedName>
    <definedName name="FEECALC" localSheetId="2">#REF!</definedName>
    <definedName name="FEECALC" localSheetId="6">#REF!</definedName>
    <definedName name="FEECALC" localSheetId="1">#REF!</definedName>
    <definedName name="FEECALC" localSheetId="0">#REF!</definedName>
    <definedName name="FEECALC">#REF!</definedName>
    <definedName name="Fees" localSheetId="2">#REF!</definedName>
    <definedName name="Fees">#REF!</definedName>
    <definedName name="Fees_Cash_Flow" localSheetId="2">#REF!</definedName>
    <definedName name="Fees_Cash_Flow">#REF!</definedName>
    <definedName name="fees1" localSheetId="2">#REF!</definedName>
    <definedName name="fees1" localSheetId="6">#REF!</definedName>
    <definedName name="fees1" localSheetId="1">#REF!</definedName>
    <definedName name="fees1" localSheetId="0">#REF!</definedName>
    <definedName name="fees1">#REF!</definedName>
    <definedName name="FF" localSheetId="6">#REF!</definedName>
    <definedName name="FF" localSheetId="1">#REF!</definedName>
    <definedName name="FF" localSheetId="0">#REF!</definedName>
    <definedName name="FF">#REF!</definedName>
    <definedName name="fff" localSheetId="6" hidden="1">{#N/A,#N/A,FALSE,"SumG";#N/A,#N/A,FALSE,"ElecG";#N/A,#N/A,FALSE,"MechG";#N/A,#N/A,FALSE,"GeotG";#N/A,#N/A,FALSE,"PrcsG";#N/A,#N/A,FALSE,"TunnG";#N/A,#N/A,FALSE,"CivlG";#N/A,#N/A,FALSE,"NtwkG";#N/A,#N/A,FALSE,"EstgG";#N/A,#N/A,FALSE,"PEngG"}</definedName>
    <definedName name="fff" localSheetId="1" hidden="1">{#N/A,#N/A,FALSE,"SumG";#N/A,#N/A,FALSE,"ElecG";#N/A,#N/A,FALSE,"MechG";#N/A,#N/A,FALSE,"GeotG";#N/A,#N/A,FALSE,"PrcsG";#N/A,#N/A,FALSE,"TunnG";#N/A,#N/A,FALSE,"CivlG";#N/A,#N/A,FALSE,"NtwkG";#N/A,#N/A,FALSE,"EstgG";#N/A,#N/A,FALSE,"PEngG"}</definedName>
    <definedName name="fff" localSheetId="0" hidden="1">{#N/A,#N/A,FALSE,"SumG";#N/A,#N/A,FALSE,"ElecG";#N/A,#N/A,FALSE,"MechG";#N/A,#N/A,FALSE,"GeotG";#N/A,#N/A,FALSE,"PrcsG";#N/A,#N/A,FALSE,"TunnG";#N/A,#N/A,FALSE,"CivlG";#N/A,#N/A,FALSE,"NtwkG";#N/A,#N/A,FALSE,"EstgG";#N/A,#N/A,FALSE,"PEngG"}</definedName>
    <definedName name="fff" hidden="1">{#N/A,#N/A,FALSE,"SumG";#N/A,#N/A,FALSE,"ElecG";#N/A,#N/A,FALSE,"MechG";#N/A,#N/A,FALSE,"GeotG";#N/A,#N/A,FALSE,"PrcsG";#N/A,#N/A,FALSE,"TunnG";#N/A,#N/A,FALSE,"CivlG";#N/A,#N/A,FALSE,"NtwkG";#N/A,#N/A,FALSE,"EstgG";#N/A,#N/A,FALSE,"PEngG"}</definedName>
    <definedName name="FFFFFFF" localSheetId="6">#REF!</definedName>
    <definedName name="FFFFFFF" localSheetId="1">#REF!</definedName>
    <definedName name="FFFFFFF" localSheetId="0">#REF!</definedName>
    <definedName name="FFFFFFF">#REF!</definedName>
    <definedName name="fffffffff" localSheetId="6" hidden="1">{#N/A,#N/A,FALSE,"SumD";#N/A,#N/A,FALSE,"ElecD";#N/A,#N/A,FALSE,"MechD";#N/A,#N/A,FALSE,"GeotD";#N/A,#N/A,FALSE,"PrcsD";#N/A,#N/A,FALSE,"TunnD";#N/A,#N/A,FALSE,"CivlD";#N/A,#N/A,FALSE,"NtwkD";#N/A,#N/A,FALSE,"EstgD";#N/A,#N/A,FALSE,"PEngD"}</definedName>
    <definedName name="fffffffff" localSheetId="1" hidden="1">{#N/A,#N/A,FALSE,"SumD";#N/A,#N/A,FALSE,"ElecD";#N/A,#N/A,FALSE,"MechD";#N/A,#N/A,FALSE,"GeotD";#N/A,#N/A,FALSE,"PrcsD";#N/A,#N/A,FALSE,"TunnD";#N/A,#N/A,FALSE,"CivlD";#N/A,#N/A,FALSE,"NtwkD";#N/A,#N/A,FALSE,"EstgD";#N/A,#N/A,FALSE,"PEngD"}</definedName>
    <definedName name="fffffffff" localSheetId="0" hidden="1">{#N/A,#N/A,FALSE,"SumD";#N/A,#N/A,FALSE,"ElecD";#N/A,#N/A,FALSE,"MechD";#N/A,#N/A,FALSE,"GeotD";#N/A,#N/A,FALSE,"PrcsD";#N/A,#N/A,FALSE,"TunnD";#N/A,#N/A,FALSE,"CivlD";#N/A,#N/A,FALSE,"NtwkD";#N/A,#N/A,FALSE,"EstgD";#N/A,#N/A,FALSE,"PEngD"}</definedName>
    <definedName name="fffffffff" hidden="1">{#N/A,#N/A,FALSE,"SumD";#N/A,#N/A,FALSE,"ElecD";#N/A,#N/A,FALSE,"MechD";#N/A,#N/A,FALSE,"GeotD";#N/A,#N/A,FALSE,"PrcsD";#N/A,#N/A,FALSE,"TunnD";#N/A,#N/A,FALSE,"CivlD";#N/A,#N/A,FALSE,"NtwkD";#N/A,#N/A,FALSE,"EstgD";#N/A,#N/A,FALSE,"PEngD"}</definedName>
    <definedName name="ffffffffffffff" localSheetId="6" hidden="1">{#N/A,#N/A,FALSE,"SumG";#N/A,#N/A,FALSE,"ElecG";#N/A,#N/A,FALSE,"MechG";#N/A,#N/A,FALSE,"GeotG";#N/A,#N/A,FALSE,"PrcsG";#N/A,#N/A,FALSE,"TunnG";#N/A,#N/A,FALSE,"CivlG";#N/A,#N/A,FALSE,"NtwkG";#N/A,#N/A,FALSE,"EstgG";#N/A,#N/A,FALSE,"PEngG"}</definedName>
    <definedName name="ffffffffffffff" localSheetId="1" hidden="1">{#N/A,#N/A,FALSE,"SumG";#N/A,#N/A,FALSE,"ElecG";#N/A,#N/A,FALSE,"MechG";#N/A,#N/A,FALSE,"GeotG";#N/A,#N/A,FALSE,"PrcsG";#N/A,#N/A,FALSE,"TunnG";#N/A,#N/A,FALSE,"CivlG";#N/A,#N/A,FALSE,"NtwkG";#N/A,#N/A,FALSE,"EstgG";#N/A,#N/A,FALSE,"PEngG"}</definedName>
    <definedName name="ffffffffffffff" localSheetId="0" hidden="1">{#N/A,#N/A,FALSE,"SumG";#N/A,#N/A,FALSE,"ElecG";#N/A,#N/A,FALSE,"MechG";#N/A,#N/A,FALSE,"GeotG";#N/A,#N/A,FALSE,"PrcsG";#N/A,#N/A,FALSE,"TunnG";#N/A,#N/A,FALSE,"CivlG";#N/A,#N/A,FALSE,"NtwkG";#N/A,#N/A,FALSE,"EstgG";#N/A,#N/A,FALSE,"PEngG"}</definedName>
    <definedName name="ffffffffffffff" hidden="1">{#N/A,#N/A,FALSE,"SumG";#N/A,#N/A,FALSE,"ElecG";#N/A,#N/A,FALSE,"MechG";#N/A,#N/A,FALSE,"GeotG";#N/A,#N/A,FALSE,"PrcsG";#N/A,#N/A,FALSE,"TunnG";#N/A,#N/A,FALSE,"CivlG";#N/A,#N/A,FALSE,"NtwkG";#N/A,#N/A,FALSE,"EstgG";#N/A,#N/A,FALSE,"PEngG"}</definedName>
    <definedName name="fffffffffffffff" localSheetId="6">#REF!</definedName>
    <definedName name="fffffffffffffff" localSheetId="1">#REF!</definedName>
    <definedName name="fffffffffffffff" localSheetId="0">#REF!</definedName>
    <definedName name="fffffffffffffff">#REF!</definedName>
    <definedName name="ffffffffffffffff" localSheetId="6" hidden="1">{#N/A,#N/A,FALSE,"SumD";#N/A,#N/A,FALSE,"ElecD";#N/A,#N/A,FALSE,"MechD";#N/A,#N/A,FALSE,"GeotD";#N/A,#N/A,FALSE,"PrcsD";#N/A,#N/A,FALSE,"TunnD";#N/A,#N/A,FALSE,"CivlD";#N/A,#N/A,FALSE,"NtwkD";#N/A,#N/A,FALSE,"EstgD";#N/A,#N/A,FALSE,"PEngD"}</definedName>
    <definedName name="ffffffffffffffff" localSheetId="1" hidden="1">{#N/A,#N/A,FALSE,"SumD";#N/A,#N/A,FALSE,"ElecD";#N/A,#N/A,FALSE,"MechD";#N/A,#N/A,FALSE,"GeotD";#N/A,#N/A,FALSE,"PrcsD";#N/A,#N/A,FALSE,"TunnD";#N/A,#N/A,FALSE,"CivlD";#N/A,#N/A,FALSE,"NtwkD";#N/A,#N/A,FALSE,"EstgD";#N/A,#N/A,FALSE,"PEngD"}</definedName>
    <definedName name="ffffffffffffffff" localSheetId="0" hidden="1">{#N/A,#N/A,FALSE,"SumD";#N/A,#N/A,FALSE,"ElecD";#N/A,#N/A,FALSE,"MechD";#N/A,#N/A,FALSE,"GeotD";#N/A,#N/A,FALSE,"PrcsD";#N/A,#N/A,FALSE,"TunnD";#N/A,#N/A,FALSE,"CivlD";#N/A,#N/A,FALSE,"NtwkD";#N/A,#N/A,FALSE,"EstgD";#N/A,#N/A,FALSE,"PEngD"}</definedName>
    <definedName name="ffffffffffffffff" hidden="1">{#N/A,#N/A,FALSE,"SumD";#N/A,#N/A,FALSE,"ElecD";#N/A,#N/A,FALSE,"MechD";#N/A,#N/A,FALSE,"GeotD";#N/A,#N/A,FALSE,"PrcsD";#N/A,#N/A,FALSE,"TunnD";#N/A,#N/A,FALSE,"CivlD";#N/A,#N/A,FALSE,"NtwkD";#N/A,#N/A,FALSE,"EstgD";#N/A,#N/A,FALSE,"PEngD"}</definedName>
    <definedName name="ffffffffffffffffffff" localSheetId="1">[78]Estimate!#REF!</definedName>
    <definedName name="ffffffffffffffffffff" localSheetId="0">[78]Estimate!#REF!</definedName>
    <definedName name="ffffffffffffffffffff">[78]Estimate!#REF!</definedName>
    <definedName name="fffffffffffffffffffff" localSheetId="6" hidden="1">{#N/A,#N/A,FALSE,"SumD";#N/A,#N/A,FALSE,"ElecD";#N/A,#N/A,FALSE,"MechD";#N/A,#N/A,FALSE,"GeotD";#N/A,#N/A,FALSE,"PrcsD";#N/A,#N/A,FALSE,"TunnD";#N/A,#N/A,FALSE,"CivlD";#N/A,#N/A,FALSE,"NtwkD";#N/A,#N/A,FALSE,"EstgD";#N/A,#N/A,FALSE,"PEngD"}</definedName>
    <definedName name="fffffffffffffffffffff" localSheetId="1" hidden="1">{#N/A,#N/A,FALSE,"SumD";#N/A,#N/A,FALSE,"ElecD";#N/A,#N/A,FALSE,"MechD";#N/A,#N/A,FALSE,"GeotD";#N/A,#N/A,FALSE,"PrcsD";#N/A,#N/A,FALSE,"TunnD";#N/A,#N/A,FALSE,"CivlD";#N/A,#N/A,FALSE,"NtwkD";#N/A,#N/A,FALSE,"EstgD";#N/A,#N/A,FALSE,"PEngD"}</definedName>
    <definedName name="fffffffffffffffffffff" localSheetId="0" hidden="1">{#N/A,#N/A,FALSE,"SumD";#N/A,#N/A,FALSE,"ElecD";#N/A,#N/A,FALSE,"MechD";#N/A,#N/A,FALSE,"GeotD";#N/A,#N/A,FALSE,"PrcsD";#N/A,#N/A,FALSE,"TunnD";#N/A,#N/A,FALSE,"CivlD";#N/A,#N/A,FALSE,"NtwkD";#N/A,#N/A,FALSE,"EstgD";#N/A,#N/A,FALSE,"PEngD"}</definedName>
    <definedName name="fffffffffffffffffffff" hidden="1">{#N/A,#N/A,FALSE,"SumD";#N/A,#N/A,FALSE,"ElecD";#N/A,#N/A,FALSE,"MechD";#N/A,#N/A,FALSE,"GeotD";#N/A,#N/A,FALSE,"PrcsD";#N/A,#N/A,FALSE,"TunnD";#N/A,#N/A,FALSE,"CivlD";#N/A,#N/A,FALSE,"NtwkD";#N/A,#N/A,FALSE,"EstgD";#N/A,#N/A,FALSE,"PEngD"}</definedName>
    <definedName name="fffffffffffffffffffffff" localSheetId="6" hidden="1">{#N/A,#N/A,FALSE,"SumD";#N/A,#N/A,FALSE,"ElecD";#N/A,#N/A,FALSE,"MechD";#N/A,#N/A,FALSE,"GeotD";#N/A,#N/A,FALSE,"PrcsD";#N/A,#N/A,FALSE,"TunnD";#N/A,#N/A,FALSE,"CivlD";#N/A,#N/A,FALSE,"NtwkD";#N/A,#N/A,FALSE,"EstgD";#N/A,#N/A,FALSE,"PEngD"}</definedName>
    <definedName name="fffffffffffffffffffffff" localSheetId="1" hidden="1">{#N/A,#N/A,FALSE,"SumD";#N/A,#N/A,FALSE,"ElecD";#N/A,#N/A,FALSE,"MechD";#N/A,#N/A,FALSE,"GeotD";#N/A,#N/A,FALSE,"PrcsD";#N/A,#N/A,FALSE,"TunnD";#N/A,#N/A,FALSE,"CivlD";#N/A,#N/A,FALSE,"NtwkD";#N/A,#N/A,FALSE,"EstgD";#N/A,#N/A,FALSE,"PEngD"}</definedName>
    <definedName name="fffffffffffffffffffffff" localSheetId="0" hidden="1">{#N/A,#N/A,FALSE,"SumD";#N/A,#N/A,FALSE,"ElecD";#N/A,#N/A,FALSE,"MechD";#N/A,#N/A,FALSE,"GeotD";#N/A,#N/A,FALSE,"PrcsD";#N/A,#N/A,FALSE,"TunnD";#N/A,#N/A,FALSE,"CivlD";#N/A,#N/A,FALSE,"NtwkD";#N/A,#N/A,FALSE,"EstgD";#N/A,#N/A,FALSE,"PEngD"}</definedName>
    <definedName name="fffffffffffffffffffffff" hidden="1">{#N/A,#N/A,FALSE,"SumD";#N/A,#N/A,FALSE,"ElecD";#N/A,#N/A,FALSE,"MechD";#N/A,#N/A,FALSE,"GeotD";#N/A,#N/A,FALSE,"PrcsD";#N/A,#N/A,FALSE,"TunnD";#N/A,#N/A,FALSE,"CivlD";#N/A,#N/A,FALSE,"NtwkD";#N/A,#N/A,FALSE,"EstgD";#N/A,#N/A,FALSE,"PEngD"}</definedName>
    <definedName name="ffffffffffffffffffffffffffff" localSheetId="6" hidden="1">{#N/A,#N/A,FALSE,"SumD";#N/A,#N/A,FALSE,"ElecD";#N/A,#N/A,FALSE,"MechD";#N/A,#N/A,FALSE,"GeotD";#N/A,#N/A,FALSE,"PrcsD";#N/A,#N/A,FALSE,"TunnD";#N/A,#N/A,FALSE,"CivlD";#N/A,#N/A,FALSE,"NtwkD";#N/A,#N/A,FALSE,"EstgD";#N/A,#N/A,FALSE,"PEngD"}</definedName>
    <definedName name="ffffffffffffffffffffffffffff" localSheetId="1" hidden="1">{#N/A,#N/A,FALSE,"SumD";#N/A,#N/A,FALSE,"ElecD";#N/A,#N/A,FALSE,"MechD";#N/A,#N/A,FALSE,"GeotD";#N/A,#N/A,FALSE,"PrcsD";#N/A,#N/A,FALSE,"TunnD";#N/A,#N/A,FALSE,"CivlD";#N/A,#N/A,FALSE,"NtwkD";#N/A,#N/A,FALSE,"EstgD";#N/A,#N/A,FALSE,"PEngD"}</definedName>
    <definedName name="ffffffffffffffffffffffffffff" localSheetId="0" hidden="1">{#N/A,#N/A,FALSE,"SumD";#N/A,#N/A,FALSE,"ElecD";#N/A,#N/A,FALSE,"MechD";#N/A,#N/A,FALSE,"GeotD";#N/A,#N/A,FALSE,"PrcsD";#N/A,#N/A,FALSE,"TunnD";#N/A,#N/A,FALSE,"CivlD";#N/A,#N/A,FALSE,"NtwkD";#N/A,#N/A,FALSE,"EstgD";#N/A,#N/A,FALSE,"PEngD"}</definedName>
    <definedName name="ffffffffffffffffffffffffffff" hidden="1">{#N/A,#N/A,FALSE,"SumD";#N/A,#N/A,FALSE,"ElecD";#N/A,#N/A,FALSE,"MechD";#N/A,#N/A,FALSE,"GeotD";#N/A,#N/A,FALSE,"PrcsD";#N/A,#N/A,FALSE,"TunnD";#N/A,#N/A,FALSE,"CivlD";#N/A,#N/A,FALSE,"NtwkD";#N/A,#N/A,FALSE,"EstgD";#N/A,#N/A,FALSE,"PEngD"}</definedName>
    <definedName name="ffffffffffffffffffffffffffffffffffff" localSheetId="6" hidden="1">{#N/A,#N/A,FALSE,"SumG";#N/A,#N/A,FALSE,"ElecG";#N/A,#N/A,FALSE,"MechG";#N/A,#N/A,FALSE,"GeotG";#N/A,#N/A,FALSE,"PrcsG";#N/A,#N/A,FALSE,"TunnG";#N/A,#N/A,FALSE,"CivlG";#N/A,#N/A,FALSE,"NtwkG";#N/A,#N/A,FALSE,"EstgG";#N/A,#N/A,FALSE,"PEngG"}</definedName>
    <definedName name="ffffffffffffffffffffffffffffffffffff" localSheetId="1" hidden="1">{#N/A,#N/A,FALSE,"SumG";#N/A,#N/A,FALSE,"ElecG";#N/A,#N/A,FALSE,"MechG";#N/A,#N/A,FALSE,"GeotG";#N/A,#N/A,FALSE,"PrcsG";#N/A,#N/A,FALSE,"TunnG";#N/A,#N/A,FALSE,"CivlG";#N/A,#N/A,FALSE,"NtwkG";#N/A,#N/A,FALSE,"EstgG";#N/A,#N/A,FALSE,"PEngG"}</definedName>
    <definedName name="ffffffffffffffffffffffffffffffffffff" localSheetId="0" hidden="1">{#N/A,#N/A,FALSE,"SumG";#N/A,#N/A,FALSE,"ElecG";#N/A,#N/A,FALSE,"MechG";#N/A,#N/A,FALSE,"GeotG";#N/A,#N/A,FALSE,"PrcsG";#N/A,#N/A,FALSE,"TunnG";#N/A,#N/A,FALSE,"CivlG";#N/A,#N/A,FALSE,"NtwkG";#N/A,#N/A,FALSE,"EstgG";#N/A,#N/A,FALSE,"PEngG"}</definedName>
    <definedName name="ffffffffffffffffffffffffffffffffffff" hidden="1">{#N/A,#N/A,FALSE,"SumG";#N/A,#N/A,FALSE,"ElecG";#N/A,#N/A,FALSE,"MechG";#N/A,#N/A,FALSE,"GeotG";#N/A,#N/A,FALSE,"PrcsG";#N/A,#N/A,FALSE,"TunnG";#N/A,#N/A,FALSE,"CivlG";#N/A,#N/A,FALSE,"NtwkG";#N/A,#N/A,FALSE,"EstgG";#N/A,#N/A,FALSE,"PEngG"}</definedName>
    <definedName name="ffkf" localSheetId="6">#REF!</definedName>
    <definedName name="ffkf" localSheetId="1">#REF!</definedName>
    <definedName name="ffkf" localSheetId="0">#REF!</definedName>
    <definedName name="ffkf">#REF!</definedName>
    <definedName name="ffrf6r6r" localSheetId="6">[40]COVER!#REF!</definedName>
    <definedName name="ffrf6r6r" localSheetId="1">[41]COVER!#REF!</definedName>
    <definedName name="ffrf6r6r" localSheetId="0">[41]COVER!#REF!</definedName>
    <definedName name="ffrf6r6r">[41]COVER!#REF!</definedName>
    <definedName name="ffz" localSheetId="6" hidden="1">{#N/A,#N/A,FALSE,"SumD";#N/A,#N/A,FALSE,"ElecD";#N/A,#N/A,FALSE,"MechD";#N/A,#N/A,FALSE,"GeotD";#N/A,#N/A,FALSE,"PrcsD";#N/A,#N/A,FALSE,"TunnD";#N/A,#N/A,FALSE,"CivlD";#N/A,#N/A,FALSE,"NtwkD";#N/A,#N/A,FALSE,"EstgD";#N/A,#N/A,FALSE,"PEngD"}</definedName>
    <definedName name="ffz" localSheetId="1" hidden="1">{#N/A,#N/A,FALSE,"SumD";#N/A,#N/A,FALSE,"ElecD";#N/A,#N/A,FALSE,"MechD";#N/A,#N/A,FALSE,"GeotD";#N/A,#N/A,FALSE,"PrcsD";#N/A,#N/A,FALSE,"TunnD";#N/A,#N/A,FALSE,"CivlD";#N/A,#N/A,FALSE,"NtwkD";#N/A,#N/A,FALSE,"EstgD";#N/A,#N/A,FALSE,"PEngD"}</definedName>
    <definedName name="ffz" localSheetId="0" hidden="1">{#N/A,#N/A,FALSE,"SumD";#N/A,#N/A,FALSE,"ElecD";#N/A,#N/A,FALSE,"MechD";#N/A,#N/A,FALSE,"GeotD";#N/A,#N/A,FALSE,"PrcsD";#N/A,#N/A,FALSE,"TunnD";#N/A,#N/A,FALSE,"CivlD";#N/A,#N/A,FALSE,"NtwkD";#N/A,#N/A,FALSE,"EstgD";#N/A,#N/A,FALSE,"PEngD"}</definedName>
    <definedName name="ffz" hidden="1">{#N/A,#N/A,FALSE,"SumD";#N/A,#N/A,FALSE,"ElecD";#N/A,#N/A,FALSE,"MechD";#N/A,#N/A,FALSE,"GeotD";#N/A,#N/A,FALSE,"PrcsD";#N/A,#N/A,FALSE,"TunnD";#N/A,#N/A,FALSE,"CivlD";#N/A,#N/A,FALSE,"NtwkD";#N/A,#N/A,FALSE,"EstgD";#N/A,#N/A,FALSE,"PEngD"}</definedName>
    <definedName name="fg" localSheetId="6" hidden="1">{#N/A,#N/A,FALSE,"SumG";#N/A,#N/A,FALSE,"ElecG";#N/A,#N/A,FALSE,"MechG";#N/A,#N/A,FALSE,"GeotG";#N/A,#N/A,FALSE,"PrcsG";#N/A,#N/A,FALSE,"TunnG";#N/A,#N/A,FALSE,"CivlG";#N/A,#N/A,FALSE,"NtwkG";#N/A,#N/A,FALSE,"EstgG";#N/A,#N/A,FALSE,"PEngG"}</definedName>
    <definedName name="fg" localSheetId="1" hidden="1">{#N/A,#N/A,FALSE,"SumG";#N/A,#N/A,FALSE,"ElecG";#N/A,#N/A,FALSE,"MechG";#N/A,#N/A,FALSE,"GeotG";#N/A,#N/A,FALSE,"PrcsG";#N/A,#N/A,FALSE,"TunnG";#N/A,#N/A,FALSE,"CivlG";#N/A,#N/A,FALSE,"NtwkG";#N/A,#N/A,FALSE,"EstgG";#N/A,#N/A,FALSE,"PEngG"}</definedName>
    <definedName name="fg" localSheetId="0" hidden="1">{#N/A,#N/A,FALSE,"SumG";#N/A,#N/A,FALSE,"ElecG";#N/A,#N/A,FALSE,"MechG";#N/A,#N/A,FALSE,"GeotG";#N/A,#N/A,FALSE,"PrcsG";#N/A,#N/A,FALSE,"TunnG";#N/A,#N/A,FALSE,"CivlG";#N/A,#N/A,FALSE,"NtwkG";#N/A,#N/A,FALSE,"EstgG";#N/A,#N/A,FALSE,"PEngG"}</definedName>
    <definedName name="fg" hidden="1">{#N/A,#N/A,FALSE,"SumG";#N/A,#N/A,FALSE,"ElecG";#N/A,#N/A,FALSE,"MechG";#N/A,#N/A,FALSE,"GeotG";#N/A,#N/A,FALSE,"PrcsG";#N/A,#N/A,FALSE,"TunnG";#N/A,#N/A,FALSE,"CivlG";#N/A,#N/A,FALSE,"NtwkG";#N/A,#N/A,FALSE,"EstgG";#N/A,#N/A,FALSE,"PEngG"}</definedName>
    <definedName name="fgdfg" localSheetId="6" hidden="1">{#N/A,#N/A,FALSE,"SumD";#N/A,#N/A,FALSE,"ElecD";#N/A,#N/A,FALSE,"MechD";#N/A,#N/A,FALSE,"GeotD";#N/A,#N/A,FALSE,"PrcsD";#N/A,#N/A,FALSE,"TunnD";#N/A,#N/A,FALSE,"CivlD";#N/A,#N/A,FALSE,"NtwkD";#N/A,#N/A,FALSE,"EstgD";#N/A,#N/A,FALSE,"PEngD"}</definedName>
    <definedName name="fgdfg" localSheetId="1" hidden="1">{#N/A,#N/A,FALSE,"SumD";#N/A,#N/A,FALSE,"ElecD";#N/A,#N/A,FALSE,"MechD";#N/A,#N/A,FALSE,"GeotD";#N/A,#N/A,FALSE,"PrcsD";#N/A,#N/A,FALSE,"TunnD";#N/A,#N/A,FALSE,"CivlD";#N/A,#N/A,FALSE,"NtwkD";#N/A,#N/A,FALSE,"EstgD";#N/A,#N/A,FALSE,"PEngD"}</definedName>
    <definedName name="fgdfg" localSheetId="0" hidden="1">{#N/A,#N/A,FALSE,"SumD";#N/A,#N/A,FALSE,"ElecD";#N/A,#N/A,FALSE,"MechD";#N/A,#N/A,FALSE,"GeotD";#N/A,#N/A,FALSE,"PrcsD";#N/A,#N/A,FALSE,"TunnD";#N/A,#N/A,FALSE,"CivlD";#N/A,#N/A,FALSE,"NtwkD";#N/A,#N/A,FALSE,"EstgD";#N/A,#N/A,FALSE,"PEngD"}</definedName>
    <definedName name="fgdfg" hidden="1">{#N/A,#N/A,FALSE,"SumD";#N/A,#N/A,FALSE,"ElecD";#N/A,#N/A,FALSE,"MechD";#N/A,#N/A,FALSE,"GeotD";#N/A,#N/A,FALSE,"PrcsD";#N/A,#N/A,FALSE,"TunnD";#N/A,#N/A,FALSE,"CivlD";#N/A,#N/A,FALSE,"NtwkD";#N/A,#N/A,FALSE,"EstgD";#N/A,#N/A,FALSE,"PEngD"}</definedName>
    <definedName name="fgdfgz" localSheetId="6" hidden="1">{#N/A,#N/A,FALSE,"SumD";#N/A,#N/A,FALSE,"ElecD";#N/A,#N/A,FALSE,"MechD";#N/A,#N/A,FALSE,"GeotD";#N/A,#N/A,FALSE,"PrcsD";#N/A,#N/A,FALSE,"TunnD";#N/A,#N/A,FALSE,"CivlD";#N/A,#N/A,FALSE,"NtwkD";#N/A,#N/A,FALSE,"EstgD";#N/A,#N/A,FALSE,"PEngD"}</definedName>
    <definedName name="fgdfgz" localSheetId="1" hidden="1">{#N/A,#N/A,FALSE,"SumD";#N/A,#N/A,FALSE,"ElecD";#N/A,#N/A,FALSE,"MechD";#N/A,#N/A,FALSE,"GeotD";#N/A,#N/A,FALSE,"PrcsD";#N/A,#N/A,FALSE,"TunnD";#N/A,#N/A,FALSE,"CivlD";#N/A,#N/A,FALSE,"NtwkD";#N/A,#N/A,FALSE,"EstgD";#N/A,#N/A,FALSE,"PEngD"}</definedName>
    <definedName name="fgdfgz" localSheetId="0" hidden="1">{#N/A,#N/A,FALSE,"SumD";#N/A,#N/A,FALSE,"ElecD";#N/A,#N/A,FALSE,"MechD";#N/A,#N/A,FALSE,"GeotD";#N/A,#N/A,FALSE,"PrcsD";#N/A,#N/A,FALSE,"TunnD";#N/A,#N/A,FALSE,"CivlD";#N/A,#N/A,FALSE,"NtwkD";#N/A,#N/A,FALSE,"EstgD";#N/A,#N/A,FALSE,"PEngD"}</definedName>
    <definedName name="fgdfgz" hidden="1">{#N/A,#N/A,FALSE,"SumD";#N/A,#N/A,FALSE,"ElecD";#N/A,#N/A,FALSE,"MechD";#N/A,#N/A,FALSE,"GeotD";#N/A,#N/A,FALSE,"PrcsD";#N/A,#N/A,FALSE,"TunnD";#N/A,#N/A,FALSE,"CivlD";#N/A,#N/A,FALSE,"NtwkD";#N/A,#N/A,FALSE,"EstgD";#N/A,#N/A,FALSE,"PEngD"}</definedName>
    <definedName name="fgfdg" localSheetId="6" hidden="1">{#N/A,#N/A,FALSE,"SumG";#N/A,#N/A,FALSE,"ElecG";#N/A,#N/A,FALSE,"MechG";#N/A,#N/A,FALSE,"GeotG";#N/A,#N/A,FALSE,"PrcsG";#N/A,#N/A,FALSE,"TunnG";#N/A,#N/A,FALSE,"CivlG";#N/A,#N/A,FALSE,"NtwkG";#N/A,#N/A,FALSE,"EstgG";#N/A,#N/A,FALSE,"PEngG"}</definedName>
    <definedName name="fgfdg" localSheetId="1" hidden="1">{#N/A,#N/A,FALSE,"SumG";#N/A,#N/A,FALSE,"ElecG";#N/A,#N/A,FALSE,"MechG";#N/A,#N/A,FALSE,"GeotG";#N/A,#N/A,FALSE,"PrcsG";#N/A,#N/A,FALSE,"TunnG";#N/A,#N/A,FALSE,"CivlG";#N/A,#N/A,FALSE,"NtwkG";#N/A,#N/A,FALSE,"EstgG";#N/A,#N/A,FALSE,"PEngG"}</definedName>
    <definedName name="fgfdg" localSheetId="0" hidden="1">{#N/A,#N/A,FALSE,"SumG";#N/A,#N/A,FALSE,"ElecG";#N/A,#N/A,FALSE,"MechG";#N/A,#N/A,FALSE,"GeotG";#N/A,#N/A,FALSE,"PrcsG";#N/A,#N/A,FALSE,"TunnG";#N/A,#N/A,FALSE,"CivlG";#N/A,#N/A,FALSE,"NtwkG";#N/A,#N/A,FALSE,"EstgG";#N/A,#N/A,FALSE,"PEngG"}</definedName>
    <definedName name="fgfdg" hidden="1">{#N/A,#N/A,FALSE,"SumG";#N/A,#N/A,FALSE,"ElecG";#N/A,#N/A,FALSE,"MechG";#N/A,#N/A,FALSE,"GeotG";#N/A,#N/A,FALSE,"PrcsG";#N/A,#N/A,FALSE,"TunnG";#N/A,#N/A,FALSE,"CivlG";#N/A,#N/A,FALSE,"NtwkG";#N/A,#N/A,FALSE,"EstgG";#N/A,#N/A,FALSE,"PEngG"}</definedName>
    <definedName name="fgfdgz" localSheetId="6" hidden="1">{#N/A,#N/A,FALSE,"SumG";#N/A,#N/A,FALSE,"ElecG";#N/A,#N/A,FALSE,"MechG";#N/A,#N/A,FALSE,"GeotG";#N/A,#N/A,FALSE,"PrcsG";#N/A,#N/A,FALSE,"TunnG";#N/A,#N/A,FALSE,"CivlG";#N/A,#N/A,FALSE,"NtwkG";#N/A,#N/A,FALSE,"EstgG";#N/A,#N/A,FALSE,"PEngG"}</definedName>
    <definedName name="fgfdgz" localSheetId="1" hidden="1">{#N/A,#N/A,FALSE,"SumG";#N/A,#N/A,FALSE,"ElecG";#N/A,#N/A,FALSE,"MechG";#N/A,#N/A,FALSE,"GeotG";#N/A,#N/A,FALSE,"PrcsG";#N/A,#N/A,FALSE,"TunnG";#N/A,#N/A,FALSE,"CivlG";#N/A,#N/A,FALSE,"NtwkG";#N/A,#N/A,FALSE,"EstgG";#N/A,#N/A,FALSE,"PEngG"}</definedName>
    <definedName name="fgfdgz" localSheetId="0" hidden="1">{#N/A,#N/A,FALSE,"SumG";#N/A,#N/A,FALSE,"ElecG";#N/A,#N/A,FALSE,"MechG";#N/A,#N/A,FALSE,"GeotG";#N/A,#N/A,FALSE,"PrcsG";#N/A,#N/A,FALSE,"TunnG";#N/A,#N/A,FALSE,"CivlG";#N/A,#N/A,FALSE,"NtwkG";#N/A,#N/A,FALSE,"EstgG";#N/A,#N/A,FALSE,"PEngG"}</definedName>
    <definedName name="fgfdgz" hidden="1">{#N/A,#N/A,FALSE,"SumG";#N/A,#N/A,FALSE,"ElecG";#N/A,#N/A,FALSE,"MechG";#N/A,#N/A,FALSE,"GeotG";#N/A,#N/A,FALSE,"PrcsG";#N/A,#N/A,FALSE,"TunnG";#N/A,#N/A,FALSE,"CivlG";#N/A,#N/A,FALSE,"NtwkG";#N/A,#N/A,FALSE,"EstgG";#N/A,#N/A,FALSE,"PEngG"}</definedName>
    <definedName name="fghfg" localSheetId="6" hidden="1">{#N/A,#N/A,FALSE,"SumD";#N/A,#N/A,FALSE,"ElecD";#N/A,#N/A,FALSE,"MechD";#N/A,#N/A,FALSE,"GeotD";#N/A,#N/A,FALSE,"PrcsD";#N/A,#N/A,FALSE,"TunnD";#N/A,#N/A,FALSE,"CivlD";#N/A,#N/A,FALSE,"NtwkD";#N/A,#N/A,FALSE,"EstgD";#N/A,#N/A,FALSE,"PEngD"}</definedName>
    <definedName name="fghfg" localSheetId="1" hidden="1">{#N/A,#N/A,FALSE,"SumD";#N/A,#N/A,FALSE,"ElecD";#N/A,#N/A,FALSE,"MechD";#N/A,#N/A,FALSE,"GeotD";#N/A,#N/A,FALSE,"PrcsD";#N/A,#N/A,FALSE,"TunnD";#N/A,#N/A,FALSE,"CivlD";#N/A,#N/A,FALSE,"NtwkD";#N/A,#N/A,FALSE,"EstgD";#N/A,#N/A,FALSE,"PEngD"}</definedName>
    <definedName name="fghfg" localSheetId="0" hidden="1">{#N/A,#N/A,FALSE,"SumD";#N/A,#N/A,FALSE,"ElecD";#N/A,#N/A,FALSE,"MechD";#N/A,#N/A,FALSE,"GeotD";#N/A,#N/A,FALSE,"PrcsD";#N/A,#N/A,FALSE,"TunnD";#N/A,#N/A,FALSE,"CivlD";#N/A,#N/A,FALSE,"NtwkD";#N/A,#N/A,FALSE,"EstgD";#N/A,#N/A,FALSE,"PEngD"}</definedName>
    <definedName name="fghfg" hidden="1">{#N/A,#N/A,FALSE,"SumD";#N/A,#N/A,FALSE,"ElecD";#N/A,#N/A,FALSE,"MechD";#N/A,#N/A,FALSE,"GeotD";#N/A,#N/A,FALSE,"PrcsD";#N/A,#N/A,FALSE,"TunnD";#N/A,#N/A,FALSE,"CivlD";#N/A,#N/A,FALSE,"NtwkD";#N/A,#N/A,FALSE,"EstgD";#N/A,#N/A,FALSE,"PEngD"}</definedName>
    <definedName name="fghfgz" localSheetId="6" hidden="1">{#N/A,#N/A,FALSE,"SumD";#N/A,#N/A,FALSE,"ElecD";#N/A,#N/A,FALSE,"MechD";#N/A,#N/A,FALSE,"GeotD";#N/A,#N/A,FALSE,"PrcsD";#N/A,#N/A,FALSE,"TunnD";#N/A,#N/A,FALSE,"CivlD";#N/A,#N/A,FALSE,"NtwkD";#N/A,#N/A,FALSE,"EstgD";#N/A,#N/A,FALSE,"PEngD"}</definedName>
    <definedName name="fghfgz" localSheetId="1" hidden="1">{#N/A,#N/A,FALSE,"SumD";#N/A,#N/A,FALSE,"ElecD";#N/A,#N/A,FALSE,"MechD";#N/A,#N/A,FALSE,"GeotD";#N/A,#N/A,FALSE,"PrcsD";#N/A,#N/A,FALSE,"TunnD";#N/A,#N/A,FALSE,"CivlD";#N/A,#N/A,FALSE,"NtwkD";#N/A,#N/A,FALSE,"EstgD";#N/A,#N/A,FALSE,"PEngD"}</definedName>
    <definedName name="fghfgz" localSheetId="0" hidden="1">{#N/A,#N/A,FALSE,"SumD";#N/A,#N/A,FALSE,"ElecD";#N/A,#N/A,FALSE,"MechD";#N/A,#N/A,FALSE,"GeotD";#N/A,#N/A,FALSE,"PrcsD";#N/A,#N/A,FALSE,"TunnD";#N/A,#N/A,FALSE,"CivlD";#N/A,#N/A,FALSE,"NtwkD";#N/A,#N/A,FALSE,"EstgD";#N/A,#N/A,FALSE,"PEngD"}</definedName>
    <definedName name="fghfgz" hidden="1">{#N/A,#N/A,FALSE,"SumD";#N/A,#N/A,FALSE,"ElecD";#N/A,#N/A,FALSE,"MechD";#N/A,#N/A,FALSE,"GeotD";#N/A,#N/A,FALSE,"PrcsD";#N/A,#N/A,FALSE,"TunnD";#N/A,#N/A,FALSE,"CivlD";#N/A,#N/A,FALSE,"NtwkD";#N/A,#N/A,FALSE,"EstgD";#N/A,#N/A,FALSE,"PEngD"}</definedName>
    <definedName name="FGHH" localSheetId="6" hidden="1">{#N/A,#N/A,FALSE,"SumD";#N/A,#N/A,FALSE,"ElecD";#N/A,#N/A,FALSE,"MechD";#N/A,#N/A,FALSE,"GeotD";#N/A,#N/A,FALSE,"PrcsD";#N/A,#N/A,FALSE,"TunnD";#N/A,#N/A,FALSE,"CivlD";#N/A,#N/A,FALSE,"NtwkD";#N/A,#N/A,FALSE,"EstgD";#N/A,#N/A,FALSE,"PEngD"}</definedName>
    <definedName name="FGHH" localSheetId="1" hidden="1">{#N/A,#N/A,FALSE,"SumD";#N/A,#N/A,FALSE,"ElecD";#N/A,#N/A,FALSE,"MechD";#N/A,#N/A,FALSE,"GeotD";#N/A,#N/A,FALSE,"PrcsD";#N/A,#N/A,FALSE,"TunnD";#N/A,#N/A,FALSE,"CivlD";#N/A,#N/A,FALSE,"NtwkD";#N/A,#N/A,FALSE,"EstgD";#N/A,#N/A,FALSE,"PEngD"}</definedName>
    <definedName name="FGHH" localSheetId="0" hidden="1">{#N/A,#N/A,FALSE,"SumD";#N/A,#N/A,FALSE,"ElecD";#N/A,#N/A,FALSE,"MechD";#N/A,#N/A,FALSE,"GeotD";#N/A,#N/A,FALSE,"PrcsD";#N/A,#N/A,FALSE,"TunnD";#N/A,#N/A,FALSE,"CivlD";#N/A,#N/A,FALSE,"NtwkD";#N/A,#N/A,FALSE,"EstgD";#N/A,#N/A,FALSE,"PEngD"}</definedName>
    <definedName name="FGHH" hidden="1">{#N/A,#N/A,FALSE,"SumD";#N/A,#N/A,FALSE,"ElecD";#N/A,#N/A,FALSE,"MechD";#N/A,#N/A,FALSE,"GeotD";#N/A,#N/A,FALSE,"PrcsD";#N/A,#N/A,FALSE,"TunnD";#N/A,#N/A,FALSE,"CivlD";#N/A,#N/A,FALSE,"NtwkD";#N/A,#N/A,FALSE,"EstgD";#N/A,#N/A,FALSE,"PEngD"}</definedName>
    <definedName name="fghhz" localSheetId="6" hidden="1">{#N/A,#N/A,FALSE,"SumD";#N/A,#N/A,FALSE,"ElecD";#N/A,#N/A,FALSE,"MechD";#N/A,#N/A,FALSE,"GeotD";#N/A,#N/A,FALSE,"PrcsD";#N/A,#N/A,FALSE,"TunnD";#N/A,#N/A,FALSE,"CivlD";#N/A,#N/A,FALSE,"NtwkD";#N/A,#N/A,FALSE,"EstgD";#N/A,#N/A,FALSE,"PEngD"}</definedName>
    <definedName name="fghhz" localSheetId="1" hidden="1">{#N/A,#N/A,FALSE,"SumD";#N/A,#N/A,FALSE,"ElecD";#N/A,#N/A,FALSE,"MechD";#N/A,#N/A,FALSE,"GeotD";#N/A,#N/A,FALSE,"PrcsD";#N/A,#N/A,FALSE,"TunnD";#N/A,#N/A,FALSE,"CivlD";#N/A,#N/A,FALSE,"NtwkD";#N/A,#N/A,FALSE,"EstgD";#N/A,#N/A,FALSE,"PEngD"}</definedName>
    <definedName name="fghhz" localSheetId="0" hidden="1">{#N/A,#N/A,FALSE,"SumD";#N/A,#N/A,FALSE,"ElecD";#N/A,#N/A,FALSE,"MechD";#N/A,#N/A,FALSE,"GeotD";#N/A,#N/A,FALSE,"PrcsD";#N/A,#N/A,FALSE,"TunnD";#N/A,#N/A,FALSE,"CivlD";#N/A,#N/A,FALSE,"NtwkD";#N/A,#N/A,FALSE,"EstgD";#N/A,#N/A,FALSE,"PEngD"}</definedName>
    <definedName name="fghhz" hidden="1">{#N/A,#N/A,FALSE,"SumD";#N/A,#N/A,FALSE,"ElecD";#N/A,#N/A,FALSE,"MechD";#N/A,#N/A,FALSE,"GeotD";#N/A,#N/A,FALSE,"PrcsD";#N/A,#N/A,FALSE,"TunnD";#N/A,#N/A,FALSE,"CivlD";#N/A,#N/A,FALSE,"NtwkD";#N/A,#N/A,FALSE,"EstgD";#N/A,#N/A,FALSE,"PEngD"}</definedName>
    <definedName name="fgz" localSheetId="6" hidden="1">{#N/A,#N/A,FALSE,"SumG";#N/A,#N/A,FALSE,"ElecG";#N/A,#N/A,FALSE,"MechG";#N/A,#N/A,FALSE,"GeotG";#N/A,#N/A,FALSE,"PrcsG";#N/A,#N/A,FALSE,"TunnG";#N/A,#N/A,FALSE,"CivlG";#N/A,#N/A,FALSE,"NtwkG";#N/A,#N/A,FALSE,"EstgG";#N/A,#N/A,FALSE,"PEngG"}</definedName>
    <definedName name="fgz" localSheetId="1" hidden="1">{#N/A,#N/A,FALSE,"SumG";#N/A,#N/A,FALSE,"ElecG";#N/A,#N/A,FALSE,"MechG";#N/A,#N/A,FALSE,"GeotG";#N/A,#N/A,FALSE,"PrcsG";#N/A,#N/A,FALSE,"TunnG";#N/A,#N/A,FALSE,"CivlG";#N/A,#N/A,FALSE,"NtwkG";#N/A,#N/A,FALSE,"EstgG";#N/A,#N/A,FALSE,"PEngG"}</definedName>
    <definedName name="fgz" localSheetId="0" hidden="1">{#N/A,#N/A,FALSE,"SumG";#N/A,#N/A,FALSE,"ElecG";#N/A,#N/A,FALSE,"MechG";#N/A,#N/A,FALSE,"GeotG";#N/A,#N/A,FALSE,"PrcsG";#N/A,#N/A,FALSE,"TunnG";#N/A,#N/A,FALSE,"CivlG";#N/A,#N/A,FALSE,"NtwkG";#N/A,#N/A,FALSE,"EstgG";#N/A,#N/A,FALSE,"PEngG"}</definedName>
    <definedName name="fgz" hidden="1">{#N/A,#N/A,FALSE,"SumG";#N/A,#N/A,FALSE,"ElecG";#N/A,#N/A,FALSE,"MechG";#N/A,#N/A,FALSE,"GeotG";#N/A,#N/A,FALSE,"PrcsG";#N/A,#N/A,FALSE,"TunnG";#N/A,#N/A,FALSE,"CivlG";#N/A,#N/A,FALSE,"NtwkG";#N/A,#N/A,FALSE,"EstgG";#N/A,#N/A,FALSE,"PEngG"}</definedName>
    <definedName name="filter">#REF!</definedName>
    <definedName name="filtert">#REF!</definedName>
    <definedName name="FIN" localSheetId="2">#REF!</definedName>
    <definedName name="FIN" localSheetId="6">#REF!</definedName>
    <definedName name="FIN" localSheetId="1">#REF!</definedName>
    <definedName name="FIN" localSheetId="0">#REF!</definedName>
    <definedName name="FIN">#REF!</definedName>
    <definedName name="Fire" localSheetId="6" hidden="1">{#N/A,#N/A,FALSE,"SumD";#N/A,#N/A,FALSE,"ElecD";#N/A,#N/A,FALSE,"MechD";#N/A,#N/A,FALSE,"GeotD";#N/A,#N/A,FALSE,"PrcsD";#N/A,#N/A,FALSE,"TunnD";#N/A,#N/A,FALSE,"CivlD";#N/A,#N/A,FALSE,"NtwkD";#N/A,#N/A,FALSE,"EstgD";#N/A,#N/A,FALSE,"PEngD"}</definedName>
    <definedName name="Fire" localSheetId="1" hidden="1">{#N/A,#N/A,FALSE,"SumD";#N/A,#N/A,FALSE,"ElecD";#N/A,#N/A,FALSE,"MechD";#N/A,#N/A,FALSE,"GeotD";#N/A,#N/A,FALSE,"PrcsD";#N/A,#N/A,FALSE,"TunnD";#N/A,#N/A,FALSE,"CivlD";#N/A,#N/A,FALSE,"NtwkD";#N/A,#N/A,FALSE,"EstgD";#N/A,#N/A,FALSE,"PEngD"}</definedName>
    <definedName name="Fire" localSheetId="0" hidden="1">{#N/A,#N/A,FALSE,"SumD";#N/A,#N/A,FALSE,"ElecD";#N/A,#N/A,FALSE,"MechD";#N/A,#N/A,FALSE,"GeotD";#N/A,#N/A,FALSE,"PrcsD";#N/A,#N/A,FALSE,"TunnD";#N/A,#N/A,FALSE,"CivlD";#N/A,#N/A,FALSE,"NtwkD";#N/A,#N/A,FALSE,"EstgD";#N/A,#N/A,FALSE,"PEngD"}</definedName>
    <definedName name="Fire" hidden="1">{#N/A,#N/A,FALSE,"SumD";#N/A,#N/A,FALSE,"ElecD";#N/A,#N/A,FALSE,"MechD";#N/A,#N/A,FALSE,"GeotD";#N/A,#N/A,FALSE,"PrcsD";#N/A,#N/A,FALSE,"TunnD";#N/A,#N/A,FALSE,"CivlD";#N/A,#N/A,FALSE,"NtwkD";#N/A,#N/A,FALSE,"EstgD";#N/A,#N/A,FALSE,"PEngD"}</definedName>
    <definedName name="FLAG" localSheetId="2">#REF!</definedName>
    <definedName name="FLAG" localSheetId="6">#REF!</definedName>
    <definedName name="FLAG" localSheetId="1">#REF!</definedName>
    <definedName name="FLAG" localSheetId="0">#REF!</definedName>
    <definedName name="FLAG">#REF!</definedName>
    <definedName name="Floatation" localSheetId="6">#REF!</definedName>
    <definedName name="Floatation" localSheetId="1">#REF!</definedName>
    <definedName name="Floatation" localSheetId="0">#REF!</definedName>
    <definedName name="Floatation">#REF!</definedName>
    <definedName name="FMO" localSheetId="2">#REF!</definedName>
    <definedName name="FMO" localSheetId="6">#REF!</definedName>
    <definedName name="FMO" localSheetId="1">#REF!</definedName>
    <definedName name="FMO" localSheetId="0">#REF!</definedName>
    <definedName name="FMO">#REF!</definedName>
    <definedName name="foot" localSheetId="1">[78]Estimate!#REF!</definedName>
    <definedName name="foot" localSheetId="0">[78]Estimate!#REF!</definedName>
    <definedName name="foot">[78]Estimate!#REF!</definedName>
    <definedName name="footz" localSheetId="1">[78]Estimate!#REF!</definedName>
    <definedName name="footz" localSheetId="0">[78]Estimate!#REF!</definedName>
    <definedName name="footz">[78]Estimate!#REF!</definedName>
    <definedName name="FOUND" localSheetId="2">#REF!</definedName>
    <definedName name="FOUND" localSheetId="6">#REF!</definedName>
    <definedName name="FOUND" localSheetId="1">#REF!</definedName>
    <definedName name="FOUND" localSheetId="0">#REF!</definedName>
    <definedName name="FOUND">#REF!</definedName>
    <definedName name="FS" localSheetId="6">#REF!</definedName>
    <definedName name="FS" localSheetId="1">#REF!</definedName>
    <definedName name="FS" localSheetId="0">#REF!</definedName>
    <definedName name="FS">#REF!</definedName>
    <definedName name="Full_Print" localSheetId="6">#REF!</definedName>
    <definedName name="Full_Print" localSheetId="1">#REF!</definedName>
    <definedName name="Full_Print" localSheetId="0">#REF!</definedName>
    <definedName name="Full_Print">#REF!</definedName>
    <definedName name="futr" localSheetId="6">[40]COVER!#REF!</definedName>
    <definedName name="futr" localSheetId="1">[41]COVER!#REF!</definedName>
    <definedName name="futr" localSheetId="0">[41]COVER!#REF!</definedName>
    <definedName name="futr">[41]COVER!#REF!</definedName>
    <definedName name="G" localSheetId="6">#REF!</definedName>
    <definedName name="G" localSheetId="1">#REF!</definedName>
    <definedName name="G" localSheetId="0">#REF!</definedName>
    <definedName name="G">#REF!</definedName>
    <definedName name="gd" localSheetId="6">#REF!</definedName>
    <definedName name="gd" localSheetId="1">#REF!</definedName>
    <definedName name="gd" localSheetId="0">#REF!</definedName>
    <definedName name="gd">#REF!</definedName>
    <definedName name="GeneralSalesTax" localSheetId="6">#REF!</definedName>
    <definedName name="GeneralSalesTax" localSheetId="1">#REF!</definedName>
    <definedName name="GeneralSalesTax" localSheetId="0">#REF!</definedName>
    <definedName name="GeneralSalesTax">#REF!</definedName>
    <definedName name="GeneralSalesTaxRecovery" localSheetId="6">#REF!</definedName>
    <definedName name="GeneralSalesTaxRecovery" localSheetId="1">#REF!</definedName>
    <definedName name="GeneralSalesTaxRecovery" localSheetId="0">#REF!</definedName>
    <definedName name="GeneralSalesTaxRecovery">#REF!</definedName>
    <definedName name="GerryP8" localSheetId="6">#REF!</definedName>
    <definedName name="GerryP8" localSheetId="1">#REF!</definedName>
    <definedName name="GerryP8" localSheetId="0">#REF!</definedName>
    <definedName name="GerryP8">#REF!</definedName>
    <definedName name="GERT" localSheetId="6">[36]INK!#REF!</definedName>
    <definedName name="GERT" localSheetId="1">[37]INK!#REF!</definedName>
    <definedName name="GERT" localSheetId="0">[37]INK!#REF!</definedName>
    <definedName name="GERT">[37]INK!#REF!</definedName>
    <definedName name="gfdgfdg" localSheetId="6" hidden="1">{#N/A,#N/A,FALSE,"SumD";#N/A,#N/A,FALSE,"ElecD";#N/A,#N/A,FALSE,"MechD";#N/A,#N/A,FALSE,"GeotD";#N/A,#N/A,FALSE,"PrcsD";#N/A,#N/A,FALSE,"TunnD";#N/A,#N/A,FALSE,"CivlD";#N/A,#N/A,FALSE,"NtwkD";#N/A,#N/A,FALSE,"EstgD";#N/A,#N/A,FALSE,"PEngD"}</definedName>
    <definedName name="gfdgfdg" localSheetId="1" hidden="1">{#N/A,#N/A,FALSE,"SumD";#N/A,#N/A,FALSE,"ElecD";#N/A,#N/A,FALSE,"MechD";#N/A,#N/A,FALSE,"GeotD";#N/A,#N/A,FALSE,"PrcsD";#N/A,#N/A,FALSE,"TunnD";#N/A,#N/A,FALSE,"CivlD";#N/A,#N/A,FALSE,"NtwkD";#N/A,#N/A,FALSE,"EstgD";#N/A,#N/A,FALSE,"PEngD"}</definedName>
    <definedName name="gfdgfdg" localSheetId="0" hidden="1">{#N/A,#N/A,FALSE,"SumD";#N/A,#N/A,FALSE,"ElecD";#N/A,#N/A,FALSE,"MechD";#N/A,#N/A,FALSE,"GeotD";#N/A,#N/A,FALSE,"PrcsD";#N/A,#N/A,FALSE,"TunnD";#N/A,#N/A,FALSE,"CivlD";#N/A,#N/A,FALSE,"NtwkD";#N/A,#N/A,FALSE,"EstgD";#N/A,#N/A,FALSE,"PEngD"}</definedName>
    <definedName name="gfdgfdg" hidden="1">{#N/A,#N/A,FALSE,"SumD";#N/A,#N/A,FALSE,"ElecD";#N/A,#N/A,FALSE,"MechD";#N/A,#N/A,FALSE,"GeotD";#N/A,#N/A,FALSE,"PrcsD";#N/A,#N/A,FALSE,"TunnD";#N/A,#N/A,FALSE,"CivlD";#N/A,#N/A,FALSE,"NtwkD";#N/A,#N/A,FALSE,"EstgD";#N/A,#N/A,FALSE,"PEngD"}</definedName>
    <definedName name="gfdgfdgz" localSheetId="6" hidden="1">{#N/A,#N/A,FALSE,"SumD";#N/A,#N/A,FALSE,"ElecD";#N/A,#N/A,FALSE,"MechD";#N/A,#N/A,FALSE,"GeotD";#N/A,#N/A,FALSE,"PrcsD";#N/A,#N/A,FALSE,"TunnD";#N/A,#N/A,FALSE,"CivlD";#N/A,#N/A,FALSE,"NtwkD";#N/A,#N/A,FALSE,"EstgD";#N/A,#N/A,FALSE,"PEngD"}</definedName>
    <definedName name="gfdgfdgz" localSheetId="1" hidden="1">{#N/A,#N/A,FALSE,"SumD";#N/A,#N/A,FALSE,"ElecD";#N/A,#N/A,FALSE,"MechD";#N/A,#N/A,FALSE,"GeotD";#N/A,#N/A,FALSE,"PrcsD";#N/A,#N/A,FALSE,"TunnD";#N/A,#N/A,FALSE,"CivlD";#N/A,#N/A,FALSE,"NtwkD";#N/A,#N/A,FALSE,"EstgD";#N/A,#N/A,FALSE,"PEngD"}</definedName>
    <definedName name="gfdgfdgz" localSheetId="0" hidden="1">{#N/A,#N/A,FALSE,"SumD";#N/A,#N/A,FALSE,"ElecD";#N/A,#N/A,FALSE,"MechD";#N/A,#N/A,FALSE,"GeotD";#N/A,#N/A,FALSE,"PrcsD";#N/A,#N/A,FALSE,"TunnD";#N/A,#N/A,FALSE,"CivlD";#N/A,#N/A,FALSE,"NtwkD";#N/A,#N/A,FALSE,"EstgD";#N/A,#N/A,FALSE,"PEngD"}</definedName>
    <definedName name="gfdgfdgz" hidden="1">{#N/A,#N/A,FALSE,"SumD";#N/A,#N/A,FALSE,"ElecD";#N/A,#N/A,FALSE,"MechD";#N/A,#N/A,FALSE,"GeotD";#N/A,#N/A,FALSE,"PrcsD";#N/A,#N/A,FALSE,"TunnD";#N/A,#N/A,FALSE,"CivlD";#N/A,#N/A,FALSE,"NtwkD";#N/A,#N/A,FALSE,"EstgD";#N/A,#N/A,FALSE,"PEngD"}</definedName>
    <definedName name="gfgf" localSheetId="6">#REF!</definedName>
    <definedName name="gfgf" localSheetId="1">#REF!</definedName>
    <definedName name="gfgf" localSheetId="0">#REF!</definedName>
    <definedName name="gfgf">#REF!</definedName>
    <definedName name="gfgfgfgfg" localSheetId="6" hidden="1">{#N/A,#N/A,FALSE,"SumD";#N/A,#N/A,FALSE,"ElecD";#N/A,#N/A,FALSE,"MechD";#N/A,#N/A,FALSE,"GeotD";#N/A,#N/A,FALSE,"PrcsD";#N/A,#N/A,FALSE,"TunnD";#N/A,#N/A,FALSE,"CivlD";#N/A,#N/A,FALSE,"NtwkD";#N/A,#N/A,FALSE,"EstgD";#N/A,#N/A,FALSE,"PEngD"}</definedName>
    <definedName name="gfgfgfgfg" localSheetId="1" hidden="1">{#N/A,#N/A,FALSE,"SumD";#N/A,#N/A,FALSE,"ElecD";#N/A,#N/A,FALSE,"MechD";#N/A,#N/A,FALSE,"GeotD";#N/A,#N/A,FALSE,"PrcsD";#N/A,#N/A,FALSE,"TunnD";#N/A,#N/A,FALSE,"CivlD";#N/A,#N/A,FALSE,"NtwkD";#N/A,#N/A,FALSE,"EstgD";#N/A,#N/A,FALSE,"PEngD"}</definedName>
    <definedName name="gfgfgfgfg" localSheetId="0" hidden="1">{#N/A,#N/A,FALSE,"SumD";#N/A,#N/A,FALSE,"ElecD";#N/A,#N/A,FALSE,"MechD";#N/A,#N/A,FALSE,"GeotD";#N/A,#N/A,FALSE,"PrcsD";#N/A,#N/A,FALSE,"TunnD";#N/A,#N/A,FALSE,"CivlD";#N/A,#N/A,FALSE,"NtwkD";#N/A,#N/A,FALSE,"EstgD";#N/A,#N/A,FALSE,"PEngD"}</definedName>
    <definedName name="gfgfgfgfg" hidden="1">{#N/A,#N/A,FALSE,"SumD";#N/A,#N/A,FALSE,"ElecD";#N/A,#N/A,FALSE,"MechD";#N/A,#N/A,FALSE,"GeotD";#N/A,#N/A,FALSE,"PrcsD";#N/A,#N/A,FALSE,"TunnD";#N/A,#N/A,FALSE,"CivlD";#N/A,#N/A,FALSE,"NtwkD";#N/A,#N/A,FALSE,"EstgD";#N/A,#N/A,FALSE,"PEngD"}</definedName>
    <definedName name="gfgfgfgss" localSheetId="6" hidden="1">{#N/A,#N/A,FALSE,"SumG";#N/A,#N/A,FALSE,"ElecG";#N/A,#N/A,FALSE,"MechG";#N/A,#N/A,FALSE,"GeotG";#N/A,#N/A,FALSE,"PrcsG";#N/A,#N/A,FALSE,"TunnG";#N/A,#N/A,FALSE,"CivlG";#N/A,#N/A,FALSE,"NtwkG";#N/A,#N/A,FALSE,"EstgG";#N/A,#N/A,FALSE,"PEngG"}</definedName>
    <definedName name="gfgfgfgss" localSheetId="1" hidden="1">{#N/A,#N/A,FALSE,"SumG";#N/A,#N/A,FALSE,"ElecG";#N/A,#N/A,FALSE,"MechG";#N/A,#N/A,FALSE,"GeotG";#N/A,#N/A,FALSE,"PrcsG";#N/A,#N/A,FALSE,"TunnG";#N/A,#N/A,FALSE,"CivlG";#N/A,#N/A,FALSE,"NtwkG";#N/A,#N/A,FALSE,"EstgG";#N/A,#N/A,FALSE,"PEngG"}</definedName>
    <definedName name="gfgfgfgss" localSheetId="0" hidden="1">{#N/A,#N/A,FALSE,"SumG";#N/A,#N/A,FALSE,"ElecG";#N/A,#N/A,FALSE,"MechG";#N/A,#N/A,FALSE,"GeotG";#N/A,#N/A,FALSE,"PrcsG";#N/A,#N/A,FALSE,"TunnG";#N/A,#N/A,FALSE,"CivlG";#N/A,#N/A,FALSE,"NtwkG";#N/A,#N/A,FALSE,"EstgG";#N/A,#N/A,FALSE,"PEngG"}</definedName>
    <definedName name="gfgfgfgss" hidden="1">{#N/A,#N/A,FALSE,"SumG";#N/A,#N/A,FALSE,"ElecG";#N/A,#N/A,FALSE,"MechG";#N/A,#N/A,FALSE,"GeotG";#N/A,#N/A,FALSE,"PrcsG";#N/A,#N/A,FALSE,"TunnG";#N/A,#N/A,FALSE,"CivlG";#N/A,#N/A,FALSE,"NtwkG";#N/A,#N/A,FALSE,"EstgG";#N/A,#N/A,FALSE,"PEngG"}</definedName>
    <definedName name="gfgfgfgssz" localSheetId="6" hidden="1">{#N/A,#N/A,FALSE,"SumG";#N/A,#N/A,FALSE,"ElecG";#N/A,#N/A,FALSE,"MechG";#N/A,#N/A,FALSE,"GeotG";#N/A,#N/A,FALSE,"PrcsG";#N/A,#N/A,FALSE,"TunnG";#N/A,#N/A,FALSE,"CivlG";#N/A,#N/A,FALSE,"NtwkG";#N/A,#N/A,FALSE,"EstgG";#N/A,#N/A,FALSE,"PEngG"}</definedName>
    <definedName name="gfgfgfgssz" localSheetId="1" hidden="1">{#N/A,#N/A,FALSE,"SumG";#N/A,#N/A,FALSE,"ElecG";#N/A,#N/A,FALSE,"MechG";#N/A,#N/A,FALSE,"GeotG";#N/A,#N/A,FALSE,"PrcsG";#N/A,#N/A,FALSE,"TunnG";#N/A,#N/A,FALSE,"CivlG";#N/A,#N/A,FALSE,"NtwkG";#N/A,#N/A,FALSE,"EstgG";#N/A,#N/A,FALSE,"PEngG"}</definedName>
    <definedName name="gfgfgfgssz" localSheetId="0" hidden="1">{#N/A,#N/A,FALSE,"SumG";#N/A,#N/A,FALSE,"ElecG";#N/A,#N/A,FALSE,"MechG";#N/A,#N/A,FALSE,"GeotG";#N/A,#N/A,FALSE,"PrcsG";#N/A,#N/A,FALSE,"TunnG";#N/A,#N/A,FALSE,"CivlG";#N/A,#N/A,FALSE,"NtwkG";#N/A,#N/A,FALSE,"EstgG";#N/A,#N/A,FALSE,"PEngG"}</definedName>
    <definedName name="gfgfgfgssz" hidden="1">{#N/A,#N/A,FALSE,"SumG";#N/A,#N/A,FALSE,"ElecG";#N/A,#N/A,FALSE,"MechG";#N/A,#N/A,FALSE,"GeotG";#N/A,#N/A,FALSE,"PrcsG";#N/A,#N/A,FALSE,"TunnG";#N/A,#N/A,FALSE,"CivlG";#N/A,#N/A,FALSE,"NtwkG";#N/A,#N/A,FALSE,"EstgG";#N/A,#N/A,FALSE,"PEngG"}</definedName>
    <definedName name="gfgfgfgz" localSheetId="6" hidden="1">{#N/A,#N/A,FALSE,"SumD";#N/A,#N/A,FALSE,"ElecD";#N/A,#N/A,FALSE,"MechD";#N/A,#N/A,FALSE,"GeotD";#N/A,#N/A,FALSE,"PrcsD";#N/A,#N/A,FALSE,"TunnD";#N/A,#N/A,FALSE,"CivlD";#N/A,#N/A,FALSE,"NtwkD";#N/A,#N/A,FALSE,"EstgD";#N/A,#N/A,FALSE,"PEngD"}</definedName>
    <definedName name="gfgfgfgz" localSheetId="1" hidden="1">{#N/A,#N/A,FALSE,"SumD";#N/A,#N/A,FALSE,"ElecD";#N/A,#N/A,FALSE,"MechD";#N/A,#N/A,FALSE,"GeotD";#N/A,#N/A,FALSE,"PrcsD";#N/A,#N/A,FALSE,"TunnD";#N/A,#N/A,FALSE,"CivlD";#N/A,#N/A,FALSE,"NtwkD";#N/A,#N/A,FALSE,"EstgD";#N/A,#N/A,FALSE,"PEngD"}</definedName>
    <definedName name="gfgfgfgz" localSheetId="0" hidden="1">{#N/A,#N/A,FALSE,"SumD";#N/A,#N/A,FALSE,"ElecD";#N/A,#N/A,FALSE,"MechD";#N/A,#N/A,FALSE,"GeotD";#N/A,#N/A,FALSE,"PrcsD";#N/A,#N/A,FALSE,"TunnD";#N/A,#N/A,FALSE,"CivlD";#N/A,#N/A,FALSE,"NtwkD";#N/A,#N/A,FALSE,"EstgD";#N/A,#N/A,FALSE,"PEngD"}</definedName>
    <definedName name="gfgfgfgz" hidden="1">{#N/A,#N/A,FALSE,"SumD";#N/A,#N/A,FALSE,"ElecD";#N/A,#N/A,FALSE,"MechD";#N/A,#N/A,FALSE,"GeotD";#N/A,#N/A,FALSE,"PrcsD";#N/A,#N/A,FALSE,"TunnD";#N/A,#N/A,FALSE,"CivlD";#N/A,#N/A,FALSE,"NtwkD";#N/A,#N/A,FALSE,"EstgD";#N/A,#N/A,FALSE,"PEngD"}</definedName>
    <definedName name="gg" localSheetId="6" hidden="1">{#N/A,#N/A,FALSE,"SumG";#N/A,#N/A,FALSE,"ElecG";#N/A,#N/A,FALSE,"MechG";#N/A,#N/A,FALSE,"GeotG";#N/A,#N/A,FALSE,"PrcsG";#N/A,#N/A,FALSE,"TunnG";#N/A,#N/A,FALSE,"CivlG";#N/A,#N/A,FALSE,"NtwkG";#N/A,#N/A,FALSE,"EstgG";#N/A,#N/A,FALSE,"PEngG"}</definedName>
    <definedName name="gg" localSheetId="1" hidden="1">{#N/A,#N/A,FALSE,"SumG";#N/A,#N/A,FALSE,"ElecG";#N/A,#N/A,FALSE,"MechG";#N/A,#N/A,FALSE,"GeotG";#N/A,#N/A,FALSE,"PrcsG";#N/A,#N/A,FALSE,"TunnG";#N/A,#N/A,FALSE,"CivlG";#N/A,#N/A,FALSE,"NtwkG";#N/A,#N/A,FALSE,"EstgG";#N/A,#N/A,FALSE,"PEngG"}</definedName>
    <definedName name="gg" localSheetId="0" hidden="1">{#N/A,#N/A,FALSE,"SumG";#N/A,#N/A,FALSE,"ElecG";#N/A,#N/A,FALSE,"MechG";#N/A,#N/A,FALSE,"GeotG";#N/A,#N/A,FALSE,"PrcsG";#N/A,#N/A,FALSE,"TunnG";#N/A,#N/A,FALSE,"CivlG";#N/A,#N/A,FALSE,"NtwkG";#N/A,#N/A,FALSE,"EstgG";#N/A,#N/A,FALSE,"PEngG"}</definedName>
    <definedName name="gg" hidden="1">{#N/A,#N/A,FALSE,"SumG";#N/A,#N/A,FALSE,"ElecG";#N/A,#N/A,FALSE,"MechG";#N/A,#N/A,FALSE,"GeotG";#N/A,#N/A,FALSE,"PrcsG";#N/A,#N/A,FALSE,"TunnG";#N/A,#N/A,FALSE,"CivlG";#N/A,#N/A,FALSE,"NtwkG";#N/A,#N/A,FALSE,"EstgG";#N/A,#N/A,FALSE,"PEngG"}</definedName>
    <definedName name="ggg" localSheetId="6">#REF!</definedName>
    <definedName name="ggg" localSheetId="1">#REF!</definedName>
    <definedName name="ggg" localSheetId="0">#REF!</definedName>
    <definedName name="ggg">#REF!</definedName>
    <definedName name="gggg" localSheetId="6" hidden="1">{#N/A,#N/A,FALSE,"SumD";#N/A,#N/A,FALSE,"ElecD";#N/A,#N/A,FALSE,"MechD";#N/A,#N/A,FALSE,"GeotD";#N/A,#N/A,FALSE,"PrcsD";#N/A,#N/A,FALSE,"TunnD";#N/A,#N/A,FALSE,"CivlD";#N/A,#N/A,FALSE,"NtwkD";#N/A,#N/A,FALSE,"EstgD";#N/A,#N/A,FALSE,"PEngD"}</definedName>
    <definedName name="gggg" localSheetId="1" hidden="1">{#N/A,#N/A,FALSE,"SumD";#N/A,#N/A,FALSE,"ElecD";#N/A,#N/A,FALSE,"MechD";#N/A,#N/A,FALSE,"GeotD";#N/A,#N/A,FALSE,"PrcsD";#N/A,#N/A,FALSE,"TunnD";#N/A,#N/A,FALSE,"CivlD";#N/A,#N/A,FALSE,"NtwkD";#N/A,#N/A,FALSE,"EstgD";#N/A,#N/A,FALSE,"PEngD"}</definedName>
    <definedName name="gggg" localSheetId="0" hidden="1">{#N/A,#N/A,FALSE,"SumD";#N/A,#N/A,FALSE,"ElecD";#N/A,#N/A,FALSE,"MechD";#N/A,#N/A,FALSE,"GeotD";#N/A,#N/A,FALSE,"PrcsD";#N/A,#N/A,FALSE,"TunnD";#N/A,#N/A,FALSE,"CivlD";#N/A,#N/A,FALSE,"NtwkD";#N/A,#N/A,FALSE,"EstgD";#N/A,#N/A,FALSE,"PEngD"}</definedName>
    <definedName name="gggg" hidden="1">{#N/A,#N/A,FALSE,"SumD";#N/A,#N/A,FALSE,"ElecD";#N/A,#N/A,FALSE,"MechD";#N/A,#N/A,FALSE,"GeotD";#N/A,#N/A,FALSE,"PrcsD";#N/A,#N/A,FALSE,"TunnD";#N/A,#N/A,FALSE,"CivlD";#N/A,#N/A,FALSE,"NtwkD";#N/A,#N/A,FALSE,"EstgD";#N/A,#N/A,FALSE,"PEngD"}</definedName>
    <definedName name="gggggg" localSheetId="6">#REF!</definedName>
    <definedName name="gggggg" localSheetId="1">#REF!</definedName>
    <definedName name="gggggg" localSheetId="0">#REF!</definedName>
    <definedName name="gggggg">#REF!</definedName>
    <definedName name="ggggz" localSheetId="6" hidden="1">{#N/A,#N/A,FALSE,"SumD";#N/A,#N/A,FALSE,"ElecD";#N/A,#N/A,FALSE,"MechD";#N/A,#N/A,FALSE,"GeotD";#N/A,#N/A,FALSE,"PrcsD";#N/A,#N/A,FALSE,"TunnD";#N/A,#N/A,FALSE,"CivlD";#N/A,#N/A,FALSE,"NtwkD";#N/A,#N/A,FALSE,"EstgD";#N/A,#N/A,FALSE,"PEngD"}</definedName>
    <definedName name="ggggz" localSheetId="1" hidden="1">{#N/A,#N/A,FALSE,"SumD";#N/A,#N/A,FALSE,"ElecD";#N/A,#N/A,FALSE,"MechD";#N/A,#N/A,FALSE,"GeotD";#N/A,#N/A,FALSE,"PrcsD";#N/A,#N/A,FALSE,"TunnD";#N/A,#N/A,FALSE,"CivlD";#N/A,#N/A,FALSE,"NtwkD";#N/A,#N/A,FALSE,"EstgD";#N/A,#N/A,FALSE,"PEngD"}</definedName>
    <definedName name="ggggz" localSheetId="0" hidden="1">{#N/A,#N/A,FALSE,"SumD";#N/A,#N/A,FALSE,"ElecD";#N/A,#N/A,FALSE,"MechD";#N/A,#N/A,FALSE,"GeotD";#N/A,#N/A,FALSE,"PrcsD";#N/A,#N/A,FALSE,"TunnD";#N/A,#N/A,FALSE,"CivlD";#N/A,#N/A,FALSE,"NtwkD";#N/A,#N/A,FALSE,"EstgD";#N/A,#N/A,FALSE,"PEngD"}</definedName>
    <definedName name="ggggz" hidden="1">{#N/A,#N/A,FALSE,"SumD";#N/A,#N/A,FALSE,"ElecD";#N/A,#N/A,FALSE,"MechD";#N/A,#N/A,FALSE,"GeotD";#N/A,#N/A,FALSE,"PrcsD";#N/A,#N/A,FALSE,"TunnD";#N/A,#N/A,FALSE,"CivlD";#N/A,#N/A,FALSE,"NtwkD";#N/A,#N/A,FALSE,"EstgD";#N/A,#N/A,FALSE,"PEngD"}</definedName>
    <definedName name="ggssrs" localSheetId="6">[64]AREAS!$A$1:$I$5</definedName>
    <definedName name="ggssrs">[65]AREAS!$A$1:$I$5</definedName>
    <definedName name="GGTTRR" localSheetId="6">[46]AREAS!$A$6:$I$47</definedName>
    <definedName name="GGTTRR">[47]AREAS!$A$6:$I$47</definedName>
    <definedName name="ggyuyuu" localSheetId="6">[46]WORKINGS!$A$1:$N$3</definedName>
    <definedName name="ggyuyuu">[47]WORKINGS!$A$1:$N$3</definedName>
    <definedName name="ggz" localSheetId="6" hidden="1">{#N/A,#N/A,FALSE,"SumG";#N/A,#N/A,FALSE,"ElecG";#N/A,#N/A,FALSE,"MechG";#N/A,#N/A,FALSE,"GeotG";#N/A,#N/A,FALSE,"PrcsG";#N/A,#N/A,FALSE,"TunnG";#N/A,#N/A,FALSE,"CivlG";#N/A,#N/A,FALSE,"NtwkG";#N/A,#N/A,FALSE,"EstgG";#N/A,#N/A,FALSE,"PEngG"}</definedName>
    <definedName name="ggz" localSheetId="1" hidden="1">{#N/A,#N/A,FALSE,"SumG";#N/A,#N/A,FALSE,"ElecG";#N/A,#N/A,FALSE,"MechG";#N/A,#N/A,FALSE,"GeotG";#N/A,#N/A,FALSE,"PrcsG";#N/A,#N/A,FALSE,"TunnG";#N/A,#N/A,FALSE,"CivlG";#N/A,#N/A,FALSE,"NtwkG";#N/A,#N/A,FALSE,"EstgG";#N/A,#N/A,FALSE,"PEngG"}</definedName>
    <definedName name="ggz" localSheetId="0" hidden="1">{#N/A,#N/A,FALSE,"SumG";#N/A,#N/A,FALSE,"ElecG";#N/A,#N/A,FALSE,"MechG";#N/A,#N/A,FALSE,"GeotG";#N/A,#N/A,FALSE,"PrcsG";#N/A,#N/A,FALSE,"TunnG";#N/A,#N/A,FALSE,"CivlG";#N/A,#N/A,FALSE,"NtwkG";#N/A,#N/A,FALSE,"EstgG";#N/A,#N/A,FALSE,"PEngG"}</definedName>
    <definedName name="ggz" hidden="1">{#N/A,#N/A,FALSE,"SumG";#N/A,#N/A,FALSE,"ElecG";#N/A,#N/A,FALSE,"MechG";#N/A,#N/A,FALSE,"GeotG";#N/A,#N/A,FALSE,"PrcsG";#N/A,#N/A,FALSE,"TunnG";#N/A,#N/A,FALSE,"CivlG";#N/A,#N/A,FALSE,"NtwkG";#N/A,#N/A,FALSE,"EstgG";#N/A,#N/A,FALSE,"PEngG"}</definedName>
    <definedName name="ghggg" localSheetId="6" hidden="1">{#N/A,#N/A,FALSE,"SumG";#N/A,#N/A,FALSE,"ElecG";#N/A,#N/A,FALSE,"MechG";#N/A,#N/A,FALSE,"GeotG";#N/A,#N/A,FALSE,"PrcsG";#N/A,#N/A,FALSE,"TunnG";#N/A,#N/A,FALSE,"CivlG";#N/A,#N/A,FALSE,"NtwkG";#N/A,#N/A,FALSE,"EstgG";#N/A,#N/A,FALSE,"PEngG"}</definedName>
    <definedName name="ghggg" localSheetId="1" hidden="1">{#N/A,#N/A,FALSE,"SumG";#N/A,#N/A,FALSE,"ElecG";#N/A,#N/A,FALSE,"MechG";#N/A,#N/A,FALSE,"GeotG";#N/A,#N/A,FALSE,"PrcsG";#N/A,#N/A,FALSE,"TunnG";#N/A,#N/A,FALSE,"CivlG";#N/A,#N/A,FALSE,"NtwkG";#N/A,#N/A,FALSE,"EstgG";#N/A,#N/A,FALSE,"PEngG"}</definedName>
    <definedName name="ghggg" localSheetId="0" hidden="1">{#N/A,#N/A,FALSE,"SumG";#N/A,#N/A,FALSE,"ElecG";#N/A,#N/A,FALSE,"MechG";#N/A,#N/A,FALSE,"GeotG";#N/A,#N/A,FALSE,"PrcsG";#N/A,#N/A,FALSE,"TunnG";#N/A,#N/A,FALSE,"CivlG";#N/A,#N/A,FALSE,"NtwkG";#N/A,#N/A,FALSE,"EstgG";#N/A,#N/A,FALSE,"PEngG"}</definedName>
    <definedName name="ghggg" hidden="1">{#N/A,#N/A,FALSE,"SumG";#N/A,#N/A,FALSE,"ElecG";#N/A,#N/A,FALSE,"MechG";#N/A,#N/A,FALSE,"GeotG";#N/A,#N/A,FALSE,"PrcsG";#N/A,#N/A,FALSE,"TunnG";#N/A,#N/A,FALSE,"CivlG";#N/A,#N/A,FALSE,"NtwkG";#N/A,#N/A,FALSE,"EstgG";#N/A,#N/A,FALSE,"PEngG"}</definedName>
    <definedName name="ghgggz" localSheetId="6" hidden="1">{#N/A,#N/A,FALSE,"SumG";#N/A,#N/A,FALSE,"ElecG";#N/A,#N/A,FALSE,"MechG";#N/A,#N/A,FALSE,"GeotG";#N/A,#N/A,FALSE,"PrcsG";#N/A,#N/A,FALSE,"TunnG";#N/A,#N/A,FALSE,"CivlG";#N/A,#N/A,FALSE,"NtwkG";#N/A,#N/A,FALSE,"EstgG";#N/A,#N/A,FALSE,"PEngG"}</definedName>
    <definedName name="ghgggz" localSheetId="1" hidden="1">{#N/A,#N/A,FALSE,"SumG";#N/A,#N/A,FALSE,"ElecG";#N/A,#N/A,FALSE,"MechG";#N/A,#N/A,FALSE,"GeotG";#N/A,#N/A,FALSE,"PrcsG";#N/A,#N/A,FALSE,"TunnG";#N/A,#N/A,FALSE,"CivlG";#N/A,#N/A,FALSE,"NtwkG";#N/A,#N/A,FALSE,"EstgG";#N/A,#N/A,FALSE,"PEngG"}</definedName>
    <definedName name="ghgggz" localSheetId="0" hidden="1">{#N/A,#N/A,FALSE,"SumG";#N/A,#N/A,FALSE,"ElecG";#N/A,#N/A,FALSE,"MechG";#N/A,#N/A,FALSE,"GeotG";#N/A,#N/A,FALSE,"PrcsG";#N/A,#N/A,FALSE,"TunnG";#N/A,#N/A,FALSE,"CivlG";#N/A,#N/A,FALSE,"NtwkG";#N/A,#N/A,FALSE,"EstgG";#N/A,#N/A,FALSE,"PEngG"}</definedName>
    <definedName name="ghgggz" hidden="1">{#N/A,#N/A,FALSE,"SumG";#N/A,#N/A,FALSE,"ElecG";#N/A,#N/A,FALSE,"MechG";#N/A,#N/A,FALSE,"GeotG";#N/A,#N/A,FALSE,"PrcsG";#N/A,#N/A,FALSE,"TunnG";#N/A,#N/A,FALSE,"CivlG";#N/A,#N/A,FALSE,"NtwkG";#N/A,#N/A,FALSE,"EstgG";#N/A,#N/A,FALSE,"PEngG"}</definedName>
    <definedName name="ghm">#REF!</definedName>
    <definedName name="GJ" localSheetId="2">#REF!</definedName>
    <definedName name="GJ" localSheetId="6">#REF!</definedName>
    <definedName name="GJ" localSheetId="1">#REF!</definedName>
    <definedName name="GJ" localSheetId="0">#REF!</definedName>
    <definedName name="GJ">#REF!</definedName>
    <definedName name="GP" localSheetId="6">#REF!</definedName>
    <definedName name="GP" localSheetId="1">#REF!</definedName>
    <definedName name="GP" localSheetId="0">#REF!</definedName>
    <definedName name="GP">#REF!</definedName>
    <definedName name="graf" localSheetId="6">#REF!</definedName>
    <definedName name="graf" localSheetId="1">#REF!</definedName>
    <definedName name="graf" localSheetId="0">#REF!</definedName>
    <definedName name="graf">#REF!</definedName>
    <definedName name="GRAFPRINT" localSheetId="2">#REF!</definedName>
    <definedName name="GRAFPRINT" localSheetId="6">#REF!</definedName>
    <definedName name="GRAFPRINT" localSheetId="1">#REF!</definedName>
    <definedName name="GRAFPRINT" localSheetId="0">#REF!</definedName>
    <definedName name="GRAFPRINT">#REF!</definedName>
    <definedName name="Green" localSheetId="6">'[42]@RISK Correlations'!$C$24:$D$25</definedName>
    <definedName name="Green">'[43]@RISK Correlations'!$C$24:$D$25</definedName>
    <definedName name="GrossBldgArea" localSheetId="6">#REF!</definedName>
    <definedName name="GrossBldgArea" localSheetId="1">#REF!</definedName>
    <definedName name="GrossBldgArea" localSheetId="0">#REF!</definedName>
    <definedName name="GrossBldgArea">#REF!</definedName>
    <definedName name="gyfktfdkt" localSheetId="6">[46]AREAS!$A$1:$I$5</definedName>
    <definedName name="gyfktfdkt">[47]AREAS!$A$1:$I$5</definedName>
    <definedName name="h" localSheetId="6" hidden="1">{#N/A,#N/A,FALSE,"SumG";#N/A,#N/A,FALSE,"ElecG";#N/A,#N/A,FALSE,"MechG";#N/A,#N/A,FALSE,"GeotG";#N/A,#N/A,FALSE,"PrcsG";#N/A,#N/A,FALSE,"TunnG";#N/A,#N/A,FALSE,"CivlG";#N/A,#N/A,FALSE,"NtwkG";#N/A,#N/A,FALSE,"EstgG";#N/A,#N/A,FALSE,"PEngG"}</definedName>
    <definedName name="h" localSheetId="1" hidden="1">{#N/A,#N/A,FALSE,"SumG";#N/A,#N/A,FALSE,"ElecG";#N/A,#N/A,FALSE,"MechG";#N/A,#N/A,FALSE,"GeotG";#N/A,#N/A,FALSE,"PrcsG";#N/A,#N/A,FALSE,"TunnG";#N/A,#N/A,FALSE,"CivlG";#N/A,#N/A,FALSE,"NtwkG";#N/A,#N/A,FALSE,"EstgG";#N/A,#N/A,FALSE,"PEngG"}</definedName>
    <definedName name="h" localSheetId="0" hidden="1">{#N/A,#N/A,FALSE,"SumG";#N/A,#N/A,FALSE,"ElecG";#N/A,#N/A,FALSE,"MechG";#N/A,#N/A,FALSE,"GeotG";#N/A,#N/A,FALSE,"PrcsG";#N/A,#N/A,FALSE,"TunnG";#N/A,#N/A,FALSE,"CivlG";#N/A,#N/A,FALSE,"NtwkG";#N/A,#N/A,FALSE,"EstgG";#N/A,#N/A,FALSE,"PEngG"}</definedName>
    <definedName name="h" hidden="1">{#N/A,#N/A,FALSE,"SumG";#N/A,#N/A,FALSE,"ElecG";#N/A,#N/A,FALSE,"MechG";#N/A,#N/A,FALSE,"GeotG";#N/A,#N/A,FALSE,"PrcsG";#N/A,#N/A,FALSE,"TunnG";#N/A,#N/A,FALSE,"CivlG";#N/A,#N/A,FALSE,"NtwkG";#N/A,#N/A,FALSE,"EstgG";#N/A,#N/A,FALSE,"PEngG"}</definedName>
    <definedName name="H.S_ASS" localSheetId="2">#REF!</definedName>
    <definedName name="H.S_ASS" localSheetId="6">#REF!</definedName>
    <definedName name="H.S_ASS" localSheetId="1">#REF!</definedName>
    <definedName name="H.S_ASS" localSheetId="0">#REF!</definedName>
    <definedName name="H.S_ASS">#REF!</definedName>
    <definedName name="H_B_KOSTE" localSheetId="2">#REF!</definedName>
    <definedName name="H_B_KOSTE" localSheetId="6">#REF!</definedName>
    <definedName name="H_B_KOSTE" localSheetId="1">#REF!</definedName>
    <definedName name="H_B_KOSTE" localSheetId="0">#REF!</definedName>
    <definedName name="H_B_KOSTE">#REF!</definedName>
    <definedName name="H_B_SKED" localSheetId="2">#REF!</definedName>
    <definedName name="H_B_SKED" localSheetId="6">#REF!</definedName>
    <definedName name="H_B_SKED" localSheetId="1">#REF!</definedName>
    <definedName name="H_B_SKED" localSheetId="0">#REF!</definedName>
    <definedName name="H_B_SKED">#REF!</definedName>
    <definedName name="H_BRON" localSheetId="2">#REF!</definedName>
    <definedName name="H_BRON" localSheetId="6">#REF!</definedName>
    <definedName name="H_BRON" localSheetId="1">#REF!</definedName>
    <definedName name="H_BRON" localSheetId="0">#REF!</definedName>
    <definedName name="H_BRON">#REF!</definedName>
    <definedName name="hbjh" localSheetId="6">[79]AREAS!$A$6:$I$47</definedName>
    <definedName name="hbjh">[80]AREAS!$A$6:$I$47</definedName>
    <definedName name="hdgsrsj" localSheetId="6">[81]WORKINGS!$A$1:$N$3</definedName>
    <definedName name="hdgsrsj">[82]WORKINGS!$A$1:$N$3</definedName>
    <definedName name="hdjyd" localSheetId="6">[79]WORKINGS!$A$1:$N$3</definedName>
    <definedName name="hdjyd">[80]WORKINGS!$A$1:$N$3</definedName>
    <definedName name="hdrwutej" localSheetId="6">[81]AREAS!$A$1:$I$5</definedName>
    <definedName name="hdrwutej">[82]AREAS!$A$1:$I$5</definedName>
    <definedName name="head1" localSheetId="6">#REF!</definedName>
    <definedName name="head1" localSheetId="1">#REF!</definedName>
    <definedName name="head1" localSheetId="0">#REF!</definedName>
    <definedName name="head1">#REF!</definedName>
    <definedName name="head1g" localSheetId="6">#REF!</definedName>
    <definedName name="head1g" localSheetId="1">#REF!</definedName>
    <definedName name="head1g" localSheetId="0">#REF!</definedName>
    <definedName name="head1g">#REF!</definedName>
    <definedName name="HEAD2" localSheetId="2">#REF!</definedName>
    <definedName name="HEAD2" localSheetId="6">#REF!</definedName>
    <definedName name="HEAD2" localSheetId="1">#REF!</definedName>
    <definedName name="HEAD2" localSheetId="0">#REF!</definedName>
    <definedName name="HEAD2">#REF!</definedName>
    <definedName name="HEAD3" localSheetId="6">#REF!</definedName>
    <definedName name="HEAD3" localSheetId="1">#REF!</definedName>
    <definedName name="HEAD3" localSheetId="0">#REF!</definedName>
    <definedName name="HEAD3">#REF!</definedName>
    <definedName name="HEAD5" localSheetId="6">#REF!</definedName>
    <definedName name="HEAD5" localSheetId="1">#REF!</definedName>
    <definedName name="HEAD5" localSheetId="0">#REF!</definedName>
    <definedName name="HEAD5">#REF!</definedName>
    <definedName name="HEADER" localSheetId="2">#REF!</definedName>
    <definedName name="HEADER" localSheetId="6">#REF!</definedName>
    <definedName name="HEADER" localSheetId="1">#REF!</definedName>
    <definedName name="HEADER" localSheetId="0">#REF!</definedName>
    <definedName name="HEADER">#REF!</definedName>
    <definedName name="Header_Row" localSheetId="6">ROW(#REF!)</definedName>
    <definedName name="Header_Row" localSheetId="1">ROW(#REF!)</definedName>
    <definedName name="Header_Row" localSheetId="0">ROW(#REF!)</definedName>
    <definedName name="Header_Row">ROW(#REF!)</definedName>
    <definedName name="HEADING" localSheetId="2">#REF!</definedName>
    <definedName name="HEADING" localSheetId="6">#REF!</definedName>
    <definedName name="HEADING" localSheetId="1">#REF!</definedName>
    <definedName name="HEADING" localSheetId="0">#REF!</definedName>
    <definedName name="HEADING">#REF!</definedName>
    <definedName name="hefr" localSheetId="6">#REF!</definedName>
    <definedName name="hefr" localSheetId="1">#REF!</definedName>
    <definedName name="hefr" localSheetId="0">#REF!</definedName>
    <definedName name="hefr">#REF!</definedName>
    <definedName name="hg" localSheetId="6">#REF!</definedName>
    <definedName name="hg" localSheetId="1">#REF!</definedName>
    <definedName name="hg" localSheetId="0">#REF!</definedName>
    <definedName name="hg">#REF!</definedName>
    <definedName name="hgddsjseshj" localSheetId="6">[46]AREAS!$A$1:$I$5</definedName>
    <definedName name="hgddsjseshj">[47]AREAS!$A$1:$I$5</definedName>
    <definedName name="hgdjyr" localSheetId="6">[46]AREAS!$A$6:$I$47</definedName>
    <definedName name="hgdjyr">[47]AREAS!$A$6:$I$47</definedName>
    <definedName name="HGEW" localSheetId="6">[81]AREAS!$A$6:$I$41</definedName>
    <definedName name="HGEW">[82]AREAS!$A$6:$I$41</definedName>
    <definedName name="hgfhf" localSheetId="6">#REF!</definedName>
    <definedName name="hgfhf" localSheetId="1">#REF!</definedName>
    <definedName name="hgfhf" localSheetId="0">#REF!</definedName>
    <definedName name="hgfhf">#REF!</definedName>
    <definedName name="hgfy" localSheetId="6">[40]INDEX!#REF!</definedName>
    <definedName name="hgfy" localSheetId="1">[41]INDEX!#REF!</definedName>
    <definedName name="hgfy" localSheetId="0">[41]INDEX!#REF!</definedName>
    <definedName name="hgfy">[41]INDEX!#REF!</definedName>
    <definedName name="HGHG" localSheetId="6">[46]AREAS!$A$1:$I$5</definedName>
    <definedName name="HGHG">[47]AREAS!$A$1:$I$5</definedName>
    <definedName name="hgj" localSheetId="6">#REF!</definedName>
    <definedName name="hgj" localSheetId="1">#REF!</definedName>
    <definedName name="hgj" localSheetId="0">#REF!</definedName>
    <definedName name="hgj">#REF!</definedName>
    <definedName name="hgjhj" localSheetId="6">[40]INDEX!#REF!</definedName>
    <definedName name="hgjhj" localSheetId="1">[41]INDEX!#REF!</definedName>
    <definedName name="hgjhj" localSheetId="0">[41]INDEX!#REF!</definedName>
    <definedName name="hgjhj">[41]INDEX!#REF!</definedName>
    <definedName name="hgljg" localSheetId="6">[40]COVER!#REF!</definedName>
    <definedName name="hgljg" localSheetId="1">[41]COVER!#REF!</definedName>
    <definedName name="hgljg" localSheetId="0">[41]COVER!#REF!</definedName>
    <definedName name="hgljg">[41]COVER!#REF!</definedName>
    <definedName name="hgllk" localSheetId="6">#REF!</definedName>
    <definedName name="hgllk" localSheetId="1">#REF!</definedName>
    <definedName name="hgllk" localSheetId="0">#REF!</definedName>
    <definedName name="hgllk">#REF!</definedName>
    <definedName name="hh" localSheetId="6" hidden="1">{#N/A,#N/A,FALSE,"SumD";#N/A,#N/A,FALSE,"ElecD";#N/A,#N/A,FALSE,"MechD";#N/A,#N/A,FALSE,"GeotD";#N/A,#N/A,FALSE,"PrcsD";#N/A,#N/A,FALSE,"TunnD";#N/A,#N/A,FALSE,"CivlD";#N/A,#N/A,FALSE,"NtwkD";#N/A,#N/A,FALSE,"EstgD";#N/A,#N/A,FALSE,"PEngD"}</definedName>
    <definedName name="hh" localSheetId="1" hidden="1">{#N/A,#N/A,FALSE,"SumD";#N/A,#N/A,FALSE,"ElecD";#N/A,#N/A,FALSE,"MechD";#N/A,#N/A,FALSE,"GeotD";#N/A,#N/A,FALSE,"PrcsD";#N/A,#N/A,FALSE,"TunnD";#N/A,#N/A,FALSE,"CivlD";#N/A,#N/A,FALSE,"NtwkD";#N/A,#N/A,FALSE,"EstgD";#N/A,#N/A,FALSE,"PEngD"}</definedName>
    <definedName name="hh" localSheetId="0" hidden="1">{#N/A,#N/A,FALSE,"SumD";#N/A,#N/A,FALSE,"ElecD";#N/A,#N/A,FALSE,"MechD";#N/A,#N/A,FALSE,"GeotD";#N/A,#N/A,FALSE,"PrcsD";#N/A,#N/A,FALSE,"TunnD";#N/A,#N/A,FALSE,"CivlD";#N/A,#N/A,FALSE,"NtwkD";#N/A,#N/A,FALSE,"EstgD";#N/A,#N/A,FALSE,"PEngD"}</definedName>
    <definedName name="hh" hidden="1">{#N/A,#N/A,FALSE,"SumD";#N/A,#N/A,FALSE,"ElecD";#N/A,#N/A,FALSE,"MechD";#N/A,#N/A,FALSE,"GeotD";#N/A,#N/A,FALSE,"PrcsD";#N/A,#N/A,FALSE,"TunnD";#N/A,#N/A,FALSE,"CivlD";#N/A,#N/A,FALSE,"NtwkD";#N/A,#N/A,FALSE,"EstgD";#N/A,#N/A,FALSE,"PEngD"}</definedName>
    <definedName name="hhgyu" localSheetId="6">#REF!</definedName>
    <definedName name="hhgyu" localSheetId="1">#REF!</definedName>
    <definedName name="hhgyu" localSheetId="0">#REF!</definedName>
    <definedName name="hhgyu">#REF!</definedName>
    <definedName name="hhh" localSheetId="6" hidden="1">{#N/A,#N/A,FALSE,"SumD";#N/A,#N/A,FALSE,"ElecD";#N/A,#N/A,FALSE,"MechD";#N/A,#N/A,FALSE,"GeotD";#N/A,#N/A,FALSE,"PrcsD";#N/A,#N/A,FALSE,"TunnD";#N/A,#N/A,FALSE,"CivlD";#N/A,#N/A,FALSE,"NtwkD";#N/A,#N/A,FALSE,"EstgD";#N/A,#N/A,FALSE,"PEngD"}</definedName>
    <definedName name="hhh" localSheetId="1" hidden="1">{#N/A,#N/A,FALSE,"SumD";#N/A,#N/A,FALSE,"ElecD";#N/A,#N/A,FALSE,"MechD";#N/A,#N/A,FALSE,"GeotD";#N/A,#N/A,FALSE,"PrcsD";#N/A,#N/A,FALSE,"TunnD";#N/A,#N/A,FALSE,"CivlD";#N/A,#N/A,FALSE,"NtwkD";#N/A,#N/A,FALSE,"EstgD";#N/A,#N/A,FALSE,"PEngD"}</definedName>
    <definedName name="hhh" localSheetId="0" hidden="1">{#N/A,#N/A,FALSE,"SumD";#N/A,#N/A,FALSE,"ElecD";#N/A,#N/A,FALSE,"MechD";#N/A,#N/A,FALSE,"GeotD";#N/A,#N/A,FALSE,"PrcsD";#N/A,#N/A,FALSE,"TunnD";#N/A,#N/A,FALSE,"CivlD";#N/A,#N/A,FALSE,"NtwkD";#N/A,#N/A,FALSE,"EstgD";#N/A,#N/A,FALSE,"PEngD"}</definedName>
    <definedName name="hhh" hidden="1">{#N/A,#N/A,FALSE,"SumD";#N/A,#N/A,FALSE,"ElecD";#N/A,#N/A,FALSE,"MechD";#N/A,#N/A,FALSE,"GeotD";#N/A,#N/A,FALSE,"PrcsD";#N/A,#N/A,FALSE,"TunnD";#N/A,#N/A,FALSE,"CivlD";#N/A,#N/A,FALSE,"NtwkD";#N/A,#N/A,FALSE,"EstgD";#N/A,#N/A,FALSE,"PEngD"}</definedName>
    <definedName name="hhhhh" localSheetId="6" hidden="1">{#N/A,#N/A,FALSE,"SumG";#N/A,#N/A,FALSE,"ElecG";#N/A,#N/A,FALSE,"MechG";#N/A,#N/A,FALSE,"GeotG";#N/A,#N/A,FALSE,"PrcsG";#N/A,#N/A,FALSE,"TunnG";#N/A,#N/A,FALSE,"CivlG";#N/A,#N/A,FALSE,"NtwkG";#N/A,#N/A,FALSE,"EstgG";#N/A,#N/A,FALSE,"PEngG"}</definedName>
    <definedName name="hhhhh" localSheetId="1" hidden="1">{#N/A,#N/A,FALSE,"SumG";#N/A,#N/A,FALSE,"ElecG";#N/A,#N/A,FALSE,"MechG";#N/A,#N/A,FALSE,"GeotG";#N/A,#N/A,FALSE,"PrcsG";#N/A,#N/A,FALSE,"TunnG";#N/A,#N/A,FALSE,"CivlG";#N/A,#N/A,FALSE,"NtwkG";#N/A,#N/A,FALSE,"EstgG";#N/A,#N/A,FALSE,"PEngG"}</definedName>
    <definedName name="hhhhh" localSheetId="0" hidden="1">{#N/A,#N/A,FALSE,"SumG";#N/A,#N/A,FALSE,"ElecG";#N/A,#N/A,FALSE,"MechG";#N/A,#N/A,FALSE,"GeotG";#N/A,#N/A,FALSE,"PrcsG";#N/A,#N/A,FALSE,"TunnG";#N/A,#N/A,FALSE,"CivlG";#N/A,#N/A,FALSE,"NtwkG";#N/A,#N/A,FALSE,"EstgG";#N/A,#N/A,FALSE,"PEngG"}</definedName>
    <definedName name="hhhhh" hidden="1">{#N/A,#N/A,FALSE,"SumG";#N/A,#N/A,FALSE,"ElecG";#N/A,#N/A,FALSE,"MechG";#N/A,#N/A,FALSE,"GeotG";#N/A,#N/A,FALSE,"PrcsG";#N/A,#N/A,FALSE,"TunnG";#N/A,#N/A,FALSE,"CivlG";#N/A,#N/A,FALSE,"NtwkG";#N/A,#N/A,FALSE,"EstgG";#N/A,#N/A,FALSE,"PEngG"}</definedName>
    <definedName name="hhhhhhh" localSheetId="6" hidden="1">{#N/A,#N/A,FALSE,"SumD";#N/A,#N/A,FALSE,"ElecD";#N/A,#N/A,FALSE,"MechD";#N/A,#N/A,FALSE,"GeotD";#N/A,#N/A,FALSE,"PrcsD";#N/A,#N/A,FALSE,"TunnD";#N/A,#N/A,FALSE,"CivlD";#N/A,#N/A,FALSE,"NtwkD";#N/A,#N/A,FALSE,"EstgD";#N/A,#N/A,FALSE,"PEngD"}</definedName>
    <definedName name="hhhhhhh" localSheetId="1" hidden="1">{#N/A,#N/A,FALSE,"SumD";#N/A,#N/A,FALSE,"ElecD";#N/A,#N/A,FALSE,"MechD";#N/A,#N/A,FALSE,"GeotD";#N/A,#N/A,FALSE,"PrcsD";#N/A,#N/A,FALSE,"TunnD";#N/A,#N/A,FALSE,"CivlD";#N/A,#N/A,FALSE,"NtwkD";#N/A,#N/A,FALSE,"EstgD";#N/A,#N/A,FALSE,"PEngD"}</definedName>
    <definedName name="hhhhhhh" localSheetId="0" hidden="1">{#N/A,#N/A,FALSE,"SumD";#N/A,#N/A,FALSE,"ElecD";#N/A,#N/A,FALSE,"MechD";#N/A,#N/A,FALSE,"GeotD";#N/A,#N/A,FALSE,"PrcsD";#N/A,#N/A,FALSE,"TunnD";#N/A,#N/A,FALSE,"CivlD";#N/A,#N/A,FALSE,"NtwkD";#N/A,#N/A,FALSE,"EstgD";#N/A,#N/A,FALSE,"PEngD"}</definedName>
    <definedName name="hhhhhhh" hidden="1">{#N/A,#N/A,FALSE,"SumD";#N/A,#N/A,FALSE,"ElecD";#N/A,#N/A,FALSE,"MechD";#N/A,#N/A,FALSE,"GeotD";#N/A,#N/A,FALSE,"PrcsD";#N/A,#N/A,FALSE,"TunnD";#N/A,#N/A,FALSE,"CivlD";#N/A,#N/A,FALSE,"NtwkD";#N/A,#N/A,FALSE,"EstgD";#N/A,#N/A,FALSE,"PEngD"}</definedName>
    <definedName name="hhhhhhhh" localSheetId="6" hidden="1">{#N/A,#N/A,FALSE,"SumG";#N/A,#N/A,FALSE,"ElecG";#N/A,#N/A,FALSE,"MechG";#N/A,#N/A,FALSE,"GeotG";#N/A,#N/A,FALSE,"PrcsG";#N/A,#N/A,FALSE,"TunnG";#N/A,#N/A,FALSE,"CivlG";#N/A,#N/A,FALSE,"NtwkG";#N/A,#N/A,FALSE,"EstgG";#N/A,#N/A,FALSE,"PEngG"}</definedName>
    <definedName name="hhhhhhhh" localSheetId="1" hidden="1">{#N/A,#N/A,FALSE,"SumG";#N/A,#N/A,FALSE,"ElecG";#N/A,#N/A,FALSE,"MechG";#N/A,#N/A,FALSE,"GeotG";#N/A,#N/A,FALSE,"PrcsG";#N/A,#N/A,FALSE,"TunnG";#N/A,#N/A,FALSE,"CivlG";#N/A,#N/A,FALSE,"NtwkG";#N/A,#N/A,FALSE,"EstgG";#N/A,#N/A,FALSE,"PEngG"}</definedName>
    <definedName name="hhhhhhhh" localSheetId="0" hidden="1">{#N/A,#N/A,FALSE,"SumG";#N/A,#N/A,FALSE,"ElecG";#N/A,#N/A,FALSE,"MechG";#N/A,#N/A,FALSE,"GeotG";#N/A,#N/A,FALSE,"PrcsG";#N/A,#N/A,FALSE,"TunnG";#N/A,#N/A,FALSE,"CivlG";#N/A,#N/A,FALSE,"NtwkG";#N/A,#N/A,FALSE,"EstgG";#N/A,#N/A,FALSE,"PEngG"}</definedName>
    <definedName name="hhhhhhhh" hidden="1">{#N/A,#N/A,FALSE,"SumG";#N/A,#N/A,FALSE,"ElecG";#N/A,#N/A,FALSE,"MechG";#N/A,#N/A,FALSE,"GeotG";#N/A,#N/A,FALSE,"PrcsG";#N/A,#N/A,FALSE,"TunnG";#N/A,#N/A,FALSE,"CivlG";#N/A,#N/A,FALSE,"NtwkG";#N/A,#N/A,FALSE,"EstgG";#N/A,#N/A,FALSE,"PEngG"}</definedName>
    <definedName name="hhhhhhhhh" localSheetId="6" hidden="1">{#N/A,#N/A,FALSE,"SumG";#N/A,#N/A,FALSE,"ElecG";#N/A,#N/A,FALSE,"MechG";#N/A,#N/A,FALSE,"GeotG";#N/A,#N/A,FALSE,"PrcsG";#N/A,#N/A,FALSE,"TunnG";#N/A,#N/A,FALSE,"CivlG";#N/A,#N/A,FALSE,"NtwkG";#N/A,#N/A,FALSE,"EstgG";#N/A,#N/A,FALSE,"PEngG"}</definedName>
    <definedName name="hhhhhhhhh" localSheetId="1" hidden="1">{#N/A,#N/A,FALSE,"SumG";#N/A,#N/A,FALSE,"ElecG";#N/A,#N/A,FALSE,"MechG";#N/A,#N/A,FALSE,"GeotG";#N/A,#N/A,FALSE,"PrcsG";#N/A,#N/A,FALSE,"TunnG";#N/A,#N/A,FALSE,"CivlG";#N/A,#N/A,FALSE,"NtwkG";#N/A,#N/A,FALSE,"EstgG";#N/A,#N/A,FALSE,"PEngG"}</definedName>
    <definedName name="hhhhhhhhh" localSheetId="0" hidden="1">{#N/A,#N/A,FALSE,"SumG";#N/A,#N/A,FALSE,"ElecG";#N/A,#N/A,FALSE,"MechG";#N/A,#N/A,FALSE,"GeotG";#N/A,#N/A,FALSE,"PrcsG";#N/A,#N/A,FALSE,"TunnG";#N/A,#N/A,FALSE,"CivlG";#N/A,#N/A,FALSE,"NtwkG";#N/A,#N/A,FALSE,"EstgG";#N/A,#N/A,FALSE,"PEngG"}</definedName>
    <definedName name="hhhhhhhhh" hidden="1">{#N/A,#N/A,FALSE,"SumG";#N/A,#N/A,FALSE,"ElecG";#N/A,#N/A,FALSE,"MechG";#N/A,#N/A,FALSE,"GeotG";#N/A,#N/A,FALSE,"PrcsG";#N/A,#N/A,FALSE,"TunnG";#N/A,#N/A,FALSE,"CivlG";#N/A,#N/A,FALSE,"NtwkG";#N/A,#N/A,FALSE,"EstgG";#N/A,#N/A,FALSE,"PEngG"}</definedName>
    <definedName name="hhhhhhhhhhhhhh" localSheetId="6" hidden="1">{#N/A,#N/A,FALSE,"SumG";#N/A,#N/A,FALSE,"ElecG";#N/A,#N/A,FALSE,"MechG";#N/A,#N/A,FALSE,"GeotG";#N/A,#N/A,FALSE,"PrcsG";#N/A,#N/A,FALSE,"TunnG";#N/A,#N/A,FALSE,"CivlG";#N/A,#N/A,FALSE,"NtwkG";#N/A,#N/A,FALSE,"EstgG";#N/A,#N/A,FALSE,"PEngG"}</definedName>
    <definedName name="hhhhhhhhhhhhhh" localSheetId="1" hidden="1">{#N/A,#N/A,FALSE,"SumG";#N/A,#N/A,FALSE,"ElecG";#N/A,#N/A,FALSE,"MechG";#N/A,#N/A,FALSE,"GeotG";#N/A,#N/A,FALSE,"PrcsG";#N/A,#N/A,FALSE,"TunnG";#N/A,#N/A,FALSE,"CivlG";#N/A,#N/A,FALSE,"NtwkG";#N/A,#N/A,FALSE,"EstgG";#N/A,#N/A,FALSE,"PEngG"}</definedName>
    <definedName name="hhhhhhhhhhhhhh" localSheetId="0" hidden="1">{#N/A,#N/A,FALSE,"SumG";#N/A,#N/A,FALSE,"ElecG";#N/A,#N/A,FALSE,"MechG";#N/A,#N/A,FALSE,"GeotG";#N/A,#N/A,FALSE,"PrcsG";#N/A,#N/A,FALSE,"TunnG";#N/A,#N/A,FALSE,"CivlG";#N/A,#N/A,FALSE,"NtwkG";#N/A,#N/A,FALSE,"EstgG";#N/A,#N/A,FALSE,"PEngG"}</definedName>
    <definedName name="hhhhhhhhhhhhhh" hidden="1">{#N/A,#N/A,FALSE,"SumG";#N/A,#N/A,FALSE,"ElecG";#N/A,#N/A,FALSE,"MechG";#N/A,#N/A,FALSE,"GeotG";#N/A,#N/A,FALSE,"PrcsG";#N/A,#N/A,FALSE,"TunnG";#N/A,#N/A,FALSE,"CivlG";#N/A,#N/A,FALSE,"NtwkG";#N/A,#N/A,FALSE,"EstgG";#N/A,#N/A,FALSE,"PEngG"}</definedName>
    <definedName name="hhsgge" localSheetId="6">[64]WORKINGS!$A$1:$M$3</definedName>
    <definedName name="hhsgge">[65]WORKINGS!$A$1:$M$3</definedName>
    <definedName name="hhssd" localSheetId="6">[64]AREAS!$A$6:$I$50</definedName>
    <definedName name="hhssd">[65]AREAS!$A$6:$I$50</definedName>
    <definedName name="hi" localSheetId="6">#REF!</definedName>
    <definedName name="hi" localSheetId="1">#REF!</definedName>
    <definedName name="hi" localSheetId="0">#REF!</definedName>
    <definedName name="hi">#REF!</definedName>
    <definedName name="hjg" localSheetId="6">#REF!</definedName>
    <definedName name="hjg" localSheetId="1">#REF!</definedName>
    <definedName name="hjg" localSheetId="0">#REF!</definedName>
    <definedName name="hjg">#REF!</definedName>
    <definedName name="hkhglyfl" localSheetId="6">[44]AREAS!$A$6:$I$47</definedName>
    <definedName name="hkhglyfl">[45]AREAS!$A$6:$I$47</definedName>
    <definedName name="hlkjh" localSheetId="6">[40]COVER!#REF!</definedName>
    <definedName name="hlkjh" localSheetId="1">[41]COVER!#REF!</definedName>
    <definedName name="hlkjh" localSheetId="0">[41]COVER!#REF!</definedName>
    <definedName name="hlkjh">[41]COVER!#REF!</definedName>
    <definedName name="hog" localSheetId="6">'[83]kim input'!$G$193,'[83]kim input'!$G$206,'[83]kim input'!$G$219,'[83]kim input'!$G$232,'[83]kim input'!$G$245,'[83]kim input'!$G$271,'[83]kim input'!$G$258,'[83]kim input'!$G$284,'[83]kim input'!$G$297,'[83]kim input'!$G$310,'[83]kim input'!$G$320</definedName>
    <definedName name="hog">'[84]kim input'!$G$193,'[84]kim input'!$G$206,'[84]kim input'!$G$219,'[84]kim input'!$G$232,'[84]kim input'!$G$245,'[84]kim input'!$G$271,'[84]kim input'!$G$258,'[84]kim input'!$G$284,'[84]kim input'!$G$297,'[84]kim input'!$G$310,'[84]kim input'!$G$320</definedName>
    <definedName name="HOLS">[85]Holidays!$A$1:$A$88</definedName>
    <definedName name="HOME" localSheetId="6">#REF!</definedName>
    <definedName name="HOME" localSheetId="1">#REF!</definedName>
    <definedName name="HOME" localSheetId="0">#REF!</definedName>
    <definedName name="HOME">#REF!</definedName>
    <definedName name="hs" localSheetId="6">#REF!</definedName>
    <definedName name="hs" localSheetId="1">#REF!</definedName>
    <definedName name="hs" localSheetId="0">#REF!</definedName>
    <definedName name="hs">#REF!</definedName>
    <definedName name="htfjtf" localSheetId="6">[44]AREAS!$A$1:$I$5</definedName>
    <definedName name="htfjtf">[45]AREAS!$A$1:$I$5</definedName>
    <definedName name="HTML_CodePage" hidden="1">1252</definedName>
    <definedName name="HTML_Control" localSheetId="6" hidden="1">{"'Sheet1'!$A$1:$F$79"}</definedName>
    <definedName name="HTML_Control" localSheetId="1" hidden="1">{"'Sheet1'!$A$1:$F$79"}</definedName>
    <definedName name="HTML_Control" localSheetId="0" hidden="1">{"'Sheet1'!$A$1:$F$79"}</definedName>
    <definedName name="HTML_Control" hidden="1">{"'Sheet1'!$A$1:$F$79"}</definedName>
    <definedName name="HTML_Description" hidden="1">""</definedName>
    <definedName name="HTML_Email" hidden="1">""</definedName>
    <definedName name="HTML_Header" hidden="1">"Sheet1"</definedName>
    <definedName name="HTML_LastUpdate" hidden="1">"10/04/2003"</definedName>
    <definedName name="HTML_LineAfter" hidden="1">FALSE</definedName>
    <definedName name="HTML_LineBefore" hidden="1">FALSE</definedName>
    <definedName name="HTML_Name" hidden="1">"Infraco COE"</definedName>
    <definedName name="HTML_OBDlg2" hidden="1">TRUE</definedName>
    <definedName name="HTML_OBDlg4" hidden="1">TRUE</definedName>
    <definedName name="HTML_OS" hidden="1">0</definedName>
    <definedName name="HTML_PathFile" hidden="1">"Q:\TSC10B\PROJ_ADM\Facilities Co-Ordination\Oyez Orders\MyHTML.htm"</definedName>
    <definedName name="HTML_Title" hidden="1">"Building Locations"</definedName>
    <definedName name="hugi" localSheetId="6">#REF!</definedName>
    <definedName name="hugi" localSheetId="1">#REF!</definedName>
    <definedName name="hugi" localSheetId="0">#REF!</definedName>
    <definedName name="hugi">#REF!</definedName>
    <definedName name="ih" localSheetId="6">#REF!</definedName>
    <definedName name="ih" localSheetId="1">#REF!</definedName>
    <definedName name="ih" localSheetId="0">#REF!</definedName>
    <definedName name="ih">#REF!</definedName>
    <definedName name="ink" localSheetId="6">'[83]kim input'!$G$198,'[83]kim input'!$G$211,'[83]kim input'!$G$224,'[83]kim input'!$G$237,'[83]kim input'!$G$250,'[83]kim input'!$G$263,'[83]kim input'!$G$276,'[83]kim input'!$G$289,'[83]kim input'!$G$315,'[83]kim input'!$G$325</definedName>
    <definedName name="ink">'[84]kim input'!$G$198,'[84]kim input'!$G$211,'[84]kim input'!$G$224,'[84]kim input'!$G$237,'[84]kim input'!$G$250,'[84]kim input'!$G$263,'[84]kim input'!$G$276,'[84]kim input'!$G$289,'[84]kim input'!$G$315,'[84]kim input'!$G$325</definedName>
    <definedName name="Int" localSheetId="6">#REF!</definedName>
    <definedName name="Int" localSheetId="1">#REF!</definedName>
    <definedName name="Int" localSheetId="0">#REF!</definedName>
    <definedName name="Int">#REF!</definedName>
    <definedName name="Interest_Rate" localSheetId="6">#REF!</definedName>
    <definedName name="Interest_Rate" localSheetId="1">#REF!</definedName>
    <definedName name="Interest_Rate" localSheetId="0">#REF!</definedName>
    <definedName name="Interest_Rate">#REF!</definedName>
    <definedName name="InterestOnBond" localSheetId="6">#REF!</definedName>
    <definedName name="InterestOnBond" localSheetId="1">#REF!</definedName>
    <definedName name="InterestOnBond" localSheetId="0">#REF!</definedName>
    <definedName name="InterestOnBond">#REF!</definedName>
    <definedName name="INTRA" localSheetId="6">'[86]BYLAAE K EN L'!#REF!</definedName>
    <definedName name="INTRA" localSheetId="1">'[87]BYLAAE K EN L'!#REF!</definedName>
    <definedName name="INTRA" localSheetId="0">'[87]BYLAAE K EN L'!#REF!</definedName>
    <definedName name="INTRA">'[87]BYLAAE K EN L'!#REF!</definedName>
    <definedName name="INVOICE_2" localSheetId="2">#REF!</definedName>
    <definedName name="INVOICE_2">#REF!</definedName>
    <definedName name="INVOIVE_1" localSheetId="2">#REF!</definedName>
    <definedName name="INVOIVE_1">#REF!</definedName>
    <definedName name="Item_rounding" localSheetId="2">#REF!</definedName>
    <definedName name="Item_rounding">#REF!</definedName>
    <definedName name="iutryu" localSheetId="6">#REF!</definedName>
    <definedName name="iutryu" localSheetId="1">#REF!</definedName>
    <definedName name="iutryu" localSheetId="0">#REF!</definedName>
    <definedName name="iutryu">#REF!</definedName>
    <definedName name="JBJKH" localSheetId="6">#REF!</definedName>
    <definedName name="JBJKH" localSheetId="1">#REF!</definedName>
    <definedName name="JBJKH" localSheetId="0">#REF!</definedName>
    <definedName name="JBJKH">#REF!</definedName>
    <definedName name="jff" localSheetId="6">[40]INDEX!#REF!</definedName>
    <definedName name="jff" localSheetId="1">[41]INDEX!#REF!</definedName>
    <definedName name="jff" localSheetId="0">[41]INDEX!#REF!</definedName>
    <definedName name="jff">[41]INDEX!#REF!</definedName>
    <definedName name="jgf" localSheetId="6">[79]AREAS!$A$6:$I$47</definedName>
    <definedName name="jgf">[80]AREAS!$A$6:$I$47</definedName>
    <definedName name="jgfuygl" localSheetId="6">#REF!</definedName>
    <definedName name="jgfuygl" localSheetId="1">#REF!</definedName>
    <definedName name="jgfuygl" localSheetId="0">#REF!</definedName>
    <definedName name="jgfuygl">#REF!</definedName>
    <definedName name="jggkg" localSheetId="6">[40]INDEX!#REF!</definedName>
    <definedName name="jggkg" localSheetId="1">[41]INDEX!#REF!</definedName>
    <definedName name="jggkg" localSheetId="0">[41]INDEX!#REF!</definedName>
    <definedName name="jggkg">[41]INDEX!#REF!</definedName>
    <definedName name="JGHKGK" localSheetId="6">'[88]SALES &amp; RETURNS'!$A$1:$J$5</definedName>
    <definedName name="JGHKGK">'[89]SALES &amp; RETURNS'!$A$1:$J$5</definedName>
    <definedName name="jgjg" localSheetId="6">[40]INDEX!#REF!</definedName>
    <definedName name="jgjg" localSheetId="1">[41]INDEX!#REF!</definedName>
    <definedName name="jgjg" localSheetId="0">[41]INDEX!#REF!</definedName>
    <definedName name="jgjg">[41]INDEX!#REF!</definedName>
    <definedName name="jh" localSheetId="6" hidden="1">{#N/A,#N/A,FALSE,"SumG";#N/A,#N/A,FALSE,"ElecG";#N/A,#N/A,FALSE,"MechG";#N/A,#N/A,FALSE,"GeotG";#N/A,#N/A,FALSE,"PrcsG";#N/A,#N/A,FALSE,"TunnG";#N/A,#N/A,FALSE,"CivlG";#N/A,#N/A,FALSE,"NtwkG";#N/A,#N/A,FALSE,"EstgG";#N/A,#N/A,FALSE,"PEngG"}</definedName>
    <definedName name="jh" localSheetId="1" hidden="1">{#N/A,#N/A,FALSE,"SumG";#N/A,#N/A,FALSE,"ElecG";#N/A,#N/A,FALSE,"MechG";#N/A,#N/A,FALSE,"GeotG";#N/A,#N/A,FALSE,"PrcsG";#N/A,#N/A,FALSE,"TunnG";#N/A,#N/A,FALSE,"CivlG";#N/A,#N/A,FALSE,"NtwkG";#N/A,#N/A,FALSE,"EstgG";#N/A,#N/A,FALSE,"PEngG"}</definedName>
    <definedName name="jh" localSheetId="0" hidden="1">{#N/A,#N/A,FALSE,"SumG";#N/A,#N/A,FALSE,"ElecG";#N/A,#N/A,FALSE,"MechG";#N/A,#N/A,FALSE,"GeotG";#N/A,#N/A,FALSE,"PrcsG";#N/A,#N/A,FALSE,"TunnG";#N/A,#N/A,FALSE,"CivlG";#N/A,#N/A,FALSE,"NtwkG";#N/A,#N/A,FALSE,"EstgG";#N/A,#N/A,FALSE,"PEngG"}</definedName>
    <definedName name="jh" hidden="1">{#N/A,#N/A,FALSE,"SumG";#N/A,#N/A,FALSE,"ElecG";#N/A,#N/A,FALSE,"MechG";#N/A,#N/A,FALSE,"GeotG";#N/A,#N/A,FALSE,"PrcsG";#N/A,#N/A,FALSE,"TunnG";#N/A,#N/A,FALSE,"CivlG";#N/A,#N/A,FALSE,"NtwkG";#N/A,#N/A,FALSE,"EstgG";#N/A,#N/A,FALSE,"PEngG"}</definedName>
    <definedName name="JHBJKG" localSheetId="6">[88]WORKINGS!$A$1:$Q$3</definedName>
    <definedName name="JHBJKG">[89]WORKINGS!$A$1:$Q$3</definedName>
    <definedName name="JHFFFK" localSheetId="6">[90]WORKINGS!$A$1:$O$3</definedName>
    <definedName name="JHFFFK">[91]WORKINGS!$A$1:$O$3</definedName>
    <definedName name="jhfiyteiy5ej" localSheetId="6">[46]WORKINGS!$A$1:$N$3</definedName>
    <definedName name="jhfiyteiy5ej">[47]WORKINGS!$A$1:$N$3</definedName>
    <definedName name="jhfjf" localSheetId="6">#REF!</definedName>
    <definedName name="jhfjf" localSheetId="1">#REF!</definedName>
    <definedName name="jhfjf" localSheetId="0">#REF!</definedName>
    <definedName name="jhfjf">#REF!</definedName>
    <definedName name="JHFLYUF" localSheetId="6">[46]WORKINGS!$A$1:$N$3</definedName>
    <definedName name="JHFLYUF">[47]WORKINGS!$A$1:$N$3</definedName>
    <definedName name="jhfyukf" localSheetId="6">[44]AREAS!$A$1:$I$5</definedName>
    <definedName name="jhfyukf">[45]AREAS!$A$1:$I$5</definedName>
    <definedName name="jhgfghdk" localSheetId="6">[46]AREAS!$A$6:$I$47</definedName>
    <definedName name="jhgfghdk">[47]AREAS!$A$6:$I$47</definedName>
    <definedName name="jhgjhfgl" localSheetId="6">[92]WORKINGS!$A$1:$N$3</definedName>
    <definedName name="jhgjhfgl">[93]WORKINGS!$A$1:$N$3</definedName>
    <definedName name="jhgljyfly" localSheetId="6">[46]AREAS!$A$1:$I$5</definedName>
    <definedName name="jhgljyfly">[47]AREAS!$A$1:$I$5</definedName>
    <definedName name="JHH" localSheetId="6">'[90]SALES &amp; RETURNS'!$A$4:$I$39</definedName>
    <definedName name="JHH">'[91]SALES &amp; RETURNS'!$A$4:$I$39</definedName>
    <definedName name="jhhihy" localSheetId="6">#REF!</definedName>
    <definedName name="jhhihy" localSheetId="1">#REF!</definedName>
    <definedName name="jhhihy" localSheetId="0">#REF!</definedName>
    <definedName name="jhhihy">#REF!</definedName>
    <definedName name="jhjh" localSheetId="6">[40]INDEX!#REF!</definedName>
    <definedName name="jhjh" localSheetId="1">[41]INDEX!#REF!</definedName>
    <definedName name="jhjh" localSheetId="0">[41]INDEX!#REF!</definedName>
    <definedName name="jhjh">[41]INDEX!#REF!</definedName>
    <definedName name="jhjk" localSheetId="6">#REF!</definedName>
    <definedName name="jhjk" localSheetId="1">#REF!</definedName>
    <definedName name="jhjk" localSheetId="0">#REF!</definedName>
    <definedName name="jhjk">#REF!</definedName>
    <definedName name="JHJKL" localSheetId="6">'[88]SALES &amp; RETURNS'!$A$6:$J$44</definedName>
    <definedName name="JHJKL">'[89]SALES &amp; RETURNS'!$A$6:$J$44</definedName>
    <definedName name="jhyfhktfiytk" localSheetId="6">[81]AREAS!$A$6:$I$41</definedName>
    <definedName name="jhyfhktfiytk">[82]AREAS!$A$6:$I$41</definedName>
    <definedName name="jhz" localSheetId="6" hidden="1">{#N/A,#N/A,FALSE,"SumG";#N/A,#N/A,FALSE,"ElecG";#N/A,#N/A,FALSE,"MechG";#N/A,#N/A,FALSE,"GeotG";#N/A,#N/A,FALSE,"PrcsG";#N/A,#N/A,FALSE,"TunnG";#N/A,#N/A,FALSE,"CivlG";#N/A,#N/A,FALSE,"NtwkG";#N/A,#N/A,FALSE,"EstgG";#N/A,#N/A,FALSE,"PEngG"}</definedName>
    <definedName name="jhz" localSheetId="1" hidden="1">{#N/A,#N/A,FALSE,"SumG";#N/A,#N/A,FALSE,"ElecG";#N/A,#N/A,FALSE,"MechG";#N/A,#N/A,FALSE,"GeotG";#N/A,#N/A,FALSE,"PrcsG";#N/A,#N/A,FALSE,"TunnG";#N/A,#N/A,FALSE,"CivlG";#N/A,#N/A,FALSE,"NtwkG";#N/A,#N/A,FALSE,"EstgG";#N/A,#N/A,FALSE,"PEngG"}</definedName>
    <definedName name="jhz" localSheetId="0" hidden="1">{#N/A,#N/A,FALSE,"SumG";#N/A,#N/A,FALSE,"ElecG";#N/A,#N/A,FALSE,"MechG";#N/A,#N/A,FALSE,"GeotG";#N/A,#N/A,FALSE,"PrcsG";#N/A,#N/A,FALSE,"TunnG";#N/A,#N/A,FALSE,"CivlG";#N/A,#N/A,FALSE,"NtwkG";#N/A,#N/A,FALSE,"EstgG";#N/A,#N/A,FALSE,"PEngG"}</definedName>
    <definedName name="jhz" hidden="1">{#N/A,#N/A,FALSE,"SumG";#N/A,#N/A,FALSE,"ElecG";#N/A,#N/A,FALSE,"MechG";#N/A,#N/A,FALSE,"GeotG";#N/A,#N/A,FALSE,"PrcsG";#N/A,#N/A,FALSE,"TunnG";#N/A,#N/A,FALSE,"CivlG";#N/A,#N/A,FALSE,"NtwkG";#N/A,#N/A,FALSE,"EstgG";#N/A,#N/A,FALSE,"PEngG"}</definedName>
    <definedName name="jj" localSheetId="6">#REF!</definedName>
    <definedName name="jj" localSheetId="1">#REF!</definedName>
    <definedName name="jj" localSheetId="0">#REF!</definedName>
    <definedName name="jj">#REF!</definedName>
    <definedName name="jjb3wdkjb" localSheetId="6">#REF!</definedName>
    <definedName name="jjb3wdkjb" localSheetId="1">#REF!</definedName>
    <definedName name="jjb3wdkjb" localSheetId="0">#REF!</definedName>
    <definedName name="jjb3wdkjb">#REF!</definedName>
    <definedName name="jjhh" localSheetId="6">[40]INDEX!#REF!</definedName>
    <definedName name="jjhh" localSheetId="1">[41]INDEX!#REF!</definedName>
    <definedName name="jjhh" localSheetId="0">[41]INDEX!#REF!</definedName>
    <definedName name="jjhh">[41]INDEX!#REF!</definedName>
    <definedName name="jkbkjgk" localSheetId="6">[44]AREAS!$A$6:$I$47</definedName>
    <definedName name="jkbkjgk">[45]AREAS!$A$6:$I$47</definedName>
    <definedName name="jkgjgk" localSheetId="6">[40]COVER!#REF!</definedName>
    <definedName name="jkgjgk" localSheetId="1">[41]COVER!#REF!</definedName>
    <definedName name="jkgjgk" localSheetId="0">[41]COVER!#REF!</definedName>
    <definedName name="jkgjgk">[41]COVER!#REF!</definedName>
    <definedName name="jkglg" localSheetId="6">[76]AREAS!$A$6:$I$74</definedName>
    <definedName name="jkglg">[77]AREAS!$A$6:$I$74</definedName>
    <definedName name="jubr" localSheetId="6">#REF!</definedName>
    <definedName name="jubr" localSheetId="1">#REF!</definedName>
    <definedName name="jubr" localSheetId="0">#REF!</definedName>
    <definedName name="jubr">#REF!</definedName>
    <definedName name="JYYFYR" localSheetId="6">#REF!</definedName>
    <definedName name="JYYFYR" localSheetId="1">#REF!</definedName>
    <definedName name="JYYFYR" localSheetId="0">#REF!</definedName>
    <definedName name="JYYFYR">#REF!</definedName>
    <definedName name="k" localSheetId="6">#REF!</definedName>
    <definedName name="k" localSheetId="1">#REF!</definedName>
    <definedName name="k" localSheetId="0">#REF!</definedName>
    <definedName name="k">#REF!</definedName>
    <definedName name="kgg" localSheetId="6">#REF!</definedName>
    <definedName name="kgg" localSheetId="1">#REF!</definedName>
    <definedName name="kgg" localSheetId="0">#REF!</definedName>
    <definedName name="kgg">#REF!</definedName>
    <definedName name="kgkg" localSheetId="6">#REF!</definedName>
    <definedName name="kgkg" localSheetId="1">#REF!</definedName>
    <definedName name="kgkg" localSheetId="0">#REF!</definedName>
    <definedName name="kgkg">#REF!</definedName>
    <definedName name="kgytgyitg" localSheetId="6">[81]WORKINGS!$A$1:$N$3</definedName>
    <definedName name="kgytgyitg">[82]WORKINGS!$A$1:$N$3</definedName>
    <definedName name="khgjhfljfj" localSheetId="6">[46]AREAS!$A$1:$I$5</definedName>
    <definedName name="khgjhfljfj">[47]AREAS!$A$1:$I$5</definedName>
    <definedName name="KHGVK.H" localSheetId="6">[46]AREAS!$A$6:$I$47</definedName>
    <definedName name="KHGVK.H">[47]AREAS!$A$6:$I$47</definedName>
    <definedName name="kj" localSheetId="6">#REF!</definedName>
    <definedName name="kj" localSheetId="1">#REF!</definedName>
    <definedName name="kj" localSheetId="0">#REF!</definedName>
    <definedName name="kj">#REF!</definedName>
    <definedName name="kjgj" localSheetId="6">#REF!</definedName>
    <definedName name="kjgj" localSheetId="1">#REF!</definedName>
    <definedName name="kjgj" localSheetId="0">#REF!</definedName>
    <definedName name="kjgj">#REF!</definedName>
    <definedName name="kjhkj" localSheetId="6" hidden="1">{#N/A,#N/A,FALSE,"SumG";#N/A,#N/A,FALSE,"ElecG";#N/A,#N/A,FALSE,"MechG";#N/A,#N/A,FALSE,"GeotG";#N/A,#N/A,FALSE,"PrcsG";#N/A,#N/A,FALSE,"TunnG";#N/A,#N/A,FALSE,"CivlG";#N/A,#N/A,FALSE,"NtwkG";#N/A,#N/A,FALSE,"EstgG";#N/A,#N/A,FALSE,"PEngG"}</definedName>
    <definedName name="kjhkj" localSheetId="1" hidden="1">{#N/A,#N/A,FALSE,"SumG";#N/A,#N/A,FALSE,"ElecG";#N/A,#N/A,FALSE,"MechG";#N/A,#N/A,FALSE,"GeotG";#N/A,#N/A,FALSE,"PrcsG";#N/A,#N/A,FALSE,"TunnG";#N/A,#N/A,FALSE,"CivlG";#N/A,#N/A,FALSE,"NtwkG";#N/A,#N/A,FALSE,"EstgG";#N/A,#N/A,FALSE,"PEngG"}</definedName>
    <definedName name="kjhkj" localSheetId="0" hidden="1">{#N/A,#N/A,FALSE,"SumG";#N/A,#N/A,FALSE,"ElecG";#N/A,#N/A,FALSE,"MechG";#N/A,#N/A,FALSE,"GeotG";#N/A,#N/A,FALSE,"PrcsG";#N/A,#N/A,FALSE,"TunnG";#N/A,#N/A,FALSE,"CivlG";#N/A,#N/A,FALSE,"NtwkG";#N/A,#N/A,FALSE,"EstgG";#N/A,#N/A,FALSE,"PEngG"}</definedName>
    <definedName name="kjhkj" hidden="1">{#N/A,#N/A,FALSE,"SumG";#N/A,#N/A,FALSE,"ElecG";#N/A,#N/A,FALSE,"MechG";#N/A,#N/A,FALSE,"GeotG";#N/A,#N/A,FALSE,"PrcsG";#N/A,#N/A,FALSE,"TunnG";#N/A,#N/A,FALSE,"CivlG";#N/A,#N/A,FALSE,"NtwkG";#N/A,#N/A,FALSE,"EstgG";#N/A,#N/A,FALSE,"PEngG"}</definedName>
    <definedName name="kjhkjz" localSheetId="6" hidden="1">{#N/A,#N/A,FALSE,"SumG";#N/A,#N/A,FALSE,"ElecG";#N/A,#N/A,FALSE,"MechG";#N/A,#N/A,FALSE,"GeotG";#N/A,#N/A,FALSE,"PrcsG";#N/A,#N/A,FALSE,"TunnG";#N/A,#N/A,FALSE,"CivlG";#N/A,#N/A,FALSE,"NtwkG";#N/A,#N/A,FALSE,"EstgG";#N/A,#N/A,FALSE,"PEngG"}</definedName>
    <definedName name="kjhkjz" localSheetId="1" hidden="1">{#N/A,#N/A,FALSE,"SumG";#N/A,#N/A,FALSE,"ElecG";#N/A,#N/A,FALSE,"MechG";#N/A,#N/A,FALSE,"GeotG";#N/A,#N/A,FALSE,"PrcsG";#N/A,#N/A,FALSE,"TunnG";#N/A,#N/A,FALSE,"CivlG";#N/A,#N/A,FALSE,"NtwkG";#N/A,#N/A,FALSE,"EstgG";#N/A,#N/A,FALSE,"PEngG"}</definedName>
    <definedName name="kjhkjz" localSheetId="0" hidden="1">{#N/A,#N/A,FALSE,"SumG";#N/A,#N/A,FALSE,"ElecG";#N/A,#N/A,FALSE,"MechG";#N/A,#N/A,FALSE,"GeotG";#N/A,#N/A,FALSE,"PrcsG";#N/A,#N/A,FALSE,"TunnG";#N/A,#N/A,FALSE,"CivlG";#N/A,#N/A,FALSE,"NtwkG";#N/A,#N/A,FALSE,"EstgG";#N/A,#N/A,FALSE,"PEngG"}</definedName>
    <definedName name="kjhkjz" hidden="1">{#N/A,#N/A,FALSE,"SumG";#N/A,#N/A,FALSE,"ElecG";#N/A,#N/A,FALSE,"MechG";#N/A,#N/A,FALSE,"GeotG";#N/A,#N/A,FALSE,"PrcsG";#N/A,#N/A,FALSE,"TunnG";#N/A,#N/A,FALSE,"CivlG";#N/A,#N/A,FALSE,"NtwkG";#N/A,#N/A,FALSE,"EstgG";#N/A,#N/A,FALSE,"PEngG"}</definedName>
    <definedName name="kjhkug" localSheetId="6">[44]WORKINGS!$A$1:$N$3</definedName>
    <definedName name="kjhkug">[45]WORKINGS!$A$1:$N$3</definedName>
    <definedName name="KJLKH" localSheetId="6">'[90]SALES &amp; RETURNS'!$A$1:$I$3</definedName>
    <definedName name="KJLKH">'[91]SALES &amp; RETURNS'!$A$1:$I$3</definedName>
    <definedName name="kk" localSheetId="6" hidden="1">{#N/A,#N/A,FALSE,"SumD";#N/A,#N/A,FALSE,"ElecD";#N/A,#N/A,FALSE,"MechD";#N/A,#N/A,FALSE,"GeotD";#N/A,#N/A,FALSE,"PrcsD";#N/A,#N/A,FALSE,"TunnD";#N/A,#N/A,FALSE,"CivlD";#N/A,#N/A,FALSE,"NtwkD";#N/A,#N/A,FALSE,"EstgD";#N/A,#N/A,FALSE,"PEngD"}</definedName>
    <definedName name="kk" localSheetId="1" hidden="1">{#N/A,#N/A,FALSE,"SumD";#N/A,#N/A,FALSE,"ElecD";#N/A,#N/A,FALSE,"MechD";#N/A,#N/A,FALSE,"GeotD";#N/A,#N/A,FALSE,"PrcsD";#N/A,#N/A,FALSE,"TunnD";#N/A,#N/A,FALSE,"CivlD";#N/A,#N/A,FALSE,"NtwkD";#N/A,#N/A,FALSE,"EstgD";#N/A,#N/A,FALSE,"PEngD"}</definedName>
    <definedName name="kk" localSheetId="0" hidden="1">{#N/A,#N/A,FALSE,"SumD";#N/A,#N/A,FALSE,"ElecD";#N/A,#N/A,FALSE,"MechD";#N/A,#N/A,FALSE,"GeotD";#N/A,#N/A,FALSE,"PrcsD";#N/A,#N/A,FALSE,"TunnD";#N/A,#N/A,FALSE,"CivlD";#N/A,#N/A,FALSE,"NtwkD";#N/A,#N/A,FALSE,"EstgD";#N/A,#N/A,FALSE,"PEngD"}</definedName>
    <definedName name="kk" hidden="1">{#N/A,#N/A,FALSE,"SumD";#N/A,#N/A,FALSE,"ElecD";#N/A,#N/A,FALSE,"MechD";#N/A,#N/A,FALSE,"GeotD";#N/A,#N/A,FALSE,"PrcsD";#N/A,#N/A,FALSE,"TunnD";#N/A,#N/A,FALSE,"CivlD";#N/A,#N/A,FALSE,"NtwkD";#N/A,#N/A,FALSE,"EstgD";#N/A,#N/A,FALSE,"PEngD"}</definedName>
    <definedName name="kkk" localSheetId="6">[38]AREAS!$A$1:$I$5</definedName>
    <definedName name="kkk">[39]AREAS!$A$1:$I$5</definedName>
    <definedName name="KKKKKKKKKKKKKKKKKKKKKKKKKKKKKKKKKKKKKKKKKKKKKKKKKKKKKKKKKKKKKKKKKKKKKKKKKKKKKKKKKKKKKKKK" localSheetId="6">#REF!</definedName>
    <definedName name="KKKKKKKKKKKKKKKKKKKKKKKKKKKKKKKKKKKKKKKKKKKKKKKKKKKKKKKKKKKKKKKKKKKKKKKKKKKKKKKKKKKKKKKK" localSheetId="1">#REF!</definedName>
    <definedName name="KKKKKKKKKKKKKKKKKKKKKKKKKKKKKKKKKKKKKKKKKKKKKKKKKKKKKKKKKKKKKKKKKKKKKKKKKKKKKKKKKKKKKKKK" localSheetId="0">#REF!</definedName>
    <definedName name="KKKKKKKKKKKKKKKKKKKKKKKKKKKKKKKKKKKKKKKKKKKKKKKKKKKKKKKKKKKKKKKKKKKKKKKKKKKKKKKKKKKKKKKK">#REF!</definedName>
    <definedName name="kkz" localSheetId="6" hidden="1">{#N/A,#N/A,FALSE,"SumD";#N/A,#N/A,FALSE,"ElecD";#N/A,#N/A,FALSE,"MechD";#N/A,#N/A,FALSE,"GeotD";#N/A,#N/A,FALSE,"PrcsD";#N/A,#N/A,FALSE,"TunnD";#N/A,#N/A,FALSE,"CivlD";#N/A,#N/A,FALSE,"NtwkD";#N/A,#N/A,FALSE,"EstgD";#N/A,#N/A,FALSE,"PEngD"}</definedName>
    <definedName name="kkz" localSheetId="1" hidden="1">{#N/A,#N/A,FALSE,"SumD";#N/A,#N/A,FALSE,"ElecD";#N/A,#N/A,FALSE,"MechD";#N/A,#N/A,FALSE,"GeotD";#N/A,#N/A,FALSE,"PrcsD";#N/A,#N/A,FALSE,"TunnD";#N/A,#N/A,FALSE,"CivlD";#N/A,#N/A,FALSE,"NtwkD";#N/A,#N/A,FALSE,"EstgD";#N/A,#N/A,FALSE,"PEngD"}</definedName>
    <definedName name="kkz" localSheetId="0" hidden="1">{#N/A,#N/A,FALSE,"SumD";#N/A,#N/A,FALSE,"ElecD";#N/A,#N/A,FALSE,"MechD";#N/A,#N/A,FALSE,"GeotD";#N/A,#N/A,FALSE,"PrcsD";#N/A,#N/A,FALSE,"TunnD";#N/A,#N/A,FALSE,"CivlD";#N/A,#N/A,FALSE,"NtwkD";#N/A,#N/A,FALSE,"EstgD";#N/A,#N/A,FALSE,"PEngD"}</definedName>
    <definedName name="kkz" hidden="1">{#N/A,#N/A,FALSE,"SumD";#N/A,#N/A,FALSE,"ElecD";#N/A,#N/A,FALSE,"MechD";#N/A,#N/A,FALSE,"GeotD";#N/A,#N/A,FALSE,"PrcsD";#N/A,#N/A,FALSE,"TunnD";#N/A,#N/A,FALSE,"CivlD";#N/A,#N/A,FALSE,"NtwkD";#N/A,#N/A,FALSE,"EstgD";#N/A,#N/A,FALSE,"PEngD"}</definedName>
    <definedName name="kllkh" localSheetId="6">#REF!</definedName>
    <definedName name="kllkh" localSheetId="1">#REF!</definedName>
    <definedName name="kllkh" localSheetId="0">#REF!</definedName>
    <definedName name="kllkh">#REF!</definedName>
    <definedName name="Lab_Acc">'[25]ACCRUAL Input'!$BA:$BA</definedName>
    <definedName name="Lab_ACWP">'[25]ACCRUAL Input'!$BJ:$BJ</definedName>
    <definedName name="Labour" localSheetId="2">#REF!</definedName>
    <definedName name="Labour" localSheetId="6">#REF!</definedName>
    <definedName name="Labour" localSheetId="1">#REF!</definedName>
    <definedName name="Labour" localSheetId="0">#REF!</definedName>
    <definedName name="Labour">#REF!</definedName>
    <definedName name="LabourApplyYronYr" localSheetId="6">'[28]Labour Efficiency'!$AM$5</definedName>
    <definedName name="LabourApplyYronYr">'[29]Labour Efficiency'!$AM$5</definedName>
    <definedName name="LabourEffSourceSheet" localSheetId="6">'[28]Labour Efficiency'!$A$1</definedName>
    <definedName name="LabourEffSourceSheet">'[29]Labour Efficiency'!$A$1</definedName>
    <definedName name="LabourPercentageGap" localSheetId="6">'[28]Labour Efficiency'!$A$2</definedName>
    <definedName name="LabourPercentageGap">'[29]Labour Efficiency'!$A$2</definedName>
    <definedName name="LabourYronYr" localSheetId="6">'[28]Labour Efficiency'!$AM$6</definedName>
    <definedName name="LabourYronYr">'[29]Labour Efficiency'!$AM$6</definedName>
    <definedName name="LandArea" localSheetId="6">#REF!</definedName>
    <definedName name="LandArea" localSheetId="1">#REF!</definedName>
    <definedName name="LandArea" localSheetId="0">#REF!</definedName>
    <definedName name="LandArea">#REF!</definedName>
    <definedName name="LandCost" localSheetId="6">#REF!</definedName>
    <definedName name="LandCost" localSheetId="1">#REF!</definedName>
    <definedName name="LandCost" localSheetId="0">#REF!</definedName>
    <definedName name="LandCost">#REF!</definedName>
    <definedName name="LandRate" localSheetId="6">#REF!</definedName>
    <definedName name="LandRate" localSheetId="1">#REF!</definedName>
    <definedName name="LandRate" localSheetId="0">#REF!</definedName>
    <definedName name="LandRate">#REF!</definedName>
    <definedName name="Last_Row">#N/A</definedName>
    <definedName name="LegalFees" localSheetId="6">#REF!</definedName>
    <definedName name="LegalFees" localSheetId="1">#REF!</definedName>
    <definedName name="LegalFees" localSheetId="0">#REF!</definedName>
    <definedName name="LegalFees">#REF!</definedName>
    <definedName name="LegalFeesAmount" localSheetId="6">#REF!</definedName>
    <definedName name="LegalFeesAmount" localSheetId="1">#REF!</definedName>
    <definedName name="LegalFeesAmount" localSheetId="0">#REF!</definedName>
    <definedName name="LegalFeesAmount">#REF!</definedName>
    <definedName name="LENJANE" localSheetId="2">#REF!</definedName>
    <definedName name="LENJANE">#REF!</definedName>
    <definedName name="Lighthouse" localSheetId="6">#REF!</definedName>
    <definedName name="Lighthouse" localSheetId="1">#REF!</definedName>
    <definedName name="Lighthouse" localSheetId="0">#REF!</definedName>
    <definedName name="Lighthouse">#REF!</definedName>
    <definedName name="LKL" localSheetId="6" hidden="1">{#N/A,#N/A,FALSE,"SumG";#N/A,#N/A,FALSE,"ElecG";#N/A,#N/A,FALSE,"MechG";#N/A,#N/A,FALSE,"GeotG";#N/A,#N/A,FALSE,"PrcsG";#N/A,#N/A,FALSE,"TunnG";#N/A,#N/A,FALSE,"CivlG";#N/A,#N/A,FALSE,"NtwkG";#N/A,#N/A,FALSE,"EstgG";#N/A,#N/A,FALSE,"PEngG"}</definedName>
    <definedName name="LKL" localSheetId="1" hidden="1">{#N/A,#N/A,FALSE,"SumG";#N/A,#N/A,FALSE,"ElecG";#N/A,#N/A,FALSE,"MechG";#N/A,#N/A,FALSE,"GeotG";#N/A,#N/A,FALSE,"PrcsG";#N/A,#N/A,FALSE,"TunnG";#N/A,#N/A,FALSE,"CivlG";#N/A,#N/A,FALSE,"NtwkG";#N/A,#N/A,FALSE,"EstgG";#N/A,#N/A,FALSE,"PEngG"}</definedName>
    <definedName name="LKL" localSheetId="0" hidden="1">{#N/A,#N/A,FALSE,"SumG";#N/A,#N/A,FALSE,"ElecG";#N/A,#N/A,FALSE,"MechG";#N/A,#N/A,FALSE,"GeotG";#N/A,#N/A,FALSE,"PrcsG";#N/A,#N/A,FALSE,"TunnG";#N/A,#N/A,FALSE,"CivlG";#N/A,#N/A,FALSE,"NtwkG";#N/A,#N/A,FALSE,"EstgG";#N/A,#N/A,FALSE,"PEngG"}</definedName>
    <definedName name="LKL" hidden="1">{#N/A,#N/A,FALSE,"SumG";#N/A,#N/A,FALSE,"ElecG";#N/A,#N/A,FALSE,"MechG";#N/A,#N/A,FALSE,"GeotG";#N/A,#N/A,FALSE,"PrcsG";#N/A,#N/A,FALSE,"TunnG";#N/A,#N/A,FALSE,"CivlG";#N/A,#N/A,FALSE,"NtwkG";#N/A,#N/A,FALSE,"EstgG";#N/A,#N/A,FALSE,"PEngG"}</definedName>
    <definedName name="lklz" localSheetId="6" hidden="1">{#N/A,#N/A,FALSE,"SumG";#N/A,#N/A,FALSE,"ElecG";#N/A,#N/A,FALSE,"MechG";#N/A,#N/A,FALSE,"GeotG";#N/A,#N/A,FALSE,"PrcsG";#N/A,#N/A,FALSE,"TunnG";#N/A,#N/A,FALSE,"CivlG";#N/A,#N/A,FALSE,"NtwkG";#N/A,#N/A,FALSE,"EstgG";#N/A,#N/A,FALSE,"PEngG"}</definedName>
    <definedName name="lklz" localSheetId="1" hidden="1">{#N/A,#N/A,FALSE,"SumG";#N/A,#N/A,FALSE,"ElecG";#N/A,#N/A,FALSE,"MechG";#N/A,#N/A,FALSE,"GeotG";#N/A,#N/A,FALSE,"PrcsG";#N/A,#N/A,FALSE,"TunnG";#N/A,#N/A,FALSE,"CivlG";#N/A,#N/A,FALSE,"NtwkG";#N/A,#N/A,FALSE,"EstgG";#N/A,#N/A,FALSE,"PEngG"}</definedName>
    <definedName name="lklz" localSheetId="0" hidden="1">{#N/A,#N/A,FALSE,"SumG";#N/A,#N/A,FALSE,"ElecG";#N/A,#N/A,FALSE,"MechG";#N/A,#N/A,FALSE,"GeotG";#N/A,#N/A,FALSE,"PrcsG";#N/A,#N/A,FALSE,"TunnG";#N/A,#N/A,FALSE,"CivlG";#N/A,#N/A,FALSE,"NtwkG";#N/A,#N/A,FALSE,"EstgG";#N/A,#N/A,FALSE,"PEngG"}</definedName>
    <definedName name="lklz" hidden="1">{#N/A,#N/A,FALSE,"SumG";#N/A,#N/A,FALSE,"ElecG";#N/A,#N/A,FALSE,"MechG";#N/A,#N/A,FALSE,"GeotG";#N/A,#N/A,FALSE,"PrcsG";#N/A,#N/A,FALSE,"TunnG";#N/A,#N/A,FALSE,"CivlG";#N/A,#N/A,FALSE,"NtwkG";#N/A,#N/A,FALSE,"EstgG";#N/A,#N/A,FALSE,"PEngG"}</definedName>
    <definedName name="ll" localSheetId="6" hidden="1">{#N/A,#N/A,FALSE,"SumG";#N/A,#N/A,FALSE,"ElecG";#N/A,#N/A,FALSE,"MechG";#N/A,#N/A,FALSE,"GeotG";#N/A,#N/A,FALSE,"PrcsG";#N/A,#N/A,FALSE,"TunnG";#N/A,#N/A,FALSE,"CivlG";#N/A,#N/A,FALSE,"NtwkG";#N/A,#N/A,FALSE,"EstgG";#N/A,#N/A,FALSE,"PEngG"}</definedName>
    <definedName name="ll" localSheetId="1" hidden="1">{#N/A,#N/A,FALSE,"SumG";#N/A,#N/A,FALSE,"ElecG";#N/A,#N/A,FALSE,"MechG";#N/A,#N/A,FALSE,"GeotG";#N/A,#N/A,FALSE,"PrcsG";#N/A,#N/A,FALSE,"TunnG";#N/A,#N/A,FALSE,"CivlG";#N/A,#N/A,FALSE,"NtwkG";#N/A,#N/A,FALSE,"EstgG";#N/A,#N/A,FALSE,"PEngG"}</definedName>
    <definedName name="ll" localSheetId="0" hidden="1">{#N/A,#N/A,FALSE,"SumG";#N/A,#N/A,FALSE,"ElecG";#N/A,#N/A,FALSE,"MechG";#N/A,#N/A,FALSE,"GeotG";#N/A,#N/A,FALSE,"PrcsG";#N/A,#N/A,FALSE,"TunnG";#N/A,#N/A,FALSE,"CivlG";#N/A,#N/A,FALSE,"NtwkG";#N/A,#N/A,FALSE,"EstgG";#N/A,#N/A,FALSE,"PEngG"}</definedName>
    <definedName name="ll" hidden="1">{#N/A,#N/A,FALSE,"SumG";#N/A,#N/A,FALSE,"ElecG";#N/A,#N/A,FALSE,"MechG";#N/A,#N/A,FALSE,"GeotG";#N/A,#N/A,FALSE,"PrcsG";#N/A,#N/A,FALSE,"TunnG";#N/A,#N/A,FALSE,"CivlG";#N/A,#N/A,FALSE,"NtwkG";#N/A,#N/A,FALSE,"EstgG";#N/A,#N/A,FALSE,"PEngG"}</definedName>
    <definedName name="lll" localSheetId="6">[94]WORKINGS!$A$1:$N$3</definedName>
    <definedName name="lll">[95]WORKINGS!$A$1:$N$3</definedName>
    <definedName name="llz" localSheetId="6" hidden="1">{#N/A,#N/A,FALSE,"SumG";#N/A,#N/A,FALSE,"ElecG";#N/A,#N/A,FALSE,"MechG";#N/A,#N/A,FALSE,"GeotG";#N/A,#N/A,FALSE,"PrcsG";#N/A,#N/A,FALSE,"TunnG";#N/A,#N/A,FALSE,"CivlG";#N/A,#N/A,FALSE,"NtwkG";#N/A,#N/A,FALSE,"EstgG";#N/A,#N/A,FALSE,"PEngG"}</definedName>
    <definedName name="llz" localSheetId="1" hidden="1">{#N/A,#N/A,FALSE,"SumG";#N/A,#N/A,FALSE,"ElecG";#N/A,#N/A,FALSE,"MechG";#N/A,#N/A,FALSE,"GeotG";#N/A,#N/A,FALSE,"PrcsG";#N/A,#N/A,FALSE,"TunnG";#N/A,#N/A,FALSE,"CivlG";#N/A,#N/A,FALSE,"NtwkG";#N/A,#N/A,FALSE,"EstgG";#N/A,#N/A,FALSE,"PEngG"}</definedName>
    <definedName name="llz" localSheetId="0" hidden="1">{#N/A,#N/A,FALSE,"SumG";#N/A,#N/A,FALSE,"ElecG";#N/A,#N/A,FALSE,"MechG";#N/A,#N/A,FALSE,"GeotG";#N/A,#N/A,FALSE,"PrcsG";#N/A,#N/A,FALSE,"TunnG";#N/A,#N/A,FALSE,"CivlG";#N/A,#N/A,FALSE,"NtwkG";#N/A,#N/A,FALSE,"EstgG";#N/A,#N/A,FALSE,"PEngG"}</definedName>
    <definedName name="llz" hidden="1">{#N/A,#N/A,FALSE,"SumG";#N/A,#N/A,FALSE,"ElecG";#N/A,#N/A,FALSE,"MechG";#N/A,#N/A,FALSE,"GeotG";#N/A,#N/A,FALSE,"PrcsG";#N/A,#N/A,FALSE,"TunnG";#N/A,#N/A,FALSE,"CivlG";#N/A,#N/A,FALSE,"NtwkG";#N/A,#N/A,FALSE,"EstgG";#N/A,#N/A,FALSE,"PEngG"}</definedName>
    <definedName name="Loan_Amount" localSheetId="6">#REF!</definedName>
    <definedName name="Loan_Amount" localSheetId="1">#REF!</definedName>
    <definedName name="Loan_Amount" localSheetId="0">#REF!</definedName>
    <definedName name="Loan_Amount">#REF!</definedName>
    <definedName name="Loan_Start" localSheetId="6">#REF!</definedName>
    <definedName name="Loan_Start" localSheetId="1">#REF!</definedName>
    <definedName name="Loan_Start" localSheetId="0">#REF!</definedName>
    <definedName name="Loan_Start">#REF!</definedName>
    <definedName name="Loan_Years" localSheetId="6">#REF!</definedName>
    <definedName name="Loan_Years" localSheetId="1">#REF!</definedName>
    <definedName name="Loan_Years" localSheetId="0">#REF!</definedName>
    <definedName name="Loan_Years">#REF!</definedName>
    <definedName name="loc_factor" localSheetId="2">#REF!</definedName>
    <definedName name="loc_factor">#REF!</definedName>
    <definedName name="location" localSheetId="2">#REF!</definedName>
    <definedName name="location">#REF!</definedName>
    <definedName name="Location_factor" localSheetId="2">#REF!</definedName>
    <definedName name="Location_factor">#REF!</definedName>
    <definedName name="loj" localSheetId="6">#REF!</definedName>
    <definedName name="loj" localSheetId="1">#REF!</definedName>
    <definedName name="loj" localSheetId="0">#REF!</definedName>
    <definedName name="loj">#REF!</definedName>
    <definedName name="LYN">#N/A</definedName>
    <definedName name="M" localSheetId="2">#REF!</definedName>
    <definedName name="M" localSheetId="6">#REF!</definedName>
    <definedName name="M" localSheetId="1">#REF!</definedName>
    <definedName name="M" localSheetId="0">#REF!</definedName>
    <definedName name="M">#REF!</definedName>
    <definedName name="mabiths" localSheetId="6">#REF!</definedName>
    <definedName name="mabiths" localSheetId="1">#REF!</definedName>
    <definedName name="mabiths" localSheetId="0">#REF!</definedName>
    <definedName name="mabiths">#REF!</definedName>
    <definedName name="MainHeading" localSheetId="6">#REF!</definedName>
    <definedName name="MainHeading" localSheetId="1">#REF!</definedName>
    <definedName name="MainHeading" localSheetId="0">#REF!</definedName>
    <definedName name="MainHeading">#REF!</definedName>
    <definedName name="major" localSheetId="6">[63]VIABILITY!#REF!</definedName>
    <definedName name="major" localSheetId="1">[63]VIABILITY!#REF!</definedName>
    <definedName name="major" localSheetId="0">[63]VIABILITY!#REF!</definedName>
    <definedName name="major">[63]VIABILITY!#REF!</definedName>
    <definedName name="MAK" localSheetId="2">#REF!</definedName>
    <definedName name="MAK" localSheetId="6">#REF!</definedName>
    <definedName name="MAK" localSheetId="1">#REF!</definedName>
    <definedName name="MAK" localSheetId="0">#REF!</definedName>
    <definedName name="MAK">#REF!</definedName>
    <definedName name="Managed_by">'[27]27 August 2015'!$C$17:$C$20</definedName>
    <definedName name="Mandatory">'[27]27 August 2015'!$B$23:$K$31</definedName>
    <definedName name="manhours">[96]V!#REF!</definedName>
    <definedName name="manpower">[96]V!#REF!</definedName>
    <definedName name="MANURE" localSheetId="2">#REF!</definedName>
    <definedName name="MANURE" localSheetId="6">#REF!</definedName>
    <definedName name="MANURE" localSheetId="1">#REF!</definedName>
    <definedName name="MANURE" localSheetId="0">#REF!</definedName>
    <definedName name="MANURE">#REF!</definedName>
    <definedName name="MarketingAndPromotionAmount" localSheetId="6">#REF!</definedName>
    <definedName name="MarketingAndPromotionAmount" localSheetId="1">#REF!</definedName>
    <definedName name="MarketingAndPromotionAmount" localSheetId="0">#REF!</definedName>
    <definedName name="MarketingAndPromotionAmount">#REF!</definedName>
    <definedName name="MarketingPromotion" localSheetId="6">#REF!</definedName>
    <definedName name="MarketingPromotion" localSheetId="1">#REF!</definedName>
    <definedName name="MarketingPromotion" localSheetId="0">#REF!</definedName>
    <definedName name="MarketingPromotion">#REF!</definedName>
    <definedName name="MAST" localSheetId="2">#REF!</definedName>
    <definedName name="MAST" localSheetId="6">#REF!</definedName>
    <definedName name="MAST" localSheetId="1">#REF!</definedName>
    <definedName name="MAST" localSheetId="0">#REF!</definedName>
    <definedName name="MAST">#REF!</definedName>
    <definedName name="MasterCheck" localSheetId="6">[83]Checks!$E$2</definedName>
    <definedName name="MasterCheck">[84]Checks!$E$2</definedName>
    <definedName name="Mat_Acc">'[25]ACCRUAL Input'!$BB:$BB</definedName>
    <definedName name="Mat_ACWP">'[25]ACCRUAL Input'!$BK:$BK</definedName>
    <definedName name="mat_factor" localSheetId="2">#REF!</definedName>
    <definedName name="mat_factor">#REF!</definedName>
    <definedName name="MAT_TOGGLE" localSheetId="2">#REF!</definedName>
    <definedName name="MAT_TOGGLE" localSheetId="6">#REF!</definedName>
    <definedName name="MAT_TOGGLE" localSheetId="1">#REF!</definedName>
    <definedName name="MAT_TOGGLE" localSheetId="0">#REF!</definedName>
    <definedName name="MAT_TOGGLE">#REF!</definedName>
    <definedName name="MAT_UNIT_TOGGLE" localSheetId="2">#REF!</definedName>
    <definedName name="MAT_UNIT_TOGGLE" localSheetId="6">#REF!</definedName>
    <definedName name="MAT_UNIT_TOGGLE" localSheetId="1">#REF!</definedName>
    <definedName name="MAT_UNIT_TOGGLE" localSheetId="0">#REF!</definedName>
    <definedName name="MAT_UNIT_TOGGLE">#REF!</definedName>
    <definedName name="mbg" localSheetId="6">#REF!</definedName>
    <definedName name="mbg" localSheetId="1">#REF!</definedName>
    <definedName name="mbg" localSheetId="0">#REF!</definedName>
    <definedName name="mbg">#REF!</definedName>
    <definedName name="MENU" localSheetId="6">#REF!</definedName>
    <definedName name="MENU" localSheetId="1">#REF!</definedName>
    <definedName name="MENU" localSheetId="0">#REF!</definedName>
    <definedName name="MENU">#REF!</definedName>
    <definedName name="mgjh" localSheetId="6">[40]INDEX!#REF!</definedName>
    <definedName name="mgjh" localSheetId="1">[41]INDEX!#REF!</definedName>
    <definedName name="mgjh" localSheetId="0">[41]INDEX!#REF!</definedName>
    <definedName name="mgjh">[41]INDEX!#REF!</definedName>
    <definedName name="mh" localSheetId="2">#REF!</definedName>
    <definedName name="mh" localSheetId="6">#REF!</definedName>
    <definedName name="mh" localSheetId="1">#REF!</definedName>
    <definedName name="mh" localSheetId="0">#REF!</definedName>
    <definedName name="mh">#REF!</definedName>
    <definedName name="Millimeter">[97]MeasuringListEastWest!$M$6:$M$7</definedName>
    <definedName name="million">1000000</definedName>
    <definedName name="mm" localSheetId="6">#REF!</definedName>
    <definedName name="mm" localSheetId="1">#REF!</definedName>
    <definedName name="mm" localSheetId="0">#REF!</definedName>
    <definedName name="mm">#REF!</definedName>
    <definedName name="mmm" localSheetId="6">[38]AREAS!$A$6:$I$41</definedName>
    <definedName name="mmm">[39]AREAS!$A$6:$I$41</definedName>
    <definedName name="mmmm" localSheetId="6">#REF!</definedName>
    <definedName name="mmmm" localSheetId="1">#REF!</definedName>
    <definedName name="mmmm" localSheetId="0">#REF!</definedName>
    <definedName name="mmmm">#REF!</definedName>
    <definedName name="MMMMMM" localSheetId="6">#REF!</definedName>
    <definedName name="MMMMMM" localSheetId="1">#REF!</definedName>
    <definedName name="MMMMMM" localSheetId="0">#REF!</definedName>
    <definedName name="MMMMMM">#REF!</definedName>
    <definedName name="MNBG" localSheetId="6">[81]AREAS!$A$1:$I$5</definedName>
    <definedName name="MNBG">[82]AREAS!$A$1:$I$5</definedName>
    <definedName name="mnbgkfk" localSheetId="6">[81]AREAS!$A$1:$I$5</definedName>
    <definedName name="mnbgkfk">[82]AREAS!$A$1:$I$5</definedName>
    <definedName name="mnkl" localSheetId="6">[79]WORKINGS!$A$1:$N$3</definedName>
    <definedName name="mnkl">[80]WORKINGS!$A$1:$N$3</definedName>
    <definedName name="Modification" localSheetId="6">#REF!</definedName>
    <definedName name="Modification" localSheetId="1">#REF!</definedName>
    <definedName name="Modification" localSheetId="0">#REF!</definedName>
    <definedName name="Modification">#REF!</definedName>
    <definedName name="modified" localSheetId="6">#REF!</definedName>
    <definedName name="modified" localSheetId="1">#REF!</definedName>
    <definedName name="modified" localSheetId="0">#REF!</definedName>
    <definedName name="modified">#REF!</definedName>
    <definedName name="ms" localSheetId="6">#REF!</definedName>
    <definedName name="ms" localSheetId="1">#REF!</definedName>
    <definedName name="ms" localSheetId="0">#REF!</definedName>
    <definedName name="ms">#REF!</definedName>
    <definedName name="Mtura" hidden="1">#REF!</definedName>
    <definedName name="Muzi" localSheetId="2">#REF!</definedName>
    <definedName name="Muzi" localSheetId="6">#REF!</definedName>
    <definedName name="Muzi" localSheetId="1">#REF!</definedName>
    <definedName name="Muzi" localSheetId="0">#REF!</definedName>
    <definedName name="Muzi">#REF!</definedName>
    <definedName name="mw" localSheetId="6">'[86]ASSETS TX '!#REF!</definedName>
    <definedName name="mw" localSheetId="1">'[87]ASSETS TX '!#REF!</definedName>
    <definedName name="mw" localSheetId="0">'[87]ASSETS TX '!#REF!</definedName>
    <definedName name="mw">'[87]ASSETS TX '!#REF!</definedName>
    <definedName name="n" localSheetId="6">#REF!</definedName>
    <definedName name="n" localSheetId="1">#REF!</definedName>
    <definedName name="n" localSheetId="0">#REF!</definedName>
    <definedName name="n">#REF!</definedName>
    <definedName name="nbfkhgdjydkj" localSheetId="6">[46]AREAS!$A$6:$I$47</definedName>
    <definedName name="nbfkhgdjydkj">[47]AREAS!$A$6:$I$47</definedName>
    <definedName name="nbhjfl" localSheetId="6">[46]WORKINGS!$A$1:$N$3</definedName>
    <definedName name="nbhjfl">[47]WORKINGS!$A$1:$N$3</definedName>
    <definedName name="nbkb" localSheetId="6">[40]COVER!#REF!</definedName>
    <definedName name="nbkb" localSheetId="1">[41]COVER!#REF!</definedName>
    <definedName name="nbkb" localSheetId="0">[41]COVER!#REF!</definedName>
    <definedName name="nbkb">[41]COVER!#REF!</definedName>
    <definedName name="NEC">#REF!</definedName>
    <definedName name="NEW" localSheetId="6">#REF!</definedName>
    <definedName name="NEW" localSheetId="1">#REF!</definedName>
    <definedName name="NEW" localSheetId="0">#REF!</definedName>
    <definedName name="NEW">#REF!</definedName>
    <definedName name="news" localSheetId="6">#REF!</definedName>
    <definedName name="news" localSheetId="1">#REF!</definedName>
    <definedName name="news" localSheetId="0">#REF!</definedName>
    <definedName name="news">#REF!</definedName>
    <definedName name="nfchdf" localSheetId="6">[79]AREAS!$A$1:$I$5</definedName>
    <definedName name="nfchdf">[80]AREAS!$A$1:$I$5</definedName>
    <definedName name="nffgl" localSheetId="6">#REF!</definedName>
    <definedName name="nffgl" localSheetId="1">#REF!</definedName>
    <definedName name="nffgl" localSheetId="0">#REF!</definedName>
    <definedName name="nffgl">#REF!</definedName>
    <definedName name="ngfvmgf" localSheetId="6">[81]AREAS!$A$6:$I$41</definedName>
    <definedName name="ngfvmgf">[82]AREAS!$A$6:$I$41</definedName>
    <definedName name="NLQPRINT" localSheetId="2">#REF!</definedName>
    <definedName name="NLQPRINT" localSheetId="6">#REF!</definedName>
    <definedName name="NLQPRINT" localSheetId="1">#REF!</definedName>
    <definedName name="NLQPRINT" localSheetId="0">#REF!</definedName>
    <definedName name="NLQPRINT">#REF!</definedName>
    <definedName name="nmbkjgk" localSheetId="6">#REF!</definedName>
    <definedName name="nmbkjgk" localSheetId="1">#REF!</definedName>
    <definedName name="nmbkjgk" localSheetId="0">#REF!</definedName>
    <definedName name="nmbkjgk">#REF!</definedName>
    <definedName name="nmchgf" localSheetId="6">[79]AREAS!$A$1:$I$5</definedName>
    <definedName name="nmchgf">[80]AREAS!$A$1:$I$5</definedName>
    <definedName name="nn" localSheetId="6">[40]INDEX!#REF!</definedName>
    <definedName name="nn" localSheetId="1">[41]INDEX!#REF!</definedName>
    <definedName name="nn" localSheetId="0">[41]INDEX!#REF!</definedName>
    <definedName name="nn">[41]INDEX!#REF!</definedName>
    <definedName name="nnn" localSheetId="6" hidden="1">{#N/A,#N/A,FALSE,"SumD";#N/A,#N/A,FALSE,"ElecD";#N/A,#N/A,FALSE,"MechD";#N/A,#N/A,FALSE,"GeotD";#N/A,#N/A,FALSE,"PrcsD";#N/A,#N/A,FALSE,"TunnD";#N/A,#N/A,FALSE,"CivlD";#N/A,#N/A,FALSE,"NtwkD";#N/A,#N/A,FALSE,"EstgD";#N/A,#N/A,FALSE,"PEngD"}</definedName>
    <definedName name="nnn" localSheetId="1" hidden="1">{#N/A,#N/A,FALSE,"SumD";#N/A,#N/A,FALSE,"ElecD";#N/A,#N/A,FALSE,"MechD";#N/A,#N/A,FALSE,"GeotD";#N/A,#N/A,FALSE,"PrcsD";#N/A,#N/A,FALSE,"TunnD";#N/A,#N/A,FALSE,"CivlD";#N/A,#N/A,FALSE,"NtwkD";#N/A,#N/A,FALSE,"EstgD";#N/A,#N/A,FALSE,"PEngD"}</definedName>
    <definedName name="nnn" localSheetId="0" hidden="1">{#N/A,#N/A,FALSE,"SumD";#N/A,#N/A,FALSE,"ElecD";#N/A,#N/A,FALSE,"MechD";#N/A,#N/A,FALSE,"GeotD";#N/A,#N/A,FALSE,"PrcsD";#N/A,#N/A,FALSE,"TunnD";#N/A,#N/A,FALSE,"CivlD";#N/A,#N/A,FALSE,"NtwkD";#N/A,#N/A,FALSE,"EstgD";#N/A,#N/A,FALSE,"PEngD"}</definedName>
    <definedName name="nnn" hidden="1">{#N/A,#N/A,FALSE,"SumD";#N/A,#N/A,FALSE,"ElecD";#N/A,#N/A,FALSE,"MechD";#N/A,#N/A,FALSE,"GeotD";#N/A,#N/A,FALSE,"PrcsD";#N/A,#N/A,FALSE,"TunnD";#N/A,#N/A,FALSE,"CivlD";#N/A,#N/A,FALSE,"NtwkD";#N/A,#N/A,FALSE,"EstgD";#N/A,#N/A,FALSE,"PEngD"}</definedName>
    <definedName name="NNNNN" localSheetId="6">[81]WORKINGS!$A$1:$N$3</definedName>
    <definedName name="NNNNN">[82]WORKINGS!$A$1:$N$3</definedName>
    <definedName name="NNNOPOOP" localSheetId="6">[46]AREAS!$A$1:$I$5</definedName>
    <definedName name="NNNOPOOP">[47]AREAS!$A$1:$I$5</definedName>
    <definedName name="nnnz" localSheetId="6" hidden="1">{#N/A,#N/A,FALSE,"SumD";#N/A,#N/A,FALSE,"ElecD";#N/A,#N/A,FALSE,"MechD";#N/A,#N/A,FALSE,"GeotD";#N/A,#N/A,FALSE,"PrcsD";#N/A,#N/A,FALSE,"TunnD";#N/A,#N/A,FALSE,"CivlD";#N/A,#N/A,FALSE,"NtwkD";#N/A,#N/A,FALSE,"EstgD";#N/A,#N/A,FALSE,"PEngD"}</definedName>
    <definedName name="nnnz" localSheetId="1" hidden="1">{#N/A,#N/A,FALSE,"SumD";#N/A,#N/A,FALSE,"ElecD";#N/A,#N/A,FALSE,"MechD";#N/A,#N/A,FALSE,"GeotD";#N/A,#N/A,FALSE,"PrcsD";#N/A,#N/A,FALSE,"TunnD";#N/A,#N/A,FALSE,"CivlD";#N/A,#N/A,FALSE,"NtwkD";#N/A,#N/A,FALSE,"EstgD";#N/A,#N/A,FALSE,"PEngD"}</definedName>
    <definedName name="nnnz" localSheetId="0" hidden="1">{#N/A,#N/A,FALSE,"SumD";#N/A,#N/A,FALSE,"ElecD";#N/A,#N/A,FALSE,"MechD";#N/A,#N/A,FALSE,"GeotD";#N/A,#N/A,FALSE,"PrcsD";#N/A,#N/A,FALSE,"TunnD";#N/A,#N/A,FALSE,"CivlD";#N/A,#N/A,FALSE,"NtwkD";#N/A,#N/A,FALSE,"EstgD";#N/A,#N/A,FALSE,"PEngD"}</definedName>
    <definedName name="nnnz" hidden="1">{#N/A,#N/A,FALSE,"SumD";#N/A,#N/A,FALSE,"ElecD";#N/A,#N/A,FALSE,"MechD";#N/A,#N/A,FALSE,"GeotD";#N/A,#N/A,FALSE,"PrcsD";#N/A,#N/A,FALSE,"TunnD";#N/A,#N/A,FALSE,"CivlD";#N/A,#N/A,FALSE,"NtwkD";#N/A,#N/A,FALSE,"EstgD";#N/A,#N/A,FALSE,"PEngD"}</definedName>
    <definedName name="NonRecoverableOperatingExpenses" localSheetId="6">#REF!</definedName>
    <definedName name="NonRecoverableOperatingExpenses" localSheetId="1">#REF!</definedName>
    <definedName name="NonRecoverableOperatingExpenses" localSheetId="0">#REF!</definedName>
    <definedName name="NonRecoverableOperatingExpenses">#REF!</definedName>
    <definedName name="norr" localSheetId="6">#REF!</definedName>
    <definedName name="norr" localSheetId="1">#REF!</definedName>
    <definedName name="norr" localSheetId="0">#REF!</definedName>
    <definedName name="norr">#REF!</definedName>
    <definedName name="North">#REF!</definedName>
    <definedName name="Notesc" localSheetId="6">#REF!</definedName>
    <definedName name="Notesc" localSheetId="1">#REF!</definedName>
    <definedName name="Notesc" localSheetId="0">#REF!</definedName>
    <definedName name="Notesc">#REF!</definedName>
    <definedName name="NPVs" localSheetId="6">#REF!</definedName>
    <definedName name="NPVs" localSheetId="1">#REF!</definedName>
    <definedName name="NPVs" localSheetId="0">#REF!</definedName>
    <definedName name="NPVs">#REF!</definedName>
    <definedName name="NUL">#N/A</definedName>
    <definedName name="Num_Pmt_Per_Year" localSheetId="6">#REF!</definedName>
    <definedName name="Num_Pmt_Per_Year" localSheetId="1">#REF!</definedName>
    <definedName name="Num_Pmt_Per_Year" localSheetId="0">#REF!</definedName>
    <definedName name="Num_Pmt_Per_Year">#REF!</definedName>
    <definedName name="Number_of_Payments" localSheetId="6">MATCH(0.01,'Measured works'!End_Bal,-1)+1</definedName>
    <definedName name="Number_of_Payments" localSheetId="1">MATCH(0.01,'P&amp;G '!End_Bal,-1)+1</definedName>
    <definedName name="Number_of_Payments" localSheetId="0">MATCH(0.01,'Summary '!End_Bal,-1)+1</definedName>
    <definedName name="Number_of_Payments">MATCH(0.01,End_Bal,-1)+1</definedName>
    <definedName name="nv" localSheetId="6">#REF!</definedName>
    <definedName name="nv" localSheetId="1">#REF!</definedName>
    <definedName name="nv" localSheetId="0">#REF!</definedName>
    <definedName name="nv">#REF!</definedName>
    <definedName name="o" localSheetId="6">#REF!</definedName>
    <definedName name="o" localSheetId="1">#REF!</definedName>
    <definedName name="o" localSheetId="0">#REF!</definedName>
    <definedName name="o">#REF!</definedName>
    <definedName name="O_H_LAB" localSheetId="2">#REF!</definedName>
    <definedName name="O_H_LAB" localSheetId="6">#REF!</definedName>
    <definedName name="O_H_LAB" localSheetId="1">#REF!</definedName>
    <definedName name="O_H_LAB" localSheetId="0">#REF!</definedName>
    <definedName name="O_H_LAB">#REF!</definedName>
    <definedName name="O_H_MAT" localSheetId="2">#REF!</definedName>
    <definedName name="O_H_MAT" localSheetId="6">#REF!</definedName>
    <definedName name="O_H_MAT" localSheetId="1">#REF!</definedName>
    <definedName name="O_H_MAT" localSheetId="0">#REF!</definedName>
    <definedName name="O_H_MAT">#REF!</definedName>
    <definedName name="O_H_OTHER" localSheetId="2">#REF!</definedName>
    <definedName name="O_H_OTHER" localSheetId="6">#REF!</definedName>
    <definedName name="O_H_OTHER" localSheetId="1">#REF!</definedName>
    <definedName name="O_H_OTHER" localSheetId="0">#REF!</definedName>
    <definedName name="O_H_OTHER">#REF!</definedName>
    <definedName name="O_H_PLANT" localSheetId="2">#REF!</definedName>
    <definedName name="O_H_PLANT" localSheetId="6">#REF!</definedName>
    <definedName name="O_H_PLANT" localSheetId="1">#REF!</definedName>
    <definedName name="O_H_PLANT" localSheetId="0">#REF!</definedName>
    <definedName name="O_H_PLANT">#REF!</definedName>
    <definedName name="O_H_TOG" localSheetId="2">#REF!</definedName>
    <definedName name="O_H_TOG" localSheetId="6">#REF!</definedName>
    <definedName name="O_H_TOG" localSheetId="1">#REF!</definedName>
    <definedName name="O_H_TOG" localSheetId="0">#REF!</definedName>
    <definedName name="O_H_TOG">#REF!</definedName>
    <definedName name="O_L" localSheetId="2">#REF!</definedName>
    <definedName name="O_L" localSheetId="6">#REF!</definedName>
    <definedName name="O_L" localSheetId="1">#REF!</definedName>
    <definedName name="O_L" localSheetId="0">#REF!</definedName>
    <definedName name="O_L">#REF!</definedName>
    <definedName name="OD">'[27]27 August 2015'!$B$23:$B$31</definedName>
    <definedName name="OD_Ref_Lookup">'[27]27 August 2015'!$C$6:$D$3979</definedName>
    <definedName name="OFF_AND_STORE" localSheetId="2">#REF!</definedName>
    <definedName name="OFF_AND_STORE" localSheetId="6">#REF!</definedName>
    <definedName name="OFF_AND_STORE" localSheetId="1">#REF!</definedName>
    <definedName name="OFF_AND_STORE" localSheetId="0">#REF!</definedName>
    <definedName name="OFF_AND_STORE">#REF!</definedName>
    <definedName name="OFFICES" localSheetId="6">#REF!</definedName>
    <definedName name="OFFICES" localSheetId="1">#REF!</definedName>
    <definedName name="OFFICES" localSheetId="0">#REF!</definedName>
    <definedName name="OFFICES">#REF!</definedName>
    <definedName name="OHTE" localSheetId="2">#REF!</definedName>
    <definedName name="OHTE" localSheetId="6">#REF!</definedName>
    <definedName name="OHTE" localSheetId="1">#REF!</definedName>
    <definedName name="OHTE" localSheetId="0">#REF!</definedName>
    <definedName name="OHTE">#REF!</definedName>
    <definedName name="OHTE1" localSheetId="2">#REF!</definedName>
    <definedName name="OHTE1" localSheetId="6">#REF!</definedName>
    <definedName name="OHTE1" localSheetId="1">#REF!</definedName>
    <definedName name="OHTE1" localSheetId="0">#REF!</definedName>
    <definedName name="OHTE1">#REF!</definedName>
    <definedName name="oopeer" localSheetId="6">[64]AREAS!$A$6:$I$50</definedName>
    <definedName name="oopeer">[65]AREAS!$A$6:$I$50</definedName>
    <definedName name="OpportunityCostsPercentPerAnnum" localSheetId="6">#REF!</definedName>
    <definedName name="OpportunityCostsPercentPerAnnum" localSheetId="1">#REF!</definedName>
    <definedName name="OpportunityCostsPercentPerAnnum" localSheetId="0">#REF!</definedName>
    <definedName name="OpportunityCostsPercentPerAnnum">#REF!</definedName>
    <definedName name="OpportunityCostsTotalAmount" localSheetId="6">#REF!</definedName>
    <definedName name="OpportunityCostsTotalAmount" localSheetId="1">#REF!</definedName>
    <definedName name="OpportunityCostsTotalAmount" localSheetId="0">#REF!</definedName>
    <definedName name="OpportunityCostsTotalAmount">#REF!</definedName>
    <definedName name="OptCheck" localSheetId="6">[83]Waterfall!$G$2</definedName>
    <definedName name="OptCheck">[84]Waterfall!$G$2</definedName>
    <definedName name="Orange" localSheetId="6">'[42]@RISK Correlations'!$C$30:$E$32</definedName>
    <definedName name="Orange">'[43]@RISK Correlations'!$C$30:$E$32</definedName>
    <definedName name="Other_Acc">'[25]ACCRUAL Input'!$BD:$BD</definedName>
    <definedName name="Other_ACWP">'[25]ACCRUAL Input'!$BM:$BM</definedName>
    <definedName name="OtherApplyYronYr" localSheetId="6">'[28]Other Efficiency'!$AM$5</definedName>
    <definedName name="OtherApplyYronYr">'[29]Other Efficiency'!$AM$5</definedName>
    <definedName name="OtherEffSourceSheet" localSheetId="6">'[28]Other Efficiency'!$A$1</definedName>
    <definedName name="OtherEffSourceSheet">'[29]Other Efficiency'!$A$1</definedName>
    <definedName name="OtherPercentageGap" localSheetId="6">'[28]Other Efficiency'!$A$2</definedName>
    <definedName name="OtherPercentageGap">'[29]Other Efficiency'!$A$2</definedName>
    <definedName name="OtherYronYr" localSheetId="6">'[28]Other Efficiency'!$AM$6</definedName>
    <definedName name="OtherYronYr">'[29]Other Efficiency'!$AM$6</definedName>
    <definedName name="p" localSheetId="2">#REF!</definedName>
    <definedName name="p" localSheetId="6">#REF!</definedName>
    <definedName name="p" localSheetId="1">#REF!</definedName>
    <definedName name="p" localSheetId="0">#REF!</definedName>
    <definedName name="p">#REF!</definedName>
    <definedName name="P_COST" localSheetId="2">#REF!</definedName>
    <definedName name="P_COST" localSheetId="6">#REF!</definedName>
    <definedName name="P_COST" localSheetId="1">#REF!</definedName>
    <definedName name="P_COST" localSheetId="0">#REF!</definedName>
    <definedName name="P_COST">#REF!</definedName>
    <definedName name="P_G" localSheetId="6">#REF!</definedName>
    <definedName name="P_G" localSheetId="1">#REF!</definedName>
    <definedName name="P_G" localSheetId="0">#REF!</definedName>
    <definedName name="P_G">#REF!</definedName>
    <definedName name="PAGE1" localSheetId="2">#REF!</definedName>
    <definedName name="PAGE1" localSheetId="6">#REF!</definedName>
    <definedName name="PAGE1" localSheetId="1">#REF!</definedName>
    <definedName name="PAGE1" localSheetId="0">#REF!</definedName>
    <definedName name="PAGE1">#REF!</definedName>
    <definedName name="PAGE2" localSheetId="2">#REF!</definedName>
    <definedName name="PAGE2" localSheetId="6">#REF!</definedName>
    <definedName name="PAGE2" localSheetId="1">#REF!</definedName>
    <definedName name="PAGE2" localSheetId="0">#REF!</definedName>
    <definedName name="PAGE2">#REF!</definedName>
    <definedName name="PAGE3" localSheetId="2">#REF!</definedName>
    <definedName name="PAGE3" localSheetId="6">#REF!</definedName>
    <definedName name="PAGE3" localSheetId="1">#REF!</definedName>
    <definedName name="PAGE3" localSheetId="0">#REF!</definedName>
    <definedName name="PAGE3">#REF!</definedName>
    <definedName name="PAGE4" localSheetId="6">#REF!</definedName>
    <definedName name="PAGE4" localSheetId="1">#REF!</definedName>
    <definedName name="PAGE4" localSheetId="0">#REF!</definedName>
    <definedName name="PAGE4">#REF!</definedName>
    <definedName name="PAGE5" localSheetId="6">#REF!</definedName>
    <definedName name="PAGE5" localSheetId="1">#REF!</definedName>
    <definedName name="PAGE5" localSheetId="0">#REF!</definedName>
    <definedName name="PAGE5">#REF!</definedName>
    <definedName name="PAGE6" localSheetId="6">#REF!</definedName>
    <definedName name="PAGE6" localSheetId="1">#REF!</definedName>
    <definedName name="PAGE6" localSheetId="0">#REF!</definedName>
    <definedName name="PAGE6">#REF!</definedName>
    <definedName name="PAGE7" localSheetId="6">#REF!</definedName>
    <definedName name="PAGE7" localSheetId="1">#REF!</definedName>
    <definedName name="PAGE7" localSheetId="0">#REF!</definedName>
    <definedName name="PAGE7">#REF!</definedName>
    <definedName name="PAINT" localSheetId="2">#REF!</definedName>
    <definedName name="PAINT" localSheetId="6">#REF!</definedName>
    <definedName name="PAINT" localSheetId="1">#REF!</definedName>
    <definedName name="PAINT" localSheetId="0">#REF!</definedName>
    <definedName name="PAINT">#REF!</definedName>
    <definedName name="paint_loc_factor" localSheetId="2">#REF!</definedName>
    <definedName name="paint_loc_factor">#REF!</definedName>
    <definedName name="paint_mat_factor" localSheetId="2">#REF!</definedName>
    <definedName name="paint_mat_factor">#REF!</definedName>
    <definedName name="PARKING" localSheetId="6">#REF!</definedName>
    <definedName name="PARKING" localSheetId="1">#REF!</definedName>
    <definedName name="PARKING" localSheetId="0">#REF!</definedName>
    <definedName name="PARKING">#REF!</definedName>
    <definedName name="ParkingCost" localSheetId="6">#REF!</definedName>
    <definedName name="ParkingCost" localSheetId="1">#REF!</definedName>
    <definedName name="ParkingCost" localSheetId="0">#REF!</definedName>
    <definedName name="ParkingCost">#REF!</definedName>
    <definedName name="Pathway" localSheetId="6">#REF!</definedName>
    <definedName name="Pathway" localSheetId="1">#REF!</definedName>
    <definedName name="Pathway" localSheetId="0">#REF!</definedName>
    <definedName name="Pathway">#REF!</definedName>
    <definedName name="Pay_Date" localSheetId="6">#REF!</definedName>
    <definedName name="Pay_Date" localSheetId="1">#REF!</definedName>
    <definedName name="Pay_Date" localSheetId="0">#REF!</definedName>
    <definedName name="Pay_Date">#REF!</definedName>
    <definedName name="Pay_Num" localSheetId="6">#REF!</definedName>
    <definedName name="Pay_Num" localSheetId="1">#REF!</definedName>
    <definedName name="Pay_Num" localSheetId="0">#REF!</definedName>
    <definedName name="Pay_Num">#REF!</definedName>
    <definedName name="Payment_Date" localSheetId="7">DATE(YEAR([0]!Loan_Start),MONTH([0]!Loan_Start)+Payment_Number,DAY([0]!Loan_Start))</definedName>
    <definedName name="Payment_Date" localSheetId="6">DATE(YEAR('Measured works'!Loan_Start),MONTH('Measured works'!Loan_Start)+Payment_Number,DAY('Measured works'!Loan_Start))</definedName>
    <definedName name="Payment_Date" localSheetId="1">DATE(YEAR('P&amp;G '!Loan_Start),MONTH('P&amp;G '!Loan_Start)+Payment_Number,DAY('P&amp;G '!Loan_Start))</definedName>
    <definedName name="Payment_Date" localSheetId="0">DATE(YEAR('Summary '!Loan_Start),MONTH('Summary '!Loan_Start)+Payment_Number,DAY('Summary '!Loan_Start))</definedName>
    <definedName name="Payment_Date">DATE(YEAR(Loan_Start),MONTH(Loan_Start)+Payment_Number,DAY(Loan_Start))</definedName>
    <definedName name="Payments" localSheetId="6">#REF!</definedName>
    <definedName name="Payments" localSheetId="1">#REF!</definedName>
    <definedName name="Payments" localSheetId="0">#REF!</definedName>
    <definedName name="Payments">#REF!</definedName>
    <definedName name="Payments1" localSheetId="6">#REF!</definedName>
    <definedName name="Payments1" localSheetId="1">#REF!</definedName>
    <definedName name="Payments1" localSheetId="0">#REF!</definedName>
    <definedName name="Payments1">#REF!</definedName>
    <definedName name="pcms" localSheetId="6">[98]Lookups!$I$4:$O$17</definedName>
    <definedName name="pcms">[99]Lookups!$I$4:$O$17</definedName>
    <definedName name="PERSENT" localSheetId="2">#REF!</definedName>
    <definedName name="PERSENT" localSheetId="6">#REF!</definedName>
    <definedName name="PERSENT" localSheetId="1">#REF!</definedName>
    <definedName name="PERSENT" localSheetId="0">#REF!</definedName>
    <definedName name="PERSENT">#REF!</definedName>
    <definedName name="pgone" localSheetId="6">#REF!</definedName>
    <definedName name="pgone" localSheetId="1">#REF!</definedName>
    <definedName name="pgone" localSheetId="0">#REF!</definedName>
    <definedName name="pgone">#REF!</definedName>
    <definedName name="pgtwo" localSheetId="6">#REF!</definedName>
    <definedName name="pgtwo" localSheetId="1">#REF!</definedName>
    <definedName name="pgtwo" localSheetId="0">#REF!</definedName>
    <definedName name="pgtwo">#REF!</definedName>
    <definedName name="picr" localSheetId="6">#REF!</definedName>
    <definedName name="picr" localSheetId="1">#REF!</definedName>
    <definedName name="picr" localSheetId="0">#REF!</definedName>
    <definedName name="picr">#REF!</definedName>
    <definedName name="Pivot" localSheetId="6">#REF!</definedName>
    <definedName name="Pivot" localSheetId="1">#REF!</definedName>
    <definedName name="Pivot" localSheetId="0">#REF!</definedName>
    <definedName name="Pivot">#REF!</definedName>
    <definedName name="Pivot_Data" localSheetId="6">OFFSET('[100]Download Pivot Table Data'!$A$10,0,0,COUNTA('[100]Download Pivot Table Data'!$A$10:$A$64000),30)</definedName>
    <definedName name="Pivot_Data">OFFSET('[101]Download Pivot Table Data'!$A$10,0,0,COUNTA('[101]Download Pivot Table Data'!$A$10:$A$64000),30)</definedName>
    <definedName name="PlanScrutiny" localSheetId="6">#REF!</definedName>
    <definedName name="PlanScrutiny" localSheetId="1">#REF!</definedName>
    <definedName name="PlanScrutiny" localSheetId="0">#REF!</definedName>
    <definedName name="PlanScrutiny">#REF!</definedName>
    <definedName name="PlanScrutinyFeesAmount" localSheetId="6">#REF!</definedName>
    <definedName name="PlanScrutinyFeesAmount" localSheetId="1">#REF!</definedName>
    <definedName name="PlanScrutinyFeesAmount" localSheetId="0">#REF!</definedName>
    <definedName name="PlanScrutinyFeesAmount">#REF!</definedName>
    <definedName name="Plant_Acc">'[25]ACCRUAL Input'!$BC:$BC</definedName>
    <definedName name="Plant_ACWP">'[25]ACCRUAL Input'!$BL:$BL</definedName>
    <definedName name="PLP_ProjectType">'[27]27 August 2015'!$B$276:$I$280</definedName>
    <definedName name="PMB" localSheetId="6">#REF!</definedName>
    <definedName name="PMB" localSheetId="1">#REF!</definedName>
    <definedName name="PMB" localSheetId="0">#REF!</definedName>
    <definedName name="PMB">#REF!</definedName>
    <definedName name="PMT___Cap_Date" localSheetId="6">#REF!</definedName>
    <definedName name="PMT___Cap_Date" localSheetId="1">#REF!</definedName>
    <definedName name="PMT___Cap_Date" localSheetId="0">#REF!</definedName>
    <definedName name="PMT___Cap_Date">#REF!</definedName>
    <definedName name="PNT_BLOCK" localSheetId="2">#REF!</definedName>
    <definedName name="PNT_BLOCK" localSheetId="6">#REF!</definedName>
    <definedName name="PNT_BLOCK" localSheetId="1">#REF!</definedName>
    <definedName name="PNT_BLOCK" localSheetId="0">#REF!</definedName>
    <definedName name="PNT_BLOCK">#REF!</definedName>
    <definedName name="PO" localSheetId="2">#REF!</definedName>
    <definedName name="PO" localSheetId="6">#REF!</definedName>
    <definedName name="PO" localSheetId="1">#REF!</definedName>
    <definedName name="PO" localSheetId="0">#REF!</definedName>
    <definedName name="PO">#REF!</definedName>
    <definedName name="poh" localSheetId="6">#REF!</definedName>
    <definedName name="poh" localSheetId="1">#REF!</definedName>
    <definedName name="poh" localSheetId="0">#REF!</definedName>
    <definedName name="poh">#REF!</definedName>
    <definedName name="pop" localSheetId="6">#REF!</definedName>
    <definedName name="pop" localSheetId="1">#REF!</definedName>
    <definedName name="pop" localSheetId="0">#REF!</definedName>
    <definedName name="pop">#REF!</definedName>
    <definedName name="PostContractEscalationPercentPerMonth" localSheetId="6">#REF!</definedName>
    <definedName name="PostContractEscalationPercentPerMonth" localSheetId="1">#REF!</definedName>
    <definedName name="PostContractEscalationPercentPerMonth" localSheetId="0">#REF!</definedName>
    <definedName name="PostContractEscalationPercentPerMonth">#REF!</definedName>
    <definedName name="PostContractPeriod" localSheetId="6">#REF!</definedName>
    <definedName name="PostContractPeriod" localSheetId="1">#REF!</definedName>
    <definedName name="PostContractPeriod" localSheetId="0">#REF!</definedName>
    <definedName name="PostContractPeriod">#REF!</definedName>
    <definedName name="PPO" localSheetId="2">#REF!</definedName>
    <definedName name="PPO" localSheetId="6">#REF!</definedName>
    <definedName name="PPO" localSheetId="1">#REF!</definedName>
    <definedName name="PPO" localSheetId="0">#REF!</definedName>
    <definedName name="PPO">#REF!</definedName>
    <definedName name="PPO_D.H.S" localSheetId="2">#REF!</definedName>
    <definedName name="PPO_D.H.S" localSheetId="6">#REF!</definedName>
    <definedName name="PPO_D.H.S" localSheetId="1">#REF!</definedName>
    <definedName name="PPO_D.H.S" localSheetId="0">#REF!</definedName>
    <definedName name="PPO_D.H.S">#REF!</definedName>
    <definedName name="PPO_H.S" localSheetId="2">#REF!</definedName>
    <definedName name="PPO_H.S" localSheetId="6">#REF!</definedName>
    <definedName name="PPO_H.S" localSheetId="1">#REF!</definedName>
    <definedName name="PPO_H.S" localSheetId="0">#REF!</definedName>
    <definedName name="PPO_H.S">#REF!</definedName>
    <definedName name="PPO_S.A" localSheetId="2">#REF!</definedName>
    <definedName name="PPO_S.A" localSheetId="6">#REF!</definedName>
    <definedName name="PPO_S.A" localSheetId="1">#REF!</definedName>
    <definedName name="PPO_S.A" localSheetId="0">#REF!</definedName>
    <definedName name="PPO_S.A">#REF!</definedName>
    <definedName name="PREAMBLE" localSheetId="6" hidden="1">{#N/A,#N/A,FALSE,"SumD";#N/A,#N/A,FALSE,"ElecD";#N/A,#N/A,FALSE,"MechD";#N/A,#N/A,FALSE,"GeotD";#N/A,#N/A,FALSE,"PrcsD";#N/A,#N/A,FALSE,"TunnD";#N/A,#N/A,FALSE,"CivlD";#N/A,#N/A,FALSE,"NtwkD";#N/A,#N/A,FALSE,"EstgD";#N/A,#N/A,FALSE,"PEngD"}</definedName>
    <definedName name="PREAMBLE" localSheetId="1" hidden="1">{#N/A,#N/A,FALSE,"SumD";#N/A,#N/A,FALSE,"ElecD";#N/A,#N/A,FALSE,"MechD";#N/A,#N/A,FALSE,"GeotD";#N/A,#N/A,FALSE,"PrcsD";#N/A,#N/A,FALSE,"TunnD";#N/A,#N/A,FALSE,"CivlD";#N/A,#N/A,FALSE,"NtwkD";#N/A,#N/A,FALSE,"EstgD";#N/A,#N/A,FALSE,"PEngD"}</definedName>
    <definedName name="PREAMBLE" localSheetId="0" hidden="1">{#N/A,#N/A,FALSE,"SumD";#N/A,#N/A,FALSE,"ElecD";#N/A,#N/A,FALSE,"MechD";#N/A,#N/A,FALSE,"GeotD";#N/A,#N/A,FALSE,"PrcsD";#N/A,#N/A,FALSE,"TunnD";#N/A,#N/A,FALSE,"CivlD";#N/A,#N/A,FALSE,"NtwkD";#N/A,#N/A,FALSE,"EstgD";#N/A,#N/A,FALSE,"PEngD"}</definedName>
    <definedName name="PREAMBLE" hidden="1">{#N/A,#N/A,FALSE,"SumD";#N/A,#N/A,FALSE,"ElecD";#N/A,#N/A,FALSE,"MechD";#N/A,#N/A,FALSE,"GeotD";#N/A,#N/A,FALSE,"PrcsD";#N/A,#N/A,FALSE,"TunnD";#N/A,#N/A,FALSE,"CivlD";#N/A,#N/A,FALSE,"NtwkD";#N/A,#N/A,FALSE,"EstgD";#N/A,#N/A,FALSE,"PEngD"}</definedName>
    <definedName name="PreContractEscalationAmount" localSheetId="6">#REF!</definedName>
    <definedName name="PreContractEscalationAmount" localSheetId="1">#REF!</definedName>
    <definedName name="PreContractEscalationAmount" localSheetId="0">#REF!</definedName>
    <definedName name="PreContractEscalationAmount">#REF!</definedName>
    <definedName name="PreContractEscalationPercentPerMonth" localSheetId="6">#REF!</definedName>
    <definedName name="PreContractEscalationPercentPerMonth" localSheetId="1">#REF!</definedName>
    <definedName name="PreContractEscalationPercentPerMonth" localSheetId="0">#REF!</definedName>
    <definedName name="PreContractEscalationPercentPerMonth">#REF!</definedName>
    <definedName name="PreContractPeriod" localSheetId="6">#REF!</definedName>
    <definedName name="PreContractPeriod" localSheetId="1">#REF!</definedName>
    <definedName name="PreContractPeriod" localSheetId="0">#REF!</definedName>
    <definedName name="PreContractPeriod">#REF!</definedName>
    <definedName name="Primary_Objective">'[27]27 August 2015'!$B$142:$B$151</definedName>
    <definedName name="Princ" localSheetId="6">#REF!</definedName>
    <definedName name="Princ" localSheetId="1">#REF!</definedName>
    <definedName name="Princ" localSheetId="0">#REF!</definedName>
    <definedName name="Princ">#REF!</definedName>
    <definedName name="print" localSheetId="6">#REF!</definedName>
    <definedName name="print" localSheetId="1">#REF!</definedName>
    <definedName name="print" localSheetId="0">#REF!</definedName>
    <definedName name="print">#REF!</definedName>
    <definedName name="PRINT_1" localSheetId="6">#REF!</definedName>
    <definedName name="PRINT_1" localSheetId="1">#REF!</definedName>
    <definedName name="PRINT_1" localSheetId="0">#REF!</definedName>
    <definedName name="PRINT_1">#REF!</definedName>
    <definedName name="_xlnm.Print_Area" localSheetId="2">BOQ!$B$1:$H$238</definedName>
    <definedName name="_xlnm.Print_Area" localSheetId="6">'Measured works'!$A$1:$G$48</definedName>
    <definedName name="_xlnm.Print_Area" localSheetId="1">'P&amp;G '!$B$1:$H$250</definedName>
    <definedName name="_xlnm.Print_Area" localSheetId="0">'Summary '!$A$1:$E$52</definedName>
    <definedName name="_xlnm.Print_Area">#REF!</definedName>
    <definedName name="Print_Area_MI" localSheetId="2">#REF!</definedName>
    <definedName name="Print_Area_MI" localSheetId="6">#REF!</definedName>
    <definedName name="Print_Area_MI" localSheetId="1">#REF!</definedName>
    <definedName name="Print_Area_MI" localSheetId="0">#REF!</definedName>
    <definedName name="Print_Area_MI">#REF!</definedName>
    <definedName name="Print_Area_Reset" localSheetId="6">OFFSET('Measured works'!Full_Print,0,0,Last_Row)</definedName>
    <definedName name="Print_Area_Reset" localSheetId="1">OFFSET('P&amp;G '!Full_Print,0,0,Last_Row)</definedName>
    <definedName name="Print_Area_Reset" localSheetId="0">OFFSET('Summary '!Full_Print,0,0,Last_Row)</definedName>
    <definedName name="Print_Area_Reset">OFFSET(Full_Print,0,0,Last_Row)</definedName>
    <definedName name="print_area2_mi" localSheetId="2">#REF!</definedName>
    <definedName name="print_area2_mi" localSheetId="6">#REF!</definedName>
    <definedName name="print_area2_mi" localSheetId="1">#REF!</definedName>
    <definedName name="print_area2_mi" localSheetId="0">#REF!</definedName>
    <definedName name="print_area2_mi">#REF!</definedName>
    <definedName name="_xlnm.Print_Titles" localSheetId="2">BOQ!$4:$4</definedName>
    <definedName name="_xlnm.Print_Titles" localSheetId="6">'Measured works'!$1:$3</definedName>
    <definedName name="_xlnm.Print_Titles" localSheetId="0">[102]SUMMARY!#REF!</definedName>
    <definedName name="_xlnm.Print_Titles">[102]SUMMARY!#REF!</definedName>
    <definedName name="PRINT_TITLES_MI" localSheetId="2">#REF!</definedName>
    <definedName name="PRINT_TITLES_MI" localSheetId="6">[103]SUMMARY!#REF!</definedName>
    <definedName name="PRINT_TITLES_MI" localSheetId="1">[102]SUMMARY!#REF!</definedName>
    <definedName name="PRINT_TITLES_MI" localSheetId="0">[102]SUMMARY!#REF!</definedName>
    <definedName name="PRINT_TITLES_MI">[102]SUMMARY!#REF!</definedName>
    <definedName name="Print_Titles2" localSheetId="6">#REF!</definedName>
    <definedName name="Print_Titles2" localSheetId="1">#REF!</definedName>
    <definedName name="Print_Titles2" localSheetId="0">#REF!</definedName>
    <definedName name="Print_Titles2">#REF!</definedName>
    <definedName name="PRINT1" localSheetId="6">#REF!</definedName>
    <definedName name="PRINT1" localSheetId="1">#REF!</definedName>
    <definedName name="PRINT1" localSheetId="0">#REF!</definedName>
    <definedName name="PRINT1">#REF!</definedName>
    <definedName name="print2" localSheetId="6">'[86]BYLAAE K EN L'!#REF!</definedName>
    <definedName name="print2" localSheetId="1">'[87]BYLAAE K EN L'!#REF!</definedName>
    <definedName name="print2" localSheetId="0">'[87]BYLAAE K EN L'!#REF!</definedName>
    <definedName name="print2">'[87]BYLAAE K EN L'!#REF!</definedName>
    <definedName name="PRINT3" localSheetId="6">#REF!</definedName>
    <definedName name="PRINT3" localSheetId="1">#REF!</definedName>
    <definedName name="PRINT3" localSheetId="0">#REF!</definedName>
    <definedName name="PRINT3">#REF!</definedName>
    <definedName name="PRINT4" localSheetId="6">#REF!</definedName>
    <definedName name="PRINT4" localSheetId="1">#REF!</definedName>
    <definedName name="PRINT4" localSheetId="0">#REF!</definedName>
    <definedName name="PRINT4">#REF!</definedName>
    <definedName name="PrintAnnSumm" localSheetId="6">#REF!</definedName>
    <definedName name="PrintAnnSumm" localSheetId="1">#REF!</definedName>
    <definedName name="PrintAnnSumm" localSheetId="0">#REF!</definedName>
    <definedName name="PrintAnnSumm">#REF!</definedName>
    <definedName name="PrintTitles" localSheetId="6">#REF!</definedName>
    <definedName name="PrintTitles" localSheetId="1">#REF!</definedName>
    <definedName name="PrintTitles" localSheetId="0">#REF!</definedName>
    <definedName name="PrintTitles">#REF!</definedName>
    <definedName name="PrintTotal" localSheetId="6">#REF!</definedName>
    <definedName name="PrintTotal" localSheetId="1">#REF!</definedName>
    <definedName name="PrintTotal" localSheetId="0">#REF!</definedName>
    <definedName name="PrintTotal">#REF!</definedName>
    <definedName name="PRNOV" localSheetId="6">#REF!</definedName>
    <definedName name="PRNOV" localSheetId="1">#REF!</definedName>
    <definedName name="PRNOV" localSheetId="0">#REF!</definedName>
    <definedName name="PRNOV">#REF!</definedName>
    <definedName name="Prof_fees" localSheetId="2">#REF!</definedName>
    <definedName name="Prof_fees" localSheetId="6">#REF!</definedName>
    <definedName name="Prof_fees" localSheetId="1">#REF!</definedName>
    <definedName name="Prof_fees" localSheetId="0">#REF!</definedName>
    <definedName name="Prof_fees">#REF!</definedName>
    <definedName name="ProfeesionalFeesAmount" localSheetId="6">#REF!</definedName>
    <definedName name="ProfeesionalFeesAmount" localSheetId="1">#REF!</definedName>
    <definedName name="ProfeesionalFeesAmount" localSheetId="0">#REF!</definedName>
    <definedName name="ProfeesionalFeesAmount">#REF!</definedName>
    <definedName name="ProfFees" localSheetId="6">#REF!</definedName>
    <definedName name="ProfFees" localSheetId="1">#REF!</definedName>
    <definedName name="ProfFees" localSheetId="0">#REF!</definedName>
    <definedName name="ProfFees">#REF!</definedName>
    <definedName name="ProfFeesAmount" localSheetId="6">#REF!</definedName>
    <definedName name="ProfFeesAmount" localSheetId="1">#REF!</definedName>
    <definedName name="ProfFeesAmount" localSheetId="0">#REF!</definedName>
    <definedName name="ProfFeesAmount">#REF!</definedName>
    <definedName name="ProgrammeLevel_1">'[27]27 August 2015'!$B$213:$B$228</definedName>
    <definedName name="PROJ_DURATION" localSheetId="2">#REF!</definedName>
    <definedName name="PROJ_DURATION" localSheetId="6">#REF!</definedName>
    <definedName name="PROJ_DURATION" localSheetId="1">#REF!</definedName>
    <definedName name="PROJ_DURATION" localSheetId="0">#REF!</definedName>
    <definedName name="PROJ_DURATION">#REF!</definedName>
    <definedName name="Proj_ID_L">'[25]ACCRUAL Input'!$A:$A</definedName>
    <definedName name="project" localSheetId="2">#REF!</definedName>
    <definedName name="project">#REF!</definedName>
    <definedName name="Project_Status">'[27]27 August 2015'!$B$155:$B$160</definedName>
    <definedName name="Project_Type">'[27]27 August 2015'!$B$276:$B$280</definedName>
    <definedName name="ProjectManagementFee" localSheetId="6">#REF!</definedName>
    <definedName name="ProjectManagementFee" localSheetId="1">#REF!</definedName>
    <definedName name="ProjectManagementFee" localSheetId="0">#REF!</definedName>
    <definedName name="ProjectManagementFee">#REF!</definedName>
    <definedName name="ProjectManagementFeesAmount" localSheetId="6">#REF!</definedName>
    <definedName name="ProjectManagementFeesAmount" localSheetId="1">#REF!</definedName>
    <definedName name="ProjectManagementFeesAmount" localSheetId="0">#REF!</definedName>
    <definedName name="ProjectManagementFeesAmount">#REF!</definedName>
    <definedName name="projects" localSheetId="6">[98]Lookups!$D$4:$I$386</definedName>
    <definedName name="projects">[99]Lookups!$D$4:$I$386</definedName>
    <definedName name="PROJFIN" localSheetId="2">#REF!</definedName>
    <definedName name="PROJFIN" localSheetId="6">#REF!</definedName>
    <definedName name="PROJFIN" localSheetId="1">#REF!</definedName>
    <definedName name="PROJFIN" localSheetId="0">#REF!</definedName>
    <definedName name="PROJFIN">#REF!</definedName>
    <definedName name="Province">'[27]27 August 2015'!$B$85:$B$95</definedName>
    <definedName name="PurchaseOrders" localSheetId="1">'[59]Purchase Orders'!$B$1:$V$2246</definedName>
    <definedName name="PurchaseOrders" localSheetId="0">'[59]Purchase Orders'!$B$1:$V$2246</definedName>
    <definedName name="PurchaseOrders">'[60]Purchase Orders'!$B$1:$V$2246</definedName>
    <definedName name="qsd" localSheetId="6">#REF!</definedName>
    <definedName name="qsd" localSheetId="1">#REF!</definedName>
    <definedName name="qsd" localSheetId="0">#REF!</definedName>
    <definedName name="qsd">#REF!</definedName>
    <definedName name="QUANTITY" localSheetId="2">#REF!</definedName>
    <definedName name="QUANTITY" localSheetId="6">#REF!</definedName>
    <definedName name="QUANTITY" localSheetId="1">#REF!</definedName>
    <definedName name="QUANTITY" localSheetId="0">#REF!</definedName>
    <definedName name="QUANTITY">#REF!</definedName>
    <definedName name="RAMING_AANHEF">#N/A</definedName>
    <definedName name="Rates" localSheetId="2">#REF!</definedName>
    <definedName name="Rates" localSheetId="6">#REF!</definedName>
    <definedName name="Rates" localSheetId="1">#REF!</definedName>
    <definedName name="Rates" localSheetId="0">#REF!</definedName>
    <definedName name="Rates">#REF!</definedName>
    <definedName name="RatesAndTaxesTotalAmount" localSheetId="6">#REF!</definedName>
    <definedName name="RatesAndTaxesTotalAmount" localSheetId="1">#REF!</definedName>
    <definedName name="RatesAndTaxesTotalAmount" localSheetId="0">#REF!</definedName>
    <definedName name="RatesAndTaxesTotalAmount">#REF!</definedName>
    <definedName name="RatesTaxes" localSheetId="6">#REF!</definedName>
    <definedName name="RatesTaxes" localSheetId="1">#REF!</definedName>
    <definedName name="RatesTaxes" localSheetId="0">#REF!</definedName>
    <definedName name="RatesTaxes">#REF!</definedName>
    <definedName name="rClient" localSheetId="6">#REF!</definedName>
    <definedName name="rClient" localSheetId="1">#REF!</definedName>
    <definedName name="rClient" localSheetId="0">#REF!</definedName>
    <definedName name="rClient">#REF!</definedName>
    <definedName name="rDate" localSheetId="6">#REF!</definedName>
    <definedName name="rDate" localSheetId="1">#REF!</definedName>
    <definedName name="rDate" localSheetId="0">#REF!</definedName>
    <definedName name="rDate">#REF!</definedName>
    <definedName name="rDesc" localSheetId="6">#REF!</definedName>
    <definedName name="rDesc" localSheetId="1">#REF!</definedName>
    <definedName name="rDesc" localSheetId="0">#REF!</definedName>
    <definedName name="rDesc">#REF!</definedName>
    <definedName name="re" localSheetId="6">[40]INDEX!#REF!</definedName>
    <definedName name="re" localSheetId="1">[41]INDEX!#REF!</definedName>
    <definedName name="re" localSheetId="0">[41]INDEX!#REF!</definedName>
    <definedName name="re">[41]INDEX!#REF!</definedName>
    <definedName name="Reasons" localSheetId="6">[53]Summary!$N$143:$N$150</definedName>
    <definedName name="Reasons">[54]Summary!$N$143:$N$150</definedName>
    <definedName name="Recover" localSheetId="1">[104]Macro1!$A$247</definedName>
    <definedName name="Recover" localSheetId="0">[104]Macro1!$A$247</definedName>
    <definedName name="Recover">[105]Macro1!$A$247</definedName>
    <definedName name="RecoverableOperatingExpenses" localSheetId="6">#REF!</definedName>
    <definedName name="RecoverableOperatingExpenses" localSheetId="1">#REF!</definedName>
    <definedName name="RecoverableOperatingExpenses" localSheetId="0">#REF!</definedName>
    <definedName name="RecoverableOperatingExpenses">#REF!</definedName>
    <definedName name="RED" localSheetId="6">#REF!</definedName>
    <definedName name="RED" localSheetId="1">#REF!</definedName>
    <definedName name="RED" localSheetId="0">#REF!</definedName>
    <definedName name="RED">#REF!</definedName>
    <definedName name="Ref" localSheetId="2">#REF!</definedName>
    <definedName name="Ref">#REF!</definedName>
    <definedName name="REGIST" localSheetId="2">#REF!</definedName>
    <definedName name="REGIST" localSheetId="6">#REF!</definedName>
    <definedName name="REGIST" localSheetId="1">#REF!</definedName>
    <definedName name="REGIST" localSheetId="0">#REF!</definedName>
    <definedName name="REGIST">#REF!</definedName>
    <definedName name="Regulation">'[27]27 August 2015'!$G$17:$G$18</definedName>
    <definedName name="Reinforcing_22Jan04" localSheetId="6">#REF!</definedName>
    <definedName name="Reinforcing_22Jan04" localSheetId="1">#REF!</definedName>
    <definedName name="Reinforcing_22Jan04" localSheetId="0">#REF!</definedName>
    <definedName name="Reinforcing_22Jan04">#REF!</definedName>
    <definedName name="Reinforcing_Schedules" localSheetId="6">#REF!</definedName>
    <definedName name="Reinforcing_Schedules" localSheetId="1">#REF!</definedName>
    <definedName name="Reinforcing_Schedules" localSheetId="0">#REF!</definedName>
    <definedName name="Reinforcing_Schedules">#REF!</definedName>
    <definedName name="Reinforcing_Schedules_Update" localSheetId="6">#REF!</definedName>
    <definedName name="Reinforcing_Schedules_Update" localSheetId="1">#REF!</definedName>
    <definedName name="Reinforcing_Schedules_Update" localSheetId="0">#REF!</definedName>
    <definedName name="Reinforcing_Schedules_Update">#REF!</definedName>
    <definedName name="rekl" localSheetId="6">#REF!</definedName>
    <definedName name="rekl" localSheetId="1">#REF!</definedName>
    <definedName name="rekl" localSheetId="0">#REF!</definedName>
    <definedName name="rekl">#REF!</definedName>
    <definedName name="RENE" localSheetId="6">#REF!</definedName>
    <definedName name="RENE" localSheetId="1">#REF!</definedName>
    <definedName name="RENE" localSheetId="0">#REF!</definedName>
    <definedName name="RENE">'[66]Data Validation'!$C$17:$C$20</definedName>
    <definedName name="RentalEscalationPercentPerAnnum" localSheetId="6">#REF!</definedName>
    <definedName name="RentalEscalationPercentPerAnnum" localSheetId="1">#REF!</definedName>
    <definedName name="RentalEscalationPercentPerAnnum" localSheetId="0">#REF!</definedName>
    <definedName name="RentalEscalationPercentPerAnnum">#REF!</definedName>
    <definedName name="Report_for" localSheetId="2">#REF!</definedName>
    <definedName name="Report_for">#REF!</definedName>
    <definedName name="ResidualLandValueInclInterest" localSheetId="6">#REF!</definedName>
    <definedName name="ResidualLandValueInclInterest" localSheetId="1">#REF!</definedName>
    <definedName name="ResidualLandValueInclInterest" localSheetId="0">#REF!</definedName>
    <definedName name="ResidualLandValueInclInterest">#REF!</definedName>
    <definedName name="rEstimator" localSheetId="6">#REF!</definedName>
    <definedName name="rEstimator" localSheetId="1">#REF!</definedName>
    <definedName name="rEstimator" localSheetId="0">#REF!</definedName>
    <definedName name="rEstimator">#REF!</definedName>
    <definedName name="RET">[106]Front!$L$24</definedName>
    <definedName name="Rezoning" localSheetId="6">#REF!</definedName>
    <definedName name="Rezoning" localSheetId="1">#REF!</definedName>
    <definedName name="Rezoning" localSheetId="0">#REF!</definedName>
    <definedName name="Rezoning">#REF!</definedName>
    <definedName name="Risk_Item_Rounding" localSheetId="2">#REF!</definedName>
    <definedName name="Risk_Item_Rounding">#REF!</definedName>
    <definedName name="RiskAfterRecalcMacro" localSheetId="1">"FailureLoop"</definedName>
    <definedName name="RiskAfterRecalcMacro" localSheetId="0">"FailureLoop"</definedName>
    <definedName name="RiskAfterRecalcMacro">"FailureLoop"</definedName>
    <definedName name="RiskAfterSimMacro" hidden="1">""</definedName>
    <definedName name="RiskAutoStopPercChange">1.5</definedName>
    <definedName name="RiskBeforeRecalcMacro" hidden="1">""</definedName>
    <definedName name="RiskBeforeSimMacro" localSheetId="1">"Initialise_Model"</definedName>
    <definedName name="RiskBeforeSimMacro" localSheetId="0">"Initialise_Model"</definedName>
    <definedName name="RiskBeforeSimMacro">"Initialise_Model"</definedName>
    <definedName name="RiskCollectDistributionSamples" localSheetId="1">0</definedName>
    <definedName name="RiskCollectDistributionSamples" localSheetId="0">0</definedName>
    <definedName name="RiskCollectDistributionSamples">2</definedName>
    <definedName name="RiskCorrelationSheet" localSheetId="6">'[42]@RISK Correlations'!#REF!</definedName>
    <definedName name="RiskCorrelationSheet" localSheetId="1">'[43]@RISK Correlations'!#REF!</definedName>
    <definedName name="RiskCorrelationSheet" localSheetId="0">'[43]@RISK Correlations'!#REF!</definedName>
    <definedName name="RiskCorrelationSheet">'[43]@RISK Correlations'!#REF!</definedName>
    <definedName name="RiskExcelReportsGoInNewWorkbook">TRUE</definedName>
    <definedName name="RiskExcelReportsToGenerate">6176</definedName>
    <definedName name="RiskFixedSeed" localSheetId="1">999</definedName>
    <definedName name="RiskFixedSeed" localSheetId="0">999</definedName>
    <definedName name="RiskFixedSeed">1</definedName>
    <definedName name="RiskGenerateExcelReportsAtEndOfSimulation">FALSE</definedName>
    <definedName name="RiskHasSettings" localSheetId="1">TRUE</definedName>
    <definedName name="RiskHasSettings" localSheetId="0">TRUE</definedName>
    <definedName name="RiskHasSettings">TRUE</definedName>
    <definedName name="RiskMinimizeOnStart">FALSE</definedName>
    <definedName name="RiskMonitorConvergence" localSheetId="1">TRUE</definedName>
    <definedName name="RiskMonitorConvergence" localSheetId="0">TRUE</definedName>
    <definedName name="RiskMonitorConvergence">FALSE</definedName>
    <definedName name="RiskMultipleCPUSupportEnabled" hidden="1">TRUE</definedName>
    <definedName name="RiskNumIterations" localSheetId="1">10000</definedName>
    <definedName name="RiskNumIterations" localSheetId="0">10000</definedName>
    <definedName name="RiskNumIterations">5000</definedName>
    <definedName name="RiskNumSimulations">1</definedName>
    <definedName name="RiskPauseOnError">FALSE</definedName>
    <definedName name="RiskRealTimeResults" localSheetId="1">TRUE</definedName>
    <definedName name="RiskRealTimeResults" localSheetId="0">TRUE</definedName>
    <definedName name="RiskRealTimeResults">FALSE</definedName>
    <definedName name="RiskReportGraphFormat">0</definedName>
    <definedName name="RiskResultsUpdateFreq">100</definedName>
    <definedName name="RiskRunAfterRecalcMacro">FALSE</definedName>
    <definedName name="RiskRunAfterSimMacro">FALSE</definedName>
    <definedName name="RiskRunBeforeRecalcMacro">FALSE</definedName>
    <definedName name="RiskRunBeforeSimMacro">FALSE</definedName>
    <definedName name="RiskSamplingType">3</definedName>
    <definedName name="RiskShowRiskWindowAtEndOfSimulation">TRUE</definedName>
    <definedName name="RiskStandardRecalc" localSheetId="1" hidden="1">1</definedName>
    <definedName name="RiskStandardRecalc" localSheetId="0" hidden="1">1</definedName>
    <definedName name="RiskStandardRecalc">2</definedName>
    <definedName name="RiskStatFunctionsUpdateFreq">1</definedName>
    <definedName name="RiskTemplateSheetName">"myTemplate"</definedName>
    <definedName name="RiskUpdateDisplay">FALSE</definedName>
    <definedName name="RiskUpdateStatFunctions">TRUE</definedName>
    <definedName name="RiskUseDifferentSeedForEachSim">FALSE</definedName>
    <definedName name="RiskUseFixedSeed" localSheetId="1">TRUE</definedName>
    <definedName name="RiskUseFixedSeed" localSheetId="0">TRUE</definedName>
    <definedName name="RiskUseFixedSeed">FALSE</definedName>
    <definedName name="RiskUseMultipleCPUs" localSheetId="1" hidden="1">TRUE</definedName>
    <definedName name="RiskUseMultipleCPUs" localSheetId="0" hidden="1">TRUE</definedName>
    <definedName name="RiskUseMultipleCPUs">FALSE</definedName>
    <definedName name="RL" localSheetId="2">#REF!</definedName>
    <definedName name="RL" localSheetId="6">#REF!</definedName>
    <definedName name="RL" localSheetId="1">#REF!</definedName>
    <definedName name="RL" localSheetId="0">#REF!</definedName>
    <definedName name="RL">#REF!</definedName>
    <definedName name="rLocation" localSheetId="6">#REF!</definedName>
    <definedName name="rLocation" localSheetId="1">#REF!</definedName>
    <definedName name="rLocation" localSheetId="0">#REF!</definedName>
    <definedName name="rLocation">#REF!</definedName>
    <definedName name="RoE" localSheetId="1">[59]RoE!$A$4:$D$8</definedName>
    <definedName name="RoE" localSheetId="0">[59]RoE!$A$4:$D$8</definedName>
    <definedName name="RoE">[60]RoE!$A$4:$D$8</definedName>
    <definedName name="RoE_USD" localSheetId="1">[59]RoE!$A$17:$B$21</definedName>
    <definedName name="RoE_USD" localSheetId="0">[59]RoE!$A$17:$B$21</definedName>
    <definedName name="RoE_USD">[60]RoE!$A$17:$B$21</definedName>
    <definedName name="RoE_ZMK" localSheetId="1">[59]RoE!$A$24:$B$28</definedName>
    <definedName name="RoE_ZMK" localSheetId="0">[59]RoE!$A$24:$B$28</definedName>
    <definedName name="RoE_ZMK">[60]RoE!$A$24:$B$28</definedName>
    <definedName name="Room_data" localSheetId="2">#REF!</definedName>
    <definedName name="Room_data">#REF!</definedName>
    <definedName name="rProjectNo" localSheetId="6">#REF!</definedName>
    <definedName name="rProjectNo" localSheetId="1">#REF!</definedName>
    <definedName name="rProjectNo" localSheetId="0">#REF!</definedName>
    <definedName name="rProjectNo">#REF!</definedName>
    <definedName name="rr" localSheetId="6" hidden="1">{#N/A,#N/A,FALSE,"SumD";#N/A,#N/A,FALSE,"ElecD";#N/A,#N/A,FALSE,"MechD";#N/A,#N/A,FALSE,"GeotD";#N/A,#N/A,FALSE,"PrcsD";#N/A,#N/A,FALSE,"TunnD";#N/A,#N/A,FALSE,"CivlD";#N/A,#N/A,FALSE,"NtwkD";#N/A,#N/A,FALSE,"EstgD";#N/A,#N/A,FALSE,"PEngD"}</definedName>
    <definedName name="rr" localSheetId="1" hidden="1">{#N/A,#N/A,FALSE,"SumD";#N/A,#N/A,FALSE,"ElecD";#N/A,#N/A,FALSE,"MechD";#N/A,#N/A,FALSE,"GeotD";#N/A,#N/A,FALSE,"PrcsD";#N/A,#N/A,FALSE,"TunnD";#N/A,#N/A,FALSE,"CivlD";#N/A,#N/A,FALSE,"NtwkD";#N/A,#N/A,FALSE,"EstgD";#N/A,#N/A,FALSE,"PEngD"}</definedName>
    <definedName name="rr" localSheetId="0" hidden="1">{#N/A,#N/A,FALSE,"SumD";#N/A,#N/A,FALSE,"ElecD";#N/A,#N/A,FALSE,"MechD";#N/A,#N/A,FALSE,"GeotD";#N/A,#N/A,FALSE,"PrcsD";#N/A,#N/A,FALSE,"TunnD";#N/A,#N/A,FALSE,"CivlD";#N/A,#N/A,FALSE,"NtwkD";#N/A,#N/A,FALSE,"EstgD";#N/A,#N/A,FALSE,"PEngD"}</definedName>
    <definedName name="rr" hidden="1">{#N/A,#N/A,FALSE,"SumD";#N/A,#N/A,FALSE,"ElecD";#N/A,#N/A,FALSE,"MechD";#N/A,#N/A,FALSE,"GeotD";#N/A,#N/A,FALSE,"PrcsD";#N/A,#N/A,FALSE,"TunnD";#N/A,#N/A,FALSE,"CivlD";#N/A,#N/A,FALSE,"NtwkD";#N/A,#N/A,FALSE,"EstgD";#N/A,#N/A,FALSE,"PEngD"}</definedName>
    <definedName name="rWorkWeek" localSheetId="6">#REF!</definedName>
    <definedName name="rWorkWeek" localSheetId="1">#REF!</definedName>
    <definedName name="rWorkWeek" localSheetId="0">#REF!</definedName>
    <definedName name="rWorkWeek">#REF!</definedName>
    <definedName name="S" localSheetId="2">#REF!</definedName>
    <definedName name="S" localSheetId="6">#REF!</definedName>
    <definedName name="S" localSheetId="1">#REF!</definedName>
    <definedName name="S" localSheetId="0">#REF!</definedName>
    <definedName name="S">#REF!</definedName>
    <definedName name="S.A_ASS" localSheetId="2">#REF!</definedName>
    <definedName name="S.A_ASS" localSheetId="6">#REF!</definedName>
    <definedName name="S.A_ASS" localSheetId="1">#REF!</definedName>
    <definedName name="S.A_ASS" localSheetId="0">#REF!</definedName>
    <definedName name="S.A_ASS">#REF!</definedName>
    <definedName name="S_COST" localSheetId="2">#REF!</definedName>
    <definedName name="S_COST" localSheetId="6">#REF!</definedName>
    <definedName name="S_COST" localSheetId="1">#REF!</definedName>
    <definedName name="S_COST" localSheetId="0">#REF!</definedName>
    <definedName name="S_COST">#REF!</definedName>
    <definedName name="salo" localSheetId="6">#REF!</definedName>
    <definedName name="salo" localSheetId="1">#REF!</definedName>
    <definedName name="salo" localSheetId="0">#REF!</definedName>
    <definedName name="salo">#REF!</definedName>
    <definedName name="SAPBEXhrIndnt" hidden="1">1</definedName>
    <definedName name="SAPBEXrevision" hidden="1">2</definedName>
    <definedName name="SAPBEXsysID" hidden="1">"PBW"</definedName>
    <definedName name="SAPBEXwbID" hidden="1">"43URXH2SHJC6NIILBONRN6R16"</definedName>
    <definedName name="SARCC" localSheetId="6">'[107]2410-15'!#REF!</definedName>
    <definedName name="SARCC" localSheetId="1">'[108]2410-15'!#REF!</definedName>
    <definedName name="SARCC" localSheetId="0">'[108]2410-15'!#REF!</definedName>
    <definedName name="SARCC">'[108]2410-15'!#REF!</definedName>
    <definedName name="Sched_Pay" localSheetId="6">#REF!</definedName>
    <definedName name="Sched_Pay" localSheetId="1">#REF!</definedName>
    <definedName name="Sched_Pay" localSheetId="0">#REF!</definedName>
    <definedName name="Sched_Pay">#REF!</definedName>
    <definedName name="Scheduled_Extra_Payments" localSheetId="6">#REF!</definedName>
    <definedName name="Scheduled_Extra_Payments" localSheetId="1">#REF!</definedName>
    <definedName name="Scheduled_Extra_Payments" localSheetId="0">#REF!</definedName>
    <definedName name="Scheduled_Extra_Payments">#REF!</definedName>
    <definedName name="Scheduled_Interest_Rate" localSheetId="6">#REF!</definedName>
    <definedName name="Scheduled_Interest_Rate" localSheetId="1">#REF!</definedName>
    <definedName name="Scheduled_Interest_Rate" localSheetId="0">#REF!</definedName>
    <definedName name="Scheduled_Interest_Rate">#REF!</definedName>
    <definedName name="Scheduled_Monthly_Payment" localSheetId="6">#REF!</definedName>
    <definedName name="Scheduled_Monthly_Payment" localSheetId="1">#REF!</definedName>
    <definedName name="Scheduled_Monthly_Payment" localSheetId="0">#REF!</definedName>
    <definedName name="Scheduled_Monthly_Payment">#REF!</definedName>
    <definedName name="sd" localSheetId="6" hidden="1">{#N/A,#N/A,FALSE,"SumG";#N/A,#N/A,FALSE,"ElecG";#N/A,#N/A,FALSE,"MechG";#N/A,#N/A,FALSE,"GeotG";#N/A,#N/A,FALSE,"PrcsG";#N/A,#N/A,FALSE,"TunnG";#N/A,#N/A,FALSE,"CivlG";#N/A,#N/A,FALSE,"NtwkG";#N/A,#N/A,FALSE,"EstgG";#N/A,#N/A,FALSE,"PEngG"}</definedName>
    <definedName name="sd" localSheetId="1" hidden="1">{#N/A,#N/A,FALSE,"SumG";#N/A,#N/A,FALSE,"ElecG";#N/A,#N/A,FALSE,"MechG";#N/A,#N/A,FALSE,"GeotG";#N/A,#N/A,FALSE,"PrcsG";#N/A,#N/A,FALSE,"TunnG";#N/A,#N/A,FALSE,"CivlG";#N/A,#N/A,FALSE,"NtwkG";#N/A,#N/A,FALSE,"EstgG";#N/A,#N/A,FALSE,"PEngG"}</definedName>
    <definedName name="sd" localSheetId="0" hidden="1">{#N/A,#N/A,FALSE,"SumG";#N/A,#N/A,FALSE,"ElecG";#N/A,#N/A,FALSE,"MechG";#N/A,#N/A,FALSE,"GeotG";#N/A,#N/A,FALSE,"PrcsG";#N/A,#N/A,FALSE,"TunnG";#N/A,#N/A,FALSE,"CivlG";#N/A,#N/A,FALSE,"NtwkG";#N/A,#N/A,FALSE,"EstgG";#N/A,#N/A,FALSE,"PEngG"}</definedName>
    <definedName name="sd" hidden="1">{#N/A,#N/A,FALSE,"SumG";#N/A,#N/A,FALSE,"ElecG";#N/A,#N/A,FALSE,"MechG";#N/A,#N/A,FALSE,"GeotG";#N/A,#N/A,FALSE,"PrcsG";#N/A,#N/A,FALSE,"TunnG";#N/A,#N/A,FALSE,"CivlG";#N/A,#N/A,FALSE,"NtwkG";#N/A,#N/A,FALSE,"EstgG";#N/A,#N/A,FALSE,"PEngG"}</definedName>
    <definedName name="sdfg" localSheetId="6" hidden="1">{#N/A,#N/A,FALSE,"SumG";#N/A,#N/A,FALSE,"ElecG";#N/A,#N/A,FALSE,"MechG";#N/A,#N/A,FALSE,"GeotG";#N/A,#N/A,FALSE,"PrcsG";#N/A,#N/A,FALSE,"TunnG";#N/A,#N/A,FALSE,"CivlG";#N/A,#N/A,FALSE,"NtwkG";#N/A,#N/A,FALSE,"EstgG";#N/A,#N/A,FALSE,"PEngG"}</definedName>
    <definedName name="sdfg" localSheetId="1" hidden="1">{#N/A,#N/A,FALSE,"SumG";#N/A,#N/A,FALSE,"ElecG";#N/A,#N/A,FALSE,"MechG";#N/A,#N/A,FALSE,"GeotG";#N/A,#N/A,FALSE,"PrcsG";#N/A,#N/A,FALSE,"TunnG";#N/A,#N/A,FALSE,"CivlG";#N/A,#N/A,FALSE,"NtwkG";#N/A,#N/A,FALSE,"EstgG";#N/A,#N/A,FALSE,"PEngG"}</definedName>
    <definedName name="sdfg" localSheetId="0" hidden="1">{#N/A,#N/A,FALSE,"SumG";#N/A,#N/A,FALSE,"ElecG";#N/A,#N/A,FALSE,"MechG";#N/A,#N/A,FALSE,"GeotG";#N/A,#N/A,FALSE,"PrcsG";#N/A,#N/A,FALSE,"TunnG";#N/A,#N/A,FALSE,"CivlG";#N/A,#N/A,FALSE,"NtwkG";#N/A,#N/A,FALSE,"EstgG";#N/A,#N/A,FALSE,"PEngG"}</definedName>
    <definedName name="sdfg" hidden="1">{#N/A,#N/A,FALSE,"SumG";#N/A,#N/A,FALSE,"ElecG";#N/A,#N/A,FALSE,"MechG";#N/A,#N/A,FALSE,"GeotG";#N/A,#N/A,FALSE,"PrcsG";#N/A,#N/A,FALSE,"TunnG";#N/A,#N/A,FALSE,"CivlG";#N/A,#N/A,FALSE,"NtwkG";#N/A,#N/A,FALSE,"EstgG";#N/A,#N/A,FALSE,"PEngG"}</definedName>
    <definedName name="sdfgsdf" localSheetId="6" hidden="1">{#N/A,#N/A,FALSE,"SumD";#N/A,#N/A,FALSE,"ElecD";#N/A,#N/A,FALSE,"MechD";#N/A,#N/A,FALSE,"GeotD";#N/A,#N/A,FALSE,"PrcsD";#N/A,#N/A,FALSE,"TunnD";#N/A,#N/A,FALSE,"CivlD";#N/A,#N/A,FALSE,"NtwkD";#N/A,#N/A,FALSE,"EstgD";#N/A,#N/A,FALSE,"PEngD"}</definedName>
    <definedName name="sdfgsdf" localSheetId="1" hidden="1">{#N/A,#N/A,FALSE,"SumD";#N/A,#N/A,FALSE,"ElecD";#N/A,#N/A,FALSE,"MechD";#N/A,#N/A,FALSE,"GeotD";#N/A,#N/A,FALSE,"PrcsD";#N/A,#N/A,FALSE,"TunnD";#N/A,#N/A,FALSE,"CivlD";#N/A,#N/A,FALSE,"NtwkD";#N/A,#N/A,FALSE,"EstgD";#N/A,#N/A,FALSE,"PEngD"}</definedName>
    <definedName name="sdfgsdf" localSheetId="0" hidden="1">{#N/A,#N/A,FALSE,"SumD";#N/A,#N/A,FALSE,"ElecD";#N/A,#N/A,FALSE,"MechD";#N/A,#N/A,FALSE,"GeotD";#N/A,#N/A,FALSE,"PrcsD";#N/A,#N/A,FALSE,"TunnD";#N/A,#N/A,FALSE,"CivlD";#N/A,#N/A,FALSE,"NtwkD";#N/A,#N/A,FALSE,"EstgD";#N/A,#N/A,FALSE,"PEngD"}</definedName>
    <definedName name="sdfgsdf" hidden="1">{#N/A,#N/A,FALSE,"SumD";#N/A,#N/A,FALSE,"ElecD";#N/A,#N/A,FALSE,"MechD";#N/A,#N/A,FALSE,"GeotD";#N/A,#N/A,FALSE,"PrcsD";#N/A,#N/A,FALSE,"TunnD";#N/A,#N/A,FALSE,"CivlD";#N/A,#N/A,FALSE,"NtwkD";#N/A,#N/A,FALSE,"EstgD";#N/A,#N/A,FALSE,"PEngD"}</definedName>
    <definedName name="sdfgsdg" localSheetId="6" hidden="1">{#N/A,#N/A,FALSE,"SumD";#N/A,#N/A,FALSE,"ElecD";#N/A,#N/A,FALSE,"MechD";#N/A,#N/A,FALSE,"GeotD";#N/A,#N/A,FALSE,"PrcsD";#N/A,#N/A,FALSE,"TunnD";#N/A,#N/A,FALSE,"CivlD";#N/A,#N/A,FALSE,"NtwkD";#N/A,#N/A,FALSE,"EstgD";#N/A,#N/A,FALSE,"PEngD"}</definedName>
    <definedName name="sdfgsdg" localSheetId="1" hidden="1">{#N/A,#N/A,FALSE,"SumD";#N/A,#N/A,FALSE,"ElecD";#N/A,#N/A,FALSE,"MechD";#N/A,#N/A,FALSE,"GeotD";#N/A,#N/A,FALSE,"PrcsD";#N/A,#N/A,FALSE,"TunnD";#N/A,#N/A,FALSE,"CivlD";#N/A,#N/A,FALSE,"NtwkD";#N/A,#N/A,FALSE,"EstgD";#N/A,#N/A,FALSE,"PEngD"}</definedName>
    <definedName name="sdfgsdg" localSheetId="0" hidden="1">{#N/A,#N/A,FALSE,"SumD";#N/A,#N/A,FALSE,"ElecD";#N/A,#N/A,FALSE,"MechD";#N/A,#N/A,FALSE,"GeotD";#N/A,#N/A,FALSE,"PrcsD";#N/A,#N/A,FALSE,"TunnD";#N/A,#N/A,FALSE,"CivlD";#N/A,#N/A,FALSE,"NtwkD";#N/A,#N/A,FALSE,"EstgD";#N/A,#N/A,FALSE,"PEngD"}</definedName>
    <definedName name="sdfgsdg" hidden="1">{#N/A,#N/A,FALSE,"SumD";#N/A,#N/A,FALSE,"ElecD";#N/A,#N/A,FALSE,"MechD";#N/A,#N/A,FALSE,"GeotD";#N/A,#N/A,FALSE,"PrcsD";#N/A,#N/A,FALSE,"TunnD";#N/A,#N/A,FALSE,"CivlD";#N/A,#N/A,FALSE,"NtwkD";#N/A,#N/A,FALSE,"EstgD";#N/A,#N/A,FALSE,"PEngD"}</definedName>
    <definedName name="sdz" localSheetId="6" hidden="1">{#N/A,#N/A,FALSE,"SumG";#N/A,#N/A,FALSE,"ElecG";#N/A,#N/A,FALSE,"MechG";#N/A,#N/A,FALSE,"GeotG";#N/A,#N/A,FALSE,"PrcsG";#N/A,#N/A,FALSE,"TunnG";#N/A,#N/A,FALSE,"CivlG";#N/A,#N/A,FALSE,"NtwkG";#N/A,#N/A,FALSE,"EstgG";#N/A,#N/A,FALSE,"PEngG"}</definedName>
    <definedName name="sdz" localSheetId="1" hidden="1">{#N/A,#N/A,FALSE,"SumG";#N/A,#N/A,FALSE,"ElecG";#N/A,#N/A,FALSE,"MechG";#N/A,#N/A,FALSE,"GeotG";#N/A,#N/A,FALSE,"PrcsG";#N/A,#N/A,FALSE,"TunnG";#N/A,#N/A,FALSE,"CivlG";#N/A,#N/A,FALSE,"NtwkG";#N/A,#N/A,FALSE,"EstgG";#N/A,#N/A,FALSE,"PEngG"}</definedName>
    <definedName name="sdz" localSheetId="0" hidden="1">{#N/A,#N/A,FALSE,"SumG";#N/A,#N/A,FALSE,"ElecG";#N/A,#N/A,FALSE,"MechG";#N/A,#N/A,FALSE,"GeotG";#N/A,#N/A,FALSE,"PrcsG";#N/A,#N/A,FALSE,"TunnG";#N/A,#N/A,FALSE,"CivlG";#N/A,#N/A,FALSE,"NtwkG";#N/A,#N/A,FALSE,"EstgG";#N/A,#N/A,FALSE,"PEngG"}</definedName>
    <definedName name="sdz" hidden="1">{#N/A,#N/A,FALSE,"SumG";#N/A,#N/A,FALSE,"ElecG";#N/A,#N/A,FALSE,"MechG";#N/A,#N/A,FALSE,"GeotG";#N/A,#N/A,FALSE,"PrcsG";#N/A,#N/A,FALSE,"TunnG";#N/A,#N/A,FALSE,"CivlG";#N/A,#N/A,FALSE,"NtwkG";#N/A,#N/A,FALSE,"EstgG";#N/A,#N/A,FALSE,"PEngG"}</definedName>
    <definedName name="SEDR" localSheetId="6">[40]INDEX!#REF!</definedName>
    <definedName name="SEDR" localSheetId="1">[41]INDEX!#REF!</definedName>
    <definedName name="SEDR" localSheetId="0">[41]INDEX!#REF!</definedName>
    <definedName name="SEDR">[41]INDEX!#REF!</definedName>
    <definedName name="Servplan" localSheetId="6">#REF!</definedName>
    <definedName name="Servplan" localSheetId="1">#REF!</definedName>
    <definedName name="Servplan" localSheetId="0">#REF!</definedName>
    <definedName name="Servplan">#REF!</definedName>
    <definedName name="SET_UC_BOX" localSheetId="2">#REF!</definedName>
    <definedName name="SET_UC_BOX" localSheetId="6">#REF!</definedName>
    <definedName name="SET_UC_BOX" localSheetId="1">#REF!</definedName>
    <definedName name="SET_UC_BOX" localSheetId="0">#REF!</definedName>
    <definedName name="SET_UC_BOX">#REF!</definedName>
    <definedName name="sffff" localSheetId="6" hidden="1">{#N/A,#N/A,FALSE,"SumD";#N/A,#N/A,FALSE,"ElecD";#N/A,#N/A,FALSE,"MechD";#N/A,#N/A,FALSE,"GeotD";#N/A,#N/A,FALSE,"PrcsD";#N/A,#N/A,FALSE,"TunnD";#N/A,#N/A,FALSE,"CivlD";#N/A,#N/A,FALSE,"NtwkD";#N/A,#N/A,FALSE,"EstgD";#N/A,#N/A,FALSE,"PEngD"}</definedName>
    <definedName name="sffff" localSheetId="1" hidden="1">{#N/A,#N/A,FALSE,"SumD";#N/A,#N/A,FALSE,"ElecD";#N/A,#N/A,FALSE,"MechD";#N/A,#N/A,FALSE,"GeotD";#N/A,#N/A,FALSE,"PrcsD";#N/A,#N/A,FALSE,"TunnD";#N/A,#N/A,FALSE,"CivlD";#N/A,#N/A,FALSE,"NtwkD";#N/A,#N/A,FALSE,"EstgD";#N/A,#N/A,FALSE,"PEngD"}</definedName>
    <definedName name="sffff" localSheetId="0" hidden="1">{#N/A,#N/A,FALSE,"SumD";#N/A,#N/A,FALSE,"ElecD";#N/A,#N/A,FALSE,"MechD";#N/A,#N/A,FALSE,"GeotD";#N/A,#N/A,FALSE,"PrcsD";#N/A,#N/A,FALSE,"TunnD";#N/A,#N/A,FALSE,"CivlD";#N/A,#N/A,FALSE,"NtwkD";#N/A,#N/A,FALSE,"EstgD";#N/A,#N/A,FALSE,"PEngD"}</definedName>
    <definedName name="sffff" hidden="1">{#N/A,#N/A,FALSE,"SumD";#N/A,#N/A,FALSE,"ElecD";#N/A,#N/A,FALSE,"MechD";#N/A,#N/A,FALSE,"GeotD";#N/A,#N/A,FALSE,"PrcsD";#N/A,#N/A,FALSE,"TunnD";#N/A,#N/A,FALSE,"CivlD";#N/A,#N/A,FALSE,"NtwkD";#N/A,#N/A,FALSE,"EstgD";#N/A,#N/A,FALSE,"PEngD"}</definedName>
    <definedName name="sffffz" localSheetId="6" hidden="1">{#N/A,#N/A,FALSE,"SumD";#N/A,#N/A,FALSE,"ElecD";#N/A,#N/A,FALSE,"MechD";#N/A,#N/A,FALSE,"GeotD";#N/A,#N/A,FALSE,"PrcsD";#N/A,#N/A,FALSE,"TunnD";#N/A,#N/A,FALSE,"CivlD";#N/A,#N/A,FALSE,"NtwkD";#N/A,#N/A,FALSE,"EstgD";#N/A,#N/A,FALSE,"PEngD"}</definedName>
    <definedName name="sffffz" localSheetId="1" hidden="1">{#N/A,#N/A,FALSE,"SumD";#N/A,#N/A,FALSE,"ElecD";#N/A,#N/A,FALSE,"MechD";#N/A,#N/A,FALSE,"GeotD";#N/A,#N/A,FALSE,"PrcsD";#N/A,#N/A,FALSE,"TunnD";#N/A,#N/A,FALSE,"CivlD";#N/A,#N/A,FALSE,"NtwkD";#N/A,#N/A,FALSE,"EstgD";#N/A,#N/A,FALSE,"PEngD"}</definedName>
    <definedName name="sffffz" localSheetId="0" hidden="1">{#N/A,#N/A,FALSE,"SumD";#N/A,#N/A,FALSE,"ElecD";#N/A,#N/A,FALSE,"MechD";#N/A,#N/A,FALSE,"GeotD";#N/A,#N/A,FALSE,"PrcsD";#N/A,#N/A,FALSE,"TunnD";#N/A,#N/A,FALSE,"CivlD";#N/A,#N/A,FALSE,"NtwkD";#N/A,#N/A,FALSE,"EstgD";#N/A,#N/A,FALSE,"PEngD"}</definedName>
    <definedName name="sffffz" hidden="1">{#N/A,#N/A,FALSE,"SumD";#N/A,#N/A,FALSE,"ElecD";#N/A,#N/A,FALSE,"MechD";#N/A,#N/A,FALSE,"GeotD";#N/A,#N/A,FALSE,"PrcsD";#N/A,#N/A,FALSE,"TunnD";#N/A,#N/A,FALSE,"CivlD";#N/A,#N/A,FALSE,"NtwkD";#N/A,#N/A,FALSE,"EstgD";#N/A,#N/A,FALSE,"PEngD"}</definedName>
    <definedName name="sheet" localSheetId="6">#REF!</definedName>
    <definedName name="sheet" localSheetId="1">#REF!</definedName>
    <definedName name="sheet" localSheetId="0">#REF!</definedName>
    <definedName name="sheet">#REF!</definedName>
    <definedName name="SIGNALS" localSheetId="2">#REF!</definedName>
    <definedName name="SIGNALS" localSheetId="6">#REF!</definedName>
    <definedName name="SIGNALS" localSheetId="1">#REF!</definedName>
    <definedName name="SIGNALS" localSheetId="0">#REF!</definedName>
    <definedName name="SIGNALS">#REF!</definedName>
    <definedName name="SiteParkingAreaRentable" localSheetId="6">#REF!</definedName>
    <definedName name="SiteParkingAreaRentable" localSheetId="1">#REF!</definedName>
    <definedName name="SiteParkingAreaRentable" localSheetId="0">#REF!</definedName>
    <definedName name="SiteParkingAreaRentable">#REF!</definedName>
    <definedName name="SiteParkingGrossRentOccupation" localSheetId="6">#REF!</definedName>
    <definedName name="SiteParkingGrossRentOccupation" localSheetId="1">#REF!</definedName>
    <definedName name="SiteParkingGrossRentOccupation" localSheetId="0">#REF!</definedName>
    <definedName name="SiteParkingGrossRentOccupation">#REF!</definedName>
    <definedName name="SiteParkingNetRentOccupation" localSheetId="6">#REF!</definedName>
    <definedName name="SiteParkingNetRentOccupation" localSheetId="1">#REF!</definedName>
    <definedName name="SiteParkingNetRentOccupation" localSheetId="0">#REF!</definedName>
    <definedName name="SiteParkingNetRentOccupation">#REF!</definedName>
    <definedName name="SiteParkingVacancyFactor" localSheetId="6">#REF!</definedName>
    <definedName name="SiteParkingVacancyFactor" localSheetId="1">#REF!</definedName>
    <definedName name="SiteParkingVacancyFactor" localSheetId="0">#REF!</definedName>
    <definedName name="SiteParkingVacancyFactor">#REF!</definedName>
    <definedName name="slop" localSheetId="6">#REF!</definedName>
    <definedName name="slop" localSheetId="1">#REF!</definedName>
    <definedName name="slop" localSheetId="0">#REF!</definedName>
    <definedName name="slop">#REF!</definedName>
    <definedName name="Slope_inside">'[26]Reclaimation Bund calcs'!$B$13</definedName>
    <definedName name="Slope_outside">'[26]Reclaimation Bund calcs'!$B$14</definedName>
    <definedName name="SMIT">'[66]Data Validation'!$B$100:$B$114</definedName>
    <definedName name="sokk" localSheetId="6">#REF!</definedName>
    <definedName name="sokk" localSheetId="1">#REF!</definedName>
    <definedName name="sokk" localSheetId="0">#REF!</definedName>
    <definedName name="sokk">#REF!</definedName>
    <definedName name="solver_lin" hidden="1">0</definedName>
    <definedName name="solver_num" hidden="1">0</definedName>
    <definedName name="solver_typ" hidden="1">1</definedName>
    <definedName name="solver_val" hidden="1">0</definedName>
    <definedName name="sort" localSheetId="2" hidden="1">#REF!</definedName>
    <definedName name="sort" hidden="1">#REF!</definedName>
    <definedName name="sort1">#REF!</definedName>
    <definedName name="sort2">#REF!</definedName>
    <definedName name="SPREAD" localSheetId="2">#REF!</definedName>
    <definedName name="SPREAD" localSheetId="6">#REF!</definedName>
    <definedName name="SPREAD" localSheetId="1">#REF!</definedName>
    <definedName name="SPREAD" localSheetId="0">#REF!</definedName>
    <definedName name="SPREAD">#REF!</definedName>
    <definedName name="ssshhh" localSheetId="6" hidden="1">{#N/A,#N/A,FALSE,"SumG";#N/A,#N/A,FALSE,"ElecG";#N/A,#N/A,FALSE,"MechG";#N/A,#N/A,FALSE,"GeotG";#N/A,#N/A,FALSE,"PrcsG";#N/A,#N/A,FALSE,"TunnG";#N/A,#N/A,FALSE,"CivlG";#N/A,#N/A,FALSE,"NtwkG";#N/A,#N/A,FALSE,"EstgG";#N/A,#N/A,FALSE,"PEngG"}</definedName>
    <definedName name="ssshhh" localSheetId="1" hidden="1">{#N/A,#N/A,FALSE,"SumG";#N/A,#N/A,FALSE,"ElecG";#N/A,#N/A,FALSE,"MechG";#N/A,#N/A,FALSE,"GeotG";#N/A,#N/A,FALSE,"PrcsG";#N/A,#N/A,FALSE,"TunnG";#N/A,#N/A,FALSE,"CivlG";#N/A,#N/A,FALSE,"NtwkG";#N/A,#N/A,FALSE,"EstgG";#N/A,#N/A,FALSE,"PEngG"}</definedName>
    <definedName name="ssshhh" localSheetId="0" hidden="1">{#N/A,#N/A,FALSE,"SumG";#N/A,#N/A,FALSE,"ElecG";#N/A,#N/A,FALSE,"MechG";#N/A,#N/A,FALSE,"GeotG";#N/A,#N/A,FALSE,"PrcsG";#N/A,#N/A,FALSE,"TunnG";#N/A,#N/A,FALSE,"CivlG";#N/A,#N/A,FALSE,"NtwkG";#N/A,#N/A,FALSE,"EstgG";#N/A,#N/A,FALSE,"PEngG"}</definedName>
    <definedName name="ssshhh" hidden="1">{#N/A,#N/A,FALSE,"SumG";#N/A,#N/A,FALSE,"ElecG";#N/A,#N/A,FALSE,"MechG";#N/A,#N/A,FALSE,"GeotG";#N/A,#N/A,FALSE,"PrcsG";#N/A,#N/A,FALSE,"TunnG";#N/A,#N/A,FALSE,"CivlG";#N/A,#N/A,FALSE,"NtwkG";#N/A,#N/A,FALSE,"EstgG";#N/A,#N/A,FALSE,"PEngG"}</definedName>
    <definedName name="ssshhhz" localSheetId="6" hidden="1">{#N/A,#N/A,FALSE,"SumG";#N/A,#N/A,FALSE,"ElecG";#N/A,#N/A,FALSE,"MechG";#N/A,#N/A,FALSE,"GeotG";#N/A,#N/A,FALSE,"PrcsG";#N/A,#N/A,FALSE,"TunnG";#N/A,#N/A,FALSE,"CivlG";#N/A,#N/A,FALSE,"NtwkG";#N/A,#N/A,FALSE,"EstgG";#N/A,#N/A,FALSE,"PEngG"}</definedName>
    <definedName name="ssshhhz" localSheetId="1" hidden="1">{#N/A,#N/A,FALSE,"SumG";#N/A,#N/A,FALSE,"ElecG";#N/A,#N/A,FALSE,"MechG";#N/A,#N/A,FALSE,"GeotG";#N/A,#N/A,FALSE,"PrcsG";#N/A,#N/A,FALSE,"TunnG";#N/A,#N/A,FALSE,"CivlG";#N/A,#N/A,FALSE,"NtwkG";#N/A,#N/A,FALSE,"EstgG";#N/A,#N/A,FALSE,"PEngG"}</definedName>
    <definedName name="ssshhhz" localSheetId="0" hidden="1">{#N/A,#N/A,FALSE,"SumG";#N/A,#N/A,FALSE,"ElecG";#N/A,#N/A,FALSE,"MechG";#N/A,#N/A,FALSE,"GeotG";#N/A,#N/A,FALSE,"PrcsG";#N/A,#N/A,FALSE,"TunnG";#N/A,#N/A,FALSE,"CivlG";#N/A,#N/A,FALSE,"NtwkG";#N/A,#N/A,FALSE,"EstgG";#N/A,#N/A,FALSE,"PEngG"}</definedName>
    <definedName name="ssshhhz" hidden="1">{#N/A,#N/A,FALSE,"SumG";#N/A,#N/A,FALSE,"ElecG";#N/A,#N/A,FALSE,"MechG";#N/A,#N/A,FALSE,"GeotG";#N/A,#N/A,FALSE,"PrcsG";#N/A,#N/A,FALSE,"TunnG";#N/A,#N/A,FALSE,"CivlG";#N/A,#N/A,FALSE,"NtwkG";#N/A,#N/A,FALSE,"EstgG";#N/A,#N/A,FALSE,"PEngG"}</definedName>
    <definedName name="sssss" localSheetId="6" hidden="1">{#N/A,#N/A,FALSE,"SumD";#N/A,#N/A,FALSE,"ElecD";#N/A,#N/A,FALSE,"MechD";#N/A,#N/A,FALSE,"GeotD";#N/A,#N/A,FALSE,"PrcsD";#N/A,#N/A,FALSE,"TunnD";#N/A,#N/A,FALSE,"CivlD";#N/A,#N/A,FALSE,"NtwkD";#N/A,#N/A,FALSE,"EstgD";#N/A,#N/A,FALSE,"PEngD"}</definedName>
    <definedName name="sssss" localSheetId="1" hidden="1">{#N/A,#N/A,FALSE,"SumD";#N/A,#N/A,FALSE,"ElecD";#N/A,#N/A,FALSE,"MechD";#N/A,#N/A,FALSE,"GeotD";#N/A,#N/A,FALSE,"PrcsD";#N/A,#N/A,FALSE,"TunnD";#N/A,#N/A,FALSE,"CivlD";#N/A,#N/A,FALSE,"NtwkD";#N/A,#N/A,FALSE,"EstgD";#N/A,#N/A,FALSE,"PEngD"}</definedName>
    <definedName name="sssss" localSheetId="0" hidden="1">{#N/A,#N/A,FALSE,"SumD";#N/A,#N/A,FALSE,"ElecD";#N/A,#N/A,FALSE,"MechD";#N/A,#N/A,FALSE,"GeotD";#N/A,#N/A,FALSE,"PrcsD";#N/A,#N/A,FALSE,"TunnD";#N/A,#N/A,FALSE,"CivlD";#N/A,#N/A,FALSE,"NtwkD";#N/A,#N/A,FALSE,"EstgD";#N/A,#N/A,FALSE,"PEngD"}</definedName>
    <definedName name="sssss" hidden="1">{#N/A,#N/A,FALSE,"SumD";#N/A,#N/A,FALSE,"ElecD";#N/A,#N/A,FALSE,"MechD";#N/A,#N/A,FALSE,"GeotD";#N/A,#N/A,FALSE,"PrcsD";#N/A,#N/A,FALSE,"TunnD";#N/A,#N/A,FALSE,"CivlD";#N/A,#N/A,FALSE,"NtwkD";#N/A,#N/A,FALSE,"EstgD";#N/A,#N/A,FALSE,"PEngD"}</definedName>
    <definedName name="sssssz" localSheetId="6" hidden="1">{#N/A,#N/A,FALSE,"SumD";#N/A,#N/A,FALSE,"ElecD";#N/A,#N/A,FALSE,"MechD";#N/A,#N/A,FALSE,"GeotD";#N/A,#N/A,FALSE,"PrcsD";#N/A,#N/A,FALSE,"TunnD";#N/A,#N/A,FALSE,"CivlD";#N/A,#N/A,FALSE,"NtwkD";#N/A,#N/A,FALSE,"EstgD";#N/A,#N/A,FALSE,"PEngD"}</definedName>
    <definedName name="sssssz" localSheetId="1" hidden="1">{#N/A,#N/A,FALSE,"SumD";#N/A,#N/A,FALSE,"ElecD";#N/A,#N/A,FALSE,"MechD";#N/A,#N/A,FALSE,"GeotD";#N/A,#N/A,FALSE,"PrcsD";#N/A,#N/A,FALSE,"TunnD";#N/A,#N/A,FALSE,"CivlD";#N/A,#N/A,FALSE,"NtwkD";#N/A,#N/A,FALSE,"EstgD";#N/A,#N/A,FALSE,"PEngD"}</definedName>
    <definedName name="sssssz" localSheetId="0" hidden="1">{#N/A,#N/A,FALSE,"SumD";#N/A,#N/A,FALSE,"ElecD";#N/A,#N/A,FALSE,"MechD";#N/A,#N/A,FALSE,"GeotD";#N/A,#N/A,FALSE,"PrcsD";#N/A,#N/A,FALSE,"TunnD";#N/A,#N/A,FALSE,"CivlD";#N/A,#N/A,FALSE,"NtwkD";#N/A,#N/A,FALSE,"EstgD";#N/A,#N/A,FALSE,"PEngD"}</definedName>
    <definedName name="sssssz" hidden="1">{#N/A,#N/A,FALSE,"SumD";#N/A,#N/A,FALSE,"ElecD";#N/A,#N/A,FALSE,"MechD";#N/A,#N/A,FALSE,"GeotD";#N/A,#N/A,FALSE,"PrcsD";#N/A,#N/A,FALSE,"TunnD";#N/A,#N/A,FALSE,"CivlD";#N/A,#N/A,FALSE,"NtwkD";#N/A,#N/A,FALSE,"EstgD";#N/A,#N/A,FALSE,"PEngD"}</definedName>
    <definedName name="Staff_List" localSheetId="6">#REF!</definedName>
    <definedName name="Staff_List" localSheetId="1">#REF!</definedName>
    <definedName name="Staff_List" localSheetId="0">#REF!</definedName>
    <definedName name="Staff_List">#REF!</definedName>
    <definedName name="Staffcat_table">'[109]Staff cat &amp; Dropdowns'!$B$2:$C$15</definedName>
    <definedName name="STAY" localSheetId="2">#REF!</definedName>
    <definedName name="STAY" localSheetId="6">#REF!</definedName>
    <definedName name="STAY" localSheetId="1">#REF!</definedName>
    <definedName name="STAY" localSheetId="0">#REF!</definedName>
    <definedName name="STAY">#REF!</definedName>
    <definedName name="Sub_Total_CAPEX___Ongoing_CAPEX" localSheetId="2">#REF!</definedName>
    <definedName name="Sub_Total_CAPEX___Ongoing_CAPEX" localSheetId="6">#REF!</definedName>
    <definedName name="Sub_Total_CAPEX___Ongoing_CAPEX" localSheetId="1">#REF!</definedName>
    <definedName name="Sub_Total_CAPEX___Ongoing_CAPEX" localSheetId="0">#REF!</definedName>
    <definedName name="Sub_Total_CAPEX___Ongoing_CAPEX">#REF!</definedName>
    <definedName name="SUBS">#N/A</definedName>
    <definedName name="SUBTOTALS">#N/A</definedName>
    <definedName name="SUM" localSheetId="6">[110]Computer!$C$1:$F$54</definedName>
    <definedName name="SUM">[111]Computer!$C$1:$F$54</definedName>
    <definedName name="SUMMARY" localSheetId="2">#REF!</definedName>
    <definedName name="SUMMARY" localSheetId="6">#REF!</definedName>
    <definedName name="SUMMARY" localSheetId="1">#REF!</definedName>
    <definedName name="SUMMARY" localSheetId="0">#REF!</definedName>
    <definedName name="SUMMARY">#REF!</definedName>
    <definedName name="SUMMARY_PAGE" localSheetId="2">#REF!</definedName>
    <definedName name="SUMMARY_PAGE">#REF!</definedName>
    <definedName name="SummaryPage" localSheetId="6">#REF!</definedName>
    <definedName name="SummaryPage" localSheetId="1">#REF!</definedName>
    <definedName name="SummaryPage" localSheetId="0">#REF!</definedName>
    <definedName name="SummaryPage">#REF!</definedName>
    <definedName name="SummData" localSheetId="6">#REF!</definedName>
    <definedName name="SummData" localSheetId="1">#REF!</definedName>
    <definedName name="SummData" localSheetId="0">#REF!</definedName>
    <definedName name="SummData">#REF!</definedName>
    <definedName name="SundryOtherAndRezoningFeesAmount" localSheetId="6">#REF!</definedName>
    <definedName name="SundryOtherAndRezoningFeesAmount" localSheetId="1">#REF!</definedName>
    <definedName name="SundryOtherAndRezoningFeesAmount" localSheetId="0">#REF!</definedName>
    <definedName name="SundryOtherAndRezoningFeesAmount">#REF!</definedName>
    <definedName name="SWERT" localSheetId="6">#REF!</definedName>
    <definedName name="SWERT" localSheetId="1">#REF!</definedName>
    <definedName name="SWERT" localSheetId="0">#REF!</definedName>
    <definedName name="SWERT">#REF!</definedName>
    <definedName name="SWQ15ExportFormat" localSheetId="6">#REF!</definedName>
    <definedName name="SWQ15ExportFormat" localSheetId="1">#REF!</definedName>
    <definedName name="SWQ15ExportFormat" localSheetId="0">#REF!</definedName>
    <definedName name="SWQ15ExportFormat">#REF!</definedName>
    <definedName name="T" localSheetId="2">#REF!</definedName>
    <definedName name="T" localSheetId="6">#REF!</definedName>
    <definedName name="T" localSheetId="1">#REF!</definedName>
    <definedName name="T" localSheetId="0">#REF!</definedName>
    <definedName name="T">#REF!</definedName>
    <definedName name="table1" localSheetId="6">#REF!</definedName>
    <definedName name="table1" localSheetId="1">#REF!</definedName>
    <definedName name="table1" localSheetId="0">#REF!</definedName>
    <definedName name="table1">#REF!</definedName>
    <definedName name="TABLEFEE" localSheetId="2">#REF!</definedName>
    <definedName name="TABLEFEE" localSheetId="6">#REF!</definedName>
    <definedName name="TABLEFEE" localSheetId="1">#REF!</definedName>
    <definedName name="TABLEFEE" localSheetId="0">#REF!</definedName>
    <definedName name="TABLEFEE">#REF!</definedName>
    <definedName name="TableName">"Dummy"</definedName>
    <definedName name="tank" localSheetId="6">#REF!</definedName>
    <definedName name="tank" localSheetId="1">#REF!</definedName>
    <definedName name="tank" localSheetId="0">#REF!</definedName>
    <definedName name="tank">#REF!</definedName>
    <definedName name="tee" localSheetId="6">[40]INDEX!#REF!</definedName>
    <definedName name="tee" localSheetId="1">[41]INDEX!#REF!</definedName>
    <definedName name="tee" localSheetId="0">[41]INDEX!#REF!</definedName>
    <definedName name="tee">[41]INDEX!#REF!</definedName>
    <definedName name="TENDER_AANHEF" localSheetId="2">#REF!</definedName>
    <definedName name="TENDER_AANHEF" localSheetId="6">#REF!</definedName>
    <definedName name="TENDER_AANHEF" localSheetId="1">#REF!</definedName>
    <definedName name="TENDER_AANHEF" localSheetId="0">#REF!</definedName>
    <definedName name="TENDER_AANHEF">#REF!</definedName>
    <definedName name="TermOfBond" localSheetId="6">#REF!</definedName>
    <definedName name="TermOfBond" localSheetId="1">#REF!</definedName>
    <definedName name="TermOfBond" localSheetId="0">#REF!</definedName>
    <definedName name="TermOfBond">#REF!</definedName>
    <definedName name="TEST0" localSheetId="6">#REF!</definedName>
    <definedName name="TEST0" localSheetId="1">#REF!</definedName>
    <definedName name="TEST0" localSheetId="0">#REF!</definedName>
    <definedName name="TEST0">#REF!</definedName>
    <definedName name="TESTHKEY" localSheetId="6">#REF!</definedName>
    <definedName name="TESTHKEY" localSheetId="1">#REF!</definedName>
    <definedName name="TESTHKEY" localSheetId="0">#REF!</definedName>
    <definedName name="TESTHKEY">#REF!</definedName>
    <definedName name="TESTKEYS" localSheetId="6">#REF!</definedName>
    <definedName name="TESTKEYS" localSheetId="1">#REF!</definedName>
    <definedName name="TESTKEYS" localSheetId="0">#REF!</definedName>
    <definedName name="TESTKEYS">#REF!</definedName>
    <definedName name="TESTVKEY" localSheetId="6">#REF!</definedName>
    <definedName name="TESTVKEY" localSheetId="1">#REF!</definedName>
    <definedName name="TESTVKEY" localSheetId="0">#REF!</definedName>
    <definedName name="TESTVKEY">#REF!</definedName>
    <definedName name="TextRefCopyRangeCount" hidden="1">1</definedName>
    <definedName name="thousand">1000</definedName>
    <definedName name="TITLE" localSheetId="6">#REF!</definedName>
    <definedName name="TITLE" localSheetId="1">#REF!</definedName>
    <definedName name="TITLE" localSheetId="0">#REF!</definedName>
    <definedName name="TITLE">#REF!</definedName>
    <definedName name="TOOLS" localSheetId="2">#REF!</definedName>
    <definedName name="TOOLS" localSheetId="6">#REF!</definedName>
    <definedName name="TOOLS" localSheetId="1">#REF!</definedName>
    <definedName name="TOOLS" localSheetId="0">#REF!</definedName>
    <definedName name="TOOLS">#REF!</definedName>
    <definedName name="TOP_DIMS" localSheetId="6">#REF!</definedName>
    <definedName name="TOP_DIMS" localSheetId="1">#REF!</definedName>
    <definedName name="TOP_DIMS" localSheetId="0">#REF!</definedName>
    <definedName name="TOP_DIMS">#REF!</definedName>
    <definedName name="top_dimsz" localSheetId="6">#REF!</definedName>
    <definedName name="top_dimsz" localSheetId="1">#REF!</definedName>
    <definedName name="top_dimsz" localSheetId="0">#REF!</definedName>
    <definedName name="top_dimsz">#REF!</definedName>
    <definedName name="Tot_ACWP">'[25]ACCRUAL Input'!$BN:$BN</definedName>
    <definedName name="total" localSheetId="6">#REF!</definedName>
    <definedName name="total" localSheetId="1">#REF!</definedName>
    <definedName name="total" localSheetId="0">#REF!</definedName>
    <definedName name="total">#REF!</definedName>
    <definedName name="Total_1">'[25]ACCRUAL Input'!$BE:$BE</definedName>
    <definedName name="Total_2" localSheetId="6">'[112]ACWP Input'!#REF!</definedName>
    <definedName name="Total_2" localSheetId="1">'[113]ACWP Input'!#REF!</definedName>
    <definedName name="Total_2" localSheetId="0">'[113]ACWP Input'!#REF!</definedName>
    <definedName name="Total_2">'[113]ACWP Input'!#REF!</definedName>
    <definedName name="Total_Interest" localSheetId="6">#REF!</definedName>
    <definedName name="Total_Interest" localSheetId="1">#REF!</definedName>
    <definedName name="Total_Interest" localSheetId="0">#REF!</definedName>
    <definedName name="Total_Interest">#REF!</definedName>
    <definedName name="Total_Pay" localSheetId="6">#REF!</definedName>
    <definedName name="Total_Pay" localSheetId="1">#REF!</definedName>
    <definedName name="Total_Pay" localSheetId="0">#REF!</definedName>
    <definedName name="Total_Pay">#REF!</definedName>
    <definedName name="Total_Payment" localSheetId="7">Scheduled_Payment+Extra_Payment</definedName>
    <definedName name="Total_Payment" localSheetId="6">Scheduled_Payment+Extra_Payment</definedName>
    <definedName name="Total_Payment" localSheetId="1">Scheduled_Payment+Extra_Payment</definedName>
    <definedName name="Total_Payment" localSheetId="0">Scheduled_Payment+Extra_Payment</definedName>
    <definedName name="Total_Payment">Scheduled_Payment+Extra_Payment</definedName>
    <definedName name="TRACKWRK" localSheetId="2">#REF!</definedName>
    <definedName name="TRACKWRK" localSheetId="6">#REF!</definedName>
    <definedName name="TRACKWRK" localSheetId="1">#REF!</definedName>
    <definedName name="TRACKWRK" localSheetId="0">#REF!</definedName>
    <definedName name="TRACKWRK">#REF!</definedName>
    <definedName name="Trades" localSheetId="6">#REF!</definedName>
    <definedName name="Trades" localSheetId="1">#REF!</definedName>
    <definedName name="Trades" localSheetId="0">#REF!</definedName>
    <definedName name="Trades">#REF!</definedName>
    <definedName name="TRANSFER">#N/A</definedName>
    <definedName name="tt" localSheetId="6">[40]COVER!#REF!</definedName>
    <definedName name="tt" localSheetId="1">[41]COVER!#REF!</definedName>
    <definedName name="tt" localSheetId="0">[41]COVER!#REF!</definedName>
    <definedName name="tt">[41]COVER!#REF!</definedName>
    <definedName name="ttr" localSheetId="6">[40]COVER!#REF!</definedName>
    <definedName name="ttr" localSheetId="1">[41]COVER!#REF!</definedName>
    <definedName name="ttr" localSheetId="0">[41]COVER!#REF!</definedName>
    <definedName name="ttr">[41]COVER!#REF!</definedName>
    <definedName name="ttttttttt" localSheetId="6" hidden="1">{#N/A,#N/A,FALSE,"SumD";#N/A,#N/A,FALSE,"ElecD";#N/A,#N/A,FALSE,"MechD";#N/A,#N/A,FALSE,"GeotD";#N/A,#N/A,FALSE,"PrcsD";#N/A,#N/A,FALSE,"TunnD";#N/A,#N/A,FALSE,"CivlD";#N/A,#N/A,FALSE,"NtwkD";#N/A,#N/A,FALSE,"EstgD";#N/A,#N/A,FALSE,"PEngD"}</definedName>
    <definedName name="ttttttttt" localSheetId="1" hidden="1">{#N/A,#N/A,FALSE,"SumD";#N/A,#N/A,FALSE,"ElecD";#N/A,#N/A,FALSE,"MechD";#N/A,#N/A,FALSE,"GeotD";#N/A,#N/A,FALSE,"PrcsD";#N/A,#N/A,FALSE,"TunnD";#N/A,#N/A,FALSE,"CivlD";#N/A,#N/A,FALSE,"NtwkD";#N/A,#N/A,FALSE,"EstgD";#N/A,#N/A,FALSE,"PEngD"}</definedName>
    <definedName name="ttttttttt" localSheetId="0" hidden="1">{#N/A,#N/A,FALSE,"SumD";#N/A,#N/A,FALSE,"ElecD";#N/A,#N/A,FALSE,"MechD";#N/A,#N/A,FALSE,"GeotD";#N/A,#N/A,FALSE,"PrcsD";#N/A,#N/A,FALSE,"TunnD";#N/A,#N/A,FALSE,"CivlD";#N/A,#N/A,FALSE,"NtwkD";#N/A,#N/A,FALSE,"EstgD";#N/A,#N/A,FALSE,"PEngD"}</definedName>
    <definedName name="ttttttttt" hidden="1">{#N/A,#N/A,FALSE,"SumD";#N/A,#N/A,FALSE,"ElecD";#N/A,#N/A,FALSE,"MechD";#N/A,#N/A,FALSE,"GeotD";#N/A,#N/A,FALSE,"PrcsD";#N/A,#N/A,FALSE,"TunnD";#N/A,#N/A,FALSE,"CivlD";#N/A,#N/A,FALSE,"NtwkD";#N/A,#N/A,FALSE,"EstgD";#N/A,#N/A,FALSE,"PEngD"}</definedName>
    <definedName name="ttttttttttttttt" localSheetId="6" hidden="1">{#N/A,#N/A,FALSE,"SumG";#N/A,#N/A,FALSE,"ElecG";#N/A,#N/A,FALSE,"MechG";#N/A,#N/A,FALSE,"GeotG";#N/A,#N/A,FALSE,"PrcsG";#N/A,#N/A,FALSE,"TunnG";#N/A,#N/A,FALSE,"CivlG";#N/A,#N/A,FALSE,"NtwkG";#N/A,#N/A,FALSE,"EstgG";#N/A,#N/A,FALSE,"PEngG"}</definedName>
    <definedName name="ttttttttttttttt" localSheetId="1" hidden="1">{#N/A,#N/A,FALSE,"SumG";#N/A,#N/A,FALSE,"ElecG";#N/A,#N/A,FALSE,"MechG";#N/A,#N/A,FALSE,"GeotG";#N/A,#N/A,FALSE,"PrcsG";#N/A,#N/A,FALSE,"TunnG";#N/A,#N/A,FALSE,"CivlG";#N/A,#N/A,FALSE,"NtwkG";#N/A,#N/A,FALSE,"EstgG";#N/A,#N/A,FALSE,"PEngG"}</definedName>
    <definedName name="ttttttttttttttt" localSheetId="0" hidden="1">{#N/A,#N/A,FALSE,"SumG";#N/A,#N/A,FALSE,"ElecG";#N/A,#N/A,FALSE,"MechG";#N/A,#N/A,FALSE,"GeotG";#N/A,#N/A,FALSE,"PrcsG";#N/A,#N/A,FALSE,"TunnG";#N/A,#N/A,FALSE,"CivlG";#N/A,#N/A,FALSE,"NtwkG";#N/A,#N/A,FALSE,"EstgG";#N/A,#N/A,FALSE,"PEngG"}</definedName>
    <definedName name="ttttttttttttttt" hidden="1">{#N/A,#N/A,FALSE,"SumG";#N/A,#N/A,FALSE,"ElecG";#N/A,#N/A,FALSE,"MechG";#N/A,#N/A,FALSE,"GeotG";#N/A,#N/A,FALSE,"PrcsG";#N/A,#N/A,FALSE,"TunnG";#N/A,#N/A,FALSE,"CivlG";#N/A,#N/A,FALSE,"NtwkG";#N/A,#N/A,FALSE,"EstgG";#N/A,#N/A,FALSE,"PEngG"}</definedName>
    <definedName name="ttttttttttttttttttttttt" localSheetId="6" hidden="1">{#N/A,#N/A,FALSE,"SumD";#N/A,#N/A,FALSE,"ElecD";#N/A,#N/A,FALSE,"MechD";#N/A,#N/A,FALSE,"GeotD";#N/A,#N/A,FALSE,"PrcsD";#N/A,#N/A,FALSE,"TunnD";#N/A,#N/A,FALSE,"CivlD";#N/A,#N/A,FALSE,"NtwkD";#N/A,#N/A,FALSE,"EstgD";#N/A,#N/A,FALSE,"PEngD"}</definedName>
    <definedName name="ttttttttttttttttttttttt" localSheetId="1" hidden="1">{#N/A,#N/A,FALSE,"SumD";#N/A,#N/A,FALSE,"ElecD";#N/A,#N/A,FALSE,"MechD";#N/A,#N/A,FALSE,"GeotD";#N/A,#N/A,FALSE,"PrcsD";#N/A,#N/A,FALSE,"TunnD";#N/A,#N/A,FALSE,"CivlD";#N/A,#N/A,FALSE,"NtwkD";#N/A,#N/A,FALSE,"EstgD";#N/A,#N/A,FALSE,"PEngD"}</definedName>
    <definedName name="ttttttttttttttttttttttt" localSheetId="0" hidden="1">{#N/A,#N/A,FALSE,"SumD";#N/A,#N/A,FALSE,"ElecD";#N/A,#N/A,FALSE,"MechD";#N/A,#N/A,FALSE,"GeotD";#N/A,#N/A,FALSE,"PrcsD";#N/A,#N/A,FALSE,"TunnD";#N/A,#N/A,FALSE,"CivlD";#N/A,#N/A,FALSE,"NtwkD";#N/A,#N/A,FALSE,"EstgD";#N/A,#N/A,FALSE,"PEngD"}</definedName>
    <definedName name="ttttttttttttttttttttttt" hidden="1">{#N/A,#N/A,FALSE,"SumD";#N/A,#N/A,FALSE,"ElecD";#N/A,#N/A,FALSE,"MechD";#N/A,#N/A,FALSE,"GeotD";#N/A,#N/A,FALSE,"PrcsD";#N/A,#N/A,FALSE,"TunnD";#N/A,#N/A,FALSE,"CivlD";#N/A,#N/A,FALSE,"NtwkD";#N/A,#N/A,FALSE,"EstgD";#N/A,#N/A,FALSE,"PEngD"}</definedName>
    <definedName name="TYDKOSTE" localSheetId="2">#REF!</definedName>
    <definedName name="TYDKOSTE" localSheetId="6">#REF!</definedName>
    <definedName name="TYDKOSTE" localSheetId="1">#REF!</definedName>
    <definedName name="TYDKOSTE" localSheetId="0">#REF!</definedName>
    <definedName name="TYDKOSTE">#REF!</definedName>
    <definedName name="uj" localSheetId="6" hidden="1">{#N/A,#N/A,FALSE,"SumG";#N/A,#N/A,FALSE,"ElecG";#N/A,#N/A,FALSE,"MechG";#N/A,#N/A,FALSE,"GeotG";#N/A,#N/A,FALSE,"PrcsG";#N/A,#N/A,FALSE,"TunnG";#N/A,#N/A,FALSE,"CivlG";#N/A,#N/A,FALSE,"NtwkG";#N/A,#N/A,FALSE,"EstgG";#N/A,#N/A,FALSE,"PEngG"}</definedName>
    <definedName name="uj" localSheetId="1" hidden="1">{#N/A,#N/A,FALSE,"SumG";#N/A,#N/A,FALSE,"ElecG";#N/A,#N/A,FALSE,"MechG";#N/A,#N/A,FALSE,"GeotG";#N/A,#N/A,FALSE,"PrcsG";#N/A,#N/A,FALSE,"TunnG";#N/A,#N/A,FALSE,"CivlG";#N/A,#N/A,FALSE,"NtwkG";#N/A,#N/A,FALSE,"EstgG";#N/A,#N/A,FALSE,"PEngG"}</definedName>
    <definedName name="uj" localSheetId="0" hidden="1">{#N/A,#N/A,FALSE,"SumG";#N/A,#N/A,FALSE,"ElecG";#N/A,#N/A,FALSE,"MechG";#N/A,#N/A,FALSE,"GeotG";#N/A,#N/A,FALSE,"PrcsG";#N/A,#N/A,FALSE,"TunnG";#N/A,#N/A,FALSE,"CivlG";#N/A,#N/A,FALSE,"NtwkG";#N/A,#N/A,FALSE,"EstgG";#N/A,#N/A,FALSE,"PEngG"}</definedName>
    <definedName name="uj" hidden="1">{#N/A,#N/A,FALSE,"SumG";#N/A,#N/A,FALSE,"ElecG";#N/A,#N/A,FALSE,"MechG";#N/A,#N/A,FALSE,"GeotG";#N/A,#N/A,FALSE,"PrcsG";#N/A,#N/A,FALSE,"TunnG";#N/A,#N/A,FALSE,"CivlG";#N/A,#N/A,FALSE,"NtwkG";#N/A,#N/A,FALSE,"EstgG";#N/A,#N/A,FALSE,"PEngG"}</definedName>
    <definedName name="ujz" localSheetId="6" hidden="1">{#N/A,#N/A,FALSE,"SumG";#N/A,#N/A,FALSE,"ElecG";#N/A,#N/A,FALSE,"MechG";#N/A,#N/A,FALSE,"GeotG";#N/A,#N/A,FALSE,"PrcsG";#N/A,#N/A,FALSE,"TunnG";#N/A,#N/A,FALSE,"CivlG";#N/A,#N/A,FALSE,"NtwkG";#N/A,#N/A,FALSE,"EstgG";#N/A,#N/A,FALSE,"PEngG"}</definedName>
    <definedName name="ujz" localSheetId="1" hidden="1">{#N/A,#N/A,FALSE,"SumG";#N/A,#N/A,FALSE,"ElecG";#N/A,#N/A,FALSE,"MechG";#N/A,#N/A,FALSE,"GeotG";#N/A,#N/A,FALSE,"PrcsG";#N/A,#N/A,FALSE,"TunnG";#N/A,#N/A,FALSE,"CivlG";#N/A,#N/A,FALSE,"NtwkG";#N/A,#N/A,FALSE,"EstgG";#N/A,#N/A,FALSE,"PEngG"}</definedName>
    <definedName name="ujz" localSheetId="0" hidden="1">{#N/A,#N/A,FALSE,"SumG";#N/A,#N/A,FALSE,"ElecG";#N/A,#N/A,FALSE,"MechG";#N/A,#N/A,FALSE,"GeotG";#N/A,#N/A,FALSE,"PrcsG";#N/A,#N/A,FALSE,"TunnG";#N/A,#N/A,FALSE,"CivlG";#N/A,#N/A,FALSE,"NtwkG";#N/A,#N/A,FALSE,"EstgG";#N/A,#N/A,FALSE,"PEngG"}</definedName>
    <definedName name="ujz" hidden="1">{#N/A,#N/A,FALSE,"SumG";#N/A,#N/A,FALSE,"ElecG";#N/A,#N/A,FALSE,"MechG";#N/A,#N/A,FALSE,"GeotG";#N/A,#N/A,FALSE,"PrcsG";#N/A,#N/A,FALSE,"TunnG";#N/A,#N/A,FALSE,"CivlG";#N/A,#N/A,FALSE,"NtwkG";#N/A,#N/A,FALSE,"EstgG";#N/A,#N/A,FALSE,"PEngG"}</definedName>
    <definedName name="UNIT" localSheetId="2">#REF!</definedName>
    <definedName name="UNIT" localSheetId="6">#REF!</definedName>
    <definedName name="UNIT" localSheetId="1">#REF!</definedName>
    <definedName name="UNIT" localSheetId="0">#REF!</definedName>
    <definedName name="UNIT">#REF!</definedName>
    <definedName name="UPDATE" localSheetId="2">#REF!</definedName>
    <definedName name="UPDATE" localSheetId="6">#REF!</definedName>
    <definedName name="UPDATE" localSheetId="1">#REF!</definedName>
    <definedName name="UPDATE" localSheetId="0">#REF!</definedName>
    <definedName name="UPDATE">#REF!</definedName>
    <definedName name="urftyrit" localSheetId="6">#REF!</definedName>
    <definedName name="urftyrit" localSheetId="1">#REF!</definedName>
    <definedName name="urftyrit" localSheetId="0">#REF!</definedName>
    <definedName name="urftyrit">#REF!</definedName>
    <definedName name="USTA" localSheetId="2">#REF!</definedName>
    <definedName name="USTA" localSheetId="6">#REF!</definedName>
    <definedName name="USTA" localSheetId="1">#REF!</definedName>
    <definedName name="USTA" localSheetId="0">#REF!</definedName>
    <definedName name="USTA">#REF!</definedName>
    <definedName name="uu" localSheetId="6">[40]INDEX!#REF!</definedName>
    <definedName name="uu" localSheetId="1">[41]INDEX!#REF!</definedName>
    <definedName name="uu" localSheetId="0">[41]INDEX!#REF!</definedName>
    <definedName name="uu">[41]INDEX!#REF!</definedName>
    <definedName name="uygulg" localSheetId="6">[40]INDEX!#REF!</definedName>
    <definedName name="uygulg" localSheetId="1">[41]INDEX!#REF!</definedName>
    <definedName name="uygulg" localSheetId="0">[41]INDEX!#REF!</definedName>
    <definedName name="uygulg">[41]INDEX!#REF!</definedName>
    <definedName name="v" localSheetId="6" hidden="1">{#N/A,#N/A,FALSE,"Summary";#N/A,#N/A,FALSE,"3TJ";#N/A,#N/A,FALSE,"3TN";#N/A,#N/A,FALSE,"3TP";#N/A,#N/A,FALSE,"3SJ";#N/A,#N/A,FALSE,"3CJ";#N/A,#N/A,FALSE,"3CN";#N/A,#N/A,FALSE,"3CP";#N/A,#N/A,FALSE,"3A"}</definedName>
    <definedName name="v" localSheetId="1" hidden="1">{#N/A,#N/A,FALSE,"Summary";#N/A,#N/A,FALSE,"3TJ";#N/A,#N/A,FALSE,"3TN";#N/A,#N/A,FALSE,"3TP";#N/A,#N/A,FALSE,"3SJ";#N/A,#N/A,FALSE,"3CJ";#N/A,#N/A,FALSE,"3CN";#N/A,#N/A,FALSE,"3CP";#N/A,#N/A,FALSE,"3A"}</definedName>
    <definedName name="v" localSheetId="0" hidden="1">{#N/A,#N/A,FALSE,"Summary";#N/A,#N/A,FALSE,"3TJ";#N/A,#N/A,FALSE,"3TN";#N/A,#N/A,FALSE,"3TP";#N/A,#N/A,FALSE,"3SJ";#N/A,#N/A,FALSE,"3CJ";#N/A,#N/A,FALSE,"3CN";#N/A,#N/A,FALSE,"3CP";#N/A,#N/A,FALSE,"3A"}</definedName>
    <definedName name="v">#REF!</definedName>
    <definedName name="Values_Entered" localSheetId="6">IF('Measured works'!Loan_Amount*'Measured works'!Interest_Rate*'Measured works'!Loan_Years*'Measured works'!Loan_Start&gt;0,1,0)</definedName>
    <definedName name="Values_Entered" localSheetId="1">IF('P&amp;G '!Loan_Amount*'P&amp;G '!Interest_Rate*'P&amp;G '!Loan_Years*'P&amp;G '!Loan_Start&gt;0,1,0)</definedName>
    <definedName name="Values_Entered" localSheetId="0">IF('Summary '!Loan_Amount*'Summary '!Interest_Rate*'Summary '!Loan_Years*'Summary '!Loan_Start&gt;0,1,0)</definedName>
    <definedName name="Values_Entered">IF(Loan_Amount*Interest_Rate*Loan_Years*Loan_Start&gt;0,1,0)</definedName>
    <definedName name="VCDE" localSheetId="6">[46]WORKINGS!$A$1:$N$3</definedName>
    <definedName name="VCDE">[47]WORKINGS!$A$1:$N$3</definedName>
    <definedName name="vchkfh" localSheetId="6">[40]INDEX!#REF!</definedName>
    <definedName name="vchkfh" localSheetId="1">[41]INDEX!#REF!</definedName>
    <definedName name="vchkfh" localSheetId="0">[41]INDEX!#REF!</definedName>
    <definedName name="vchkfh">[41]INDEX!#REF!</definedName>
    <definedName name="Ve" localSheetId="1">'[114]Vendor Listing (2)'!$A$1:$B$994</definedName>
    <definedName name="Ve" localSheetId="0">'[114]Vendor Listing (2)'!$A$1:$B$994</definedName>
    <definedName name="Ve">'[115]Vendor Listing (2)'!$A$1:$B$994</definedName>
    <definedName name="Vendor_and_Cost" localSheetId="6">#REF!</definedName>
    <definedName name="Vendor_and_Cost" localSheetId="1">#REF!</definedName>
    <definedName name="Vendor_and_Cost" localSheetId="0">#REF!</definedName>
    <definedName name="Vendor_and_Cost">#REF!</definedName>
    <definedName name="Vendor_Contract" localSheetId="6">#REF!</definedName>
    <definedName name="Vendor_Contract" localSheetId="1">#REF!</definedName>
    <definedName name="Vendor_Contract" localSheetId="0">#REF!</definedName>
    <definedName name="Vendor_Contract">#REF!</definedName>
    <definedName name="VendorListing" localSheetId="1">'[114]Vendor Listing (2)'!$A$2:$B$994</definedName>
    <definedName name="VendorListing" localSheetId="0">'[114]Vendor Listing (2)'!$A$2:$B$994</definedName>
    <definedName name="VendorListing">'[115]Vendor Listing (2)'!$A$2:$B$994</definedName>
    <definedName name="VERT" localSheetId="2">#REF!</definedName>
    <definedName name="VERT" localSheetId="6">#REF!</definedName>
    <definedName name="VERT" localSheetId="1">#REF!</definedName>
    <definedName name="VERT" localSheetId="0">#REF!</definedName>
    <definedName name="VERT">#REF!</definedName>
    <definedName name="vgf" localSheetId="6">[40]INDEX!#REF!</definedName>
    <definedName name="vgf" localSheetId="1">[41]INDEX!#REF!</definedName>
    <definedName name="vgf" localSheetId="0">[41]INDEX!#REF!</definedName>
    <definedName name="vgf">[41]INDEX!#REF!</definedName>
    <definedName name="vhjg" localSheetId="6">[92]AREAS!$A$6:$I$41</definedName>
    <definedName name="vhjg">[93]AREAS!$A$6:$I$41</definedName>
    <definedName name="vinv" localSheetId="6">#REF!</definedName>
    <definedName name="vinv" localSheetId="1">#REF!</definedName>
    <definedName name="vinv" localSheetId="0">#REF!</definedName>
    <definedName name="vinv">#REF!</definedName>
    <definedName name="vjkog" localSheetId="6">[76]WORKINGS!$A$1:$N$3</definedName>
    <definedName name="vjkog">[77]WORKINGS!$A$1:$N$3</definedName>
    <definedName name="vkhvhj" localSheetId="6">[92]AREAS!$A$1:$I$5</definedName>
    <definedName name="vkhvhj">[93]AREAS!$A$1:$I$5</definedName>
    <definedName name="vlfuyfuyfrl" localSheetId="6">#REF!</definedName>
    <definedName name="vlfuyfuyfrl" localSheetId="1">#REF!</definedName>
    <definedName name="vlfuyfuyfrl" localSheetId="0">#REF!</definedName>
    <definedName name="vlfuyfuyfrl">#REF!</definedName>
    <definedName name="VRAE1" localSheetId="2">#REF!</definedName>
    <definedName name="VRAE1" localSheetId="6">#REF!</definedName>
    <definedName name="VRAE1" localSheetId="1">#REF!</definedName>
    <definedName name="VRAE1" localSheetId="0">#REF!</definedName>
    <definedName name="VRAE1">#REF!</definedName>
    <definedName name="VRAE2" localSheetId="2">#REF!</definedName>
    <definedName name="VRAE2" localSheetId="6">#REF!</definedName>
    <definedName name="VRAE2" localSheetId="1">#REF!</definedName>
    <definedName name="VRAE2" localSheetId="0">#REF!</definedName>
    <definedName name="VRAE2">#REF!</definedName>
    <definedName name="vvsr" localSheetId="6">[64]WORKINGS!$A$1:$M$3</definedName>
    <definedName name="vvsr">[65]WORKINGS!$A$1:$M$3</definedName>
    <definedName name="vvv" localSheetId="6">[94]AREAS!$A$6:$I$47</definedName>
    <definedName name="vvv">[95]AREAS!$A$6:$I$47</definedName>
    <definedName name="vvvvvvv" localSheetId="6">[46]AREAS!$A$6:$I$47</definedName>
    <definedName name="vvvvvvv">[47]AREAS!$A$6:$I$47</definedName>
    <definedName name="W" localSheetId="2">#REF!</definedName>
    <definedName name="w" localSheetId="6">#REF!</definedName>
    <definedName name="w" localSheetId="1">#REF!</definedName>
    <definedName name="w" localSheetId="0">#REF!</definedName>
    <definedName name="W">#REF!</definedName>
    <definedName name="WagonDaysperYear" localSheetId="6">[28]FormValueLists!$I$2</definedName>
    <definedName name="WagonDaysperYear">[29]FormValueLists!$I$2</definedName>
    <definedName name="Warrant">'[27]27 August 2015'!$B$17:$B$19</definedName>
    <definedName name="WATER_LIGHTS" localSheetId="2">#REF!</definedName>
    <definedName name="WATER_LIGHTS" localSheetId="6">#REF!</definedName>
    <definedName name="WATER_LIGHTS" localSheetId="1">#REF!</definedName>
    <definedName name="WATER_LIGHTS" localSheetId="0">#REF!</definedName>
    <definedName name="WATER_LIGHTS">#REF!</definedName>
    <definedName name="wbs" localSheetId="1">[48]ACWPN!#REF!</definedName>
    <definedName name="wbs" localSheetId="0">[48]ACWPN!#REF!</definedName>
    <definedName name="wbs">[48]ACWPN!#REF!</definedName>
    <definedName name="WDIST" localSheetId="2">#REF!</definedName>
    <definedName name="WDIST" localSheetId="6">#REF!</definedName>
    <definedName name="WDIST" localSheetId="1">#REF!</definedName>
    <definedName name="WDIST" localSheetId="0">#REF!</definedName>
    <definedName name="WDIST">#REF!</definedName>
    <definedName name="weq" localSheetId="6" hidden="1">{#N/A,#N/A,FALSE,"SumD";#N/A,#N/A,FALSE,"ElecD";#N/A,#N/A,FALSE,"MechD";#N/A,#N/A,FALSE,"GeotD";#N/A,#N/A,FALSE,"PrcsD";#N/A,#N/A,FALSE,"TunnD";#N/A,#N/A,FALSE,"CivlD";#N/A,#N/A,FALSE,"NtwkD";#N/A,#N/A,FALSE,"EstgD";#N/A,#N/A,FALSE,"PEngD"}</definedName>
    <definedName name="weq" localSheetId="1" hidden="1">{#N/A,#N/A,FALSE,"SumD";#N/A,#N/A,FALSE,"ElecD";#N/A,#N/A,FALSE,"MechD";#N/A,#N/A,FALSE,"GeotD";#N/A,#N/A,FALSE,"PrcsD";#N/A,#N/A,FALSE,"TunnD";#N/A,#N/A,FALSE,"CivlD";#N/A,#N/A,FALSE,"NtwkD";#N/A,#N/A,FALSE,"EstgD";#N/A,#N/A,FALSE,"PEngD"}</definedName>
    <definedName name="weq" localSheetId="0" hidden="1">{#N/A,#N/A,FALSE,"SumD";#N/A,#N/A,FALSE,"ElecD";#N/A,#N/A,FALSE,"MechD";#N/A,#N/A,FALSE,"GeotD";#N/A,#N/A,FALSE,"PrcsD";#N/A,#N/A,FALSE,"TunnD";#N/A,#N/A,FALSE,"CivlD";#N/A,#N/A,FALSE,"NtwkD";#N/A,#N/A,FALSE,"EstgD";#N/A,#N/A,FALSE,"PEngD"}</definedName>
    <definedName name="weq" hidden="1">{#N/A,#N/A,FALSE,"SumD";#N/A,#N/A,FALSE,"ElecD";#N/A,#N/A,FALSE,"MechD";#N/A,#N/A,FALSE,"GeotD";#N/A,#N/A,FALSE,"PrcsD";#N/A,#N/A,FALSE,"TunnD";#N/A,#N/A,FALSE,"CivlD";#N/A,#N/A,FALSE,"NtwkD";#N/A,#N/A,FALSE,"EstgD";#N/A,#N/A,FALSE,"PEngD"}</definedName>
    <definedName name="weqz" localSheetId="6" hidden="1">{#N/A,#N/A,FALSE,"SumD";#N/A,#N/A,FALSE,"ElecD";#N/A,#N/A,FALSE,"MechD";#N/A,#N/A,FALSE,"GeotD";#N/A,#N/A,FALSE,"PrcsD";#N/A,#N/A,FALSE,"TunnD";#N/A,#N/A,FALSE,"CivlD";#N/A,#N/A,FALSE,"NtwkD";#N/A,#N/A,FALSE,"EstgD";#N/A,#N/A,FALSE,"PEngD"}</definedName>
    <definedName name="weqz" localSheetId="1" hidden="1">{#N/A,#N/A,FALSE,"SumD";#N/A,#N/A,FALSE,"ElecD";#N/A,#N/A,FALSE,"MechD";#N/A,#N/A,FALSE,"GeotD";#N/A,#N/A,FALSE,"PrcsD";#N/A,#N/A,FALSE,"TunnD";#N/A,#N/A,FALSE,"CivlD";#N/A,#N/A,FALSE,"NtwkD";#N/A,#N/A,FALSE,"EstgD";#N/A,#N/A,FALSE,"PEngD"}</definedName>
    <definedName name="weqz" localSheetId="0" hidden="1">{#N/A,#N/A,FALSE,"SumD";#N/A,#N/A,FALSE,"ElecD";#N/A,#N/A,FALSE,"MechD";#N/A,#N/A,FALSE,"GeotD";#N/A,#N/A,FALSE,"PrcsD";#N/A,#N/A,FALSE,"TunnD";#N/A,#N/A,FALSE,"CivlD";#N/A,#N/A,FALSE,"NtwkD";#N/A,#N/A,FALSE,"EstgD";#N/A,#N/A,FALSE,"PEngD"}</definedName>
    <definedName name="weqz" hidden="1">{#N/A,#N/A,FALSE,"SumD";#N/A,#N/A,FALSE,"ElecD";#N/A,#N/A,FALSE,"MechD";#N/A,#N/A,FALSE,"GeotD";#N/A,#N/A,FALSE,"PrcsD";#N/A,#N/A,FALSE,"TunnD";#N/A,#N/A,FALSE,"CivlD";#N/A,#N/A,FALSE,"NtwkD";#N/A,#N/A,FALSE,"EstgD";#N/A,#N/A,FALSE,"PEngD"}</definedName>
    <definedName name="west" localSheetId="6">#REF!</definedName>
    <definedName name="west" localSheetId="1">#REF!</definedName>
    <definedName name="west" localSheetId="0">#REF!</definedName>
    <definedName name="west">#REF!</definedName>
    <definedName name="win" localSheetId="6">'[83]kim input'!$G$194,'[83]kim input'!$G$207,'[83]kim input'!$G$220,'[83]kim input'!$G$233,'[83]kim input'!$G$246,'[83]kim input'!$G$259,'[83]kim input'!$G$272,'[83]kim input'!$G$285,'[83]kim input'!$G$298,'[83]kim input'!$G$311,'[83]kim input'!$G$321</definedName>
    <definedName name="win">'[84]kim input'!$G$194,'[84]kim input'!$G$207,'[84]kim input'!$G$220,'[84]kim input'!$G$233,'[84]kim input'!$G$246,'[84]kim input'!$G$259,'[84]kim input'!$G$272,'[84]kim input'!$G$285,'[84]kim input'!$G$298,'[84]kim input'!$G$311,'[84]kim input'!$G$321</definedName>
    <definedName name="Wingwalls" localSheetId="6" hidden="1">#REF!</definedName>
    <definedName name="Wingwalls" localSheetId="1" hidden="1">#REF!</definedName>
    <definedName name="Wingwalls" localSheetId="0" hidden="1">#REF!</definedName>
    <definedName name="Wingwalls" hidden="1">#REF!</definedName>
    <definedName name="WORKHEAD" localSheetId="6">#REF!</definedName>
    <definedName name="WORKHEAD" localSheetId="1">#REF!</definedName>
    <definedName name="WORKHEAD" localSheetId="0">#REF!</definedName>
    <definedName name="WORKHEAD">#REF!</definedName>
    <definedName name="wrn.all._.lines." localSheetId="6" hidden="1">{#N/A,#N/A,FALSE,"Summary";#N/A,#N/A,FALSE,"3TJ";#N/A,#N/A,FALSE,"3TN";#N/A,#N/A,FALSE,"3TP";#N/A,#N/A,FALSE,"3SJ";#N/A,#N/A,FALSE,"3CJ";#N/A,#N/A,FALSE,"3CN";#N/A,#N/A,FALSE,"3CP";#N/A,#N/A,FALSE,"3A"}</definedName>
    <definedName name="wrn.all._.lines." localSheetId="1" hidden="1">{#N/A,#N/A,FALSE,"Summary";#N/A,#N/A,FALSE,"3TJ";#N/A,#N/A,FALSE,"3TN";#N/A,#N/A,FALSE,"3TP";#N/A,#N/A,FALSE,"3SJ";#N/A,#N/A,FALSE,"3CJ";#N/A,#N/A,FALSE,"3CN";#N/A,#N/A,FALSE,"3CP";#N/A,#N/A,FALSE,"3A"}</definedName>
    <definedName name="wrn.all._.lines." localSheetId="0" hidden="1">{#N/A,#N/A,FALSE,"Summary";#N/A,#N/A,FALSE,"3TJ";#N/A,#N/A,FALSE,"3TN";#N/A,#N/A,FALSE,"3TP";#N/A,#N/A,FALSE,"3SJ";#N/A,#N/A,FALSE,"3CJ";#N/A,#N/A,FALSE,"3CN";#N/A,#N/A,FALSE,"3CP";#N/A,#N/A,FALSE,"3A"}</definedName>
    <definedName name="wrn.all._.lines." hidden="1">{#N/A,#N/A,FALSE,"Summary";#N/A,#N/A,FALSE,"3TJ";#N/A,#N/A,FALSE,"3TN";#N/A,#N/A,FALSE,"3TP";#N/A,#N/A,FALSE,"3SJ";#N/A,#N/A,FALSE,"3CJ";#N/A,#N/A,FALSE,"3CN";#N/A,#N/A,FALSE,"3CP";#N/A,#N/A,FALSE,"3A"}</definedName>
    <definedName name="wrn.Cost._.report._.cashflow." localSheetId="6" hidden="1">{#N/A,#N/A,FALSE,"VR21.XLS";#N/A,#N/A,FALSE,"CF_(Cat.1)"}</definedName>
    <definedName name="wrn.Cost._.report._.cashflow." localSheetId="1" hidden="1">{#N/A,#N/A,FALSE,"VR21.XLS";#N/A,#N/A,FALSE,"CF_(Cat.1)"}</definedName>
    <definedName name="wrn.Cost._.report._.cashflow." localSheetId="0" hidden="1">{#N/A,#N/A,FALSE,"VR21.XLS";#N/A,#N/A,FALSE,"CF_(Cat.1)"}</definedName>
    <definedName name="wrn.Cost._.report._.cashflow." hidden="1">{#N/A,#N/A,FALSE,"VR21.XLS";#N/A,#N/A,FALSE,"CF_(Cat.1)"}</definedName>
    <definedName name="wrn.Cost._.Report._.phasing." localSheetId="6" hidden="1">{#N/A,#N/A,FALSE,"VOWDS.XLS";#N/A,#N/A,FALSE,"VOWDI.XLS_(Cat.1)";#N/A,#N/A,FALSE,"VOWDE.XLS_(Cat.1)"}</definedName>
    <definedName name="wrn.Cost._.Report._.phasing." localSheetId="1" hidden="1">{#N/A,#N/A,FALSE,"VOWDS.XLS";#N/A,#N/A,FALSE,"VOWDI.XLS_(Cat.1)";#N/A,#N/A,FALSE,"VOWDE.XLS_(Cat.1)"}</definedName>
    <definedName name="wrn.Cost._.Report._.phasing." localSheetId="0" hidden="1">{#N/A,#N/A,FALSE,"VOWDS.XLS";#N/A,#N/A,FALSE,"VOWDI.XLS_(Cat.1)";#N/A,#N/A,FALSE,"VOWDE.XLS_(Cat.1)"}</definedName>
    <definedName name="wrn.Cost._.Report._.phasing." hidden="1">{#N/A,#N/A,FALSE,"VOWDS.XLS";#N/A,#N/A,FALSE,"VOWDI.XLS_(Cat.1)";#N/A,#N/A,FALSE,"VOWDE.XLS_(Cat.1)"}</definedName>
    <definedName name="wrn.Cost._.report._.status." localSheetId="6" hidden="1">{#N/A,#N/A,FALSE,"CS1.XLS";#N/A,#N/A,FALSE,"CS1&amp;2I.XLS";#N/A,#N/A,FALSE,"CS1&amp;2E.XLS"}</definedName>
    <definedName name="wrn.Cost._.report._.status." localSheetId="1" hidden="1">{#N/A,#N/A,FALSE,"CS1.XLS";#N/A,#N/A,FALSE,"CS1&amp;2I.XLS";#N/A,#N/A,FALSE,"CS1&amp;2E.XLS"}</definedName>
    <definedName name="wrn.Cost._.report._.status." localSheetId="0" hidden="1">{#N/A,#N/A,FALSE,"CS1.XLS";#N/A,#N/A,FALSE,"CS1&amp;2I.XLS";#N/A,#N/A,FALSE,"CS1&amp;2E.XLS"}</definedName>
    <definedName name="wrn.Cost._.report._.status." hidden="1">{#N/A,#N/A,FALSE,"CS1.XLS";#N/A,#N/A,FALSE,"CS1&amp;2I.XLS";#N/A,#N/A,FALSE,"CS1&amp;2E.XLS"}</definedName>
    <definedName name="wrn.MoD._.Summary." localSheetId="6" hidden="1">{"Summary sheet",#N/A,TRUE,"Output pres";"Proforma 1 and 2",#N/A,TRUE,"Ratios";"Proforma 3,4 and 5",#N/A,TRUE,"FS";"Proforma 8,9 and 10",#N/A,TRUE,"Calcs"}</definedName>
    <definedName name="wrn.MoD._.Summary." localSheetId="1" hidden="1">{"Summary sheet",#N/A,TRUE,"Output pres";"Proforma 1 and 2",#N/A,TRUE,"Ratios";"Proforma 3,4 and 5",#N/A,TRUE,"FS";"Proforma 8,9 and 10",#N/A,TRUE,"Calcs"}</definedName>
    <definedName name="wrn.MoD._.Summary." localSheetId="0" hidden="1">{"Summary sheet",#N/A,TRUE,"Output pres";"Proforma 1 and 2",#N/A,TRUE,"Ratios";"Proforma 3,4 and 5",#N/A,TRUE,"FS";"Proforma 8,9 and 10",#N/A,TRUE,"Calcs"}</definedName>
    <definedName name="wrn.MoD._.Summary." hidden="1">{"Summary sheet",#N/A,TRUE,"Output pres";"Proforma 1 and 2",#N/A,TRUE,"Ratios";"Proforma 3,4 and 5",#N/A,TRUE,"FS";"Proforma 8,9 and 10",#N/A,TRUE,"Calcs"}</definedName>
    <definedName name="wrn.PrintallD." localSheetId="6" hidden="1">{#N/A,#N/A,FALSE,"SumD";#N/A,#N/A,FALSE,"ElecD";#N/A,#N/A,FALSE,"MechD";#N/A,#N/A,FALSE,"GeotD";#N/A,#N/A,FALSE,"PrcsD";#N/A,#N/A,FALSE,"TunnD";#N/A,#N/A,FALSE,"CivlD";#N/A,#N/A,FALSE,"NtwkD";#N/A,#N/A,FALSE,"EstgD";#N/A,#N/A,FALSE,"PEngD"}</definedName>
    <definedName name="wrn.PrintallD." localSheetId="1" hidden="1">{#N/A,#N/A,FALSE,"SumD";#N/A,#N/A,FALSE,"ElecD";#N/A,#N/A,FALSE,"MechD";#N/A,#N/A,FALSE,"GeotD";#N/A,#N/A,FALSE,"PrcsD";#N/A,#N/A,FALSE,"TunnD";#N/A,#N/A,FALSE,"CivlD";#N/A,#N/A,FALSE,"NtwkD";#N/A,#N/A,FALSE,"EstgD";#N/A,#N/A,FALSE,"PEngD"}</definedName>
    <definedName name="wrn.PrintallD." localSheetId="0" hidden="1">{#N/A,#N/A,FALSE,"SumD";#N/A,#N/A,FALSE,"ElecD";#N/A,#N/A,FALSE,"MechD";#N/A,#N/A,FALSE,"GeotD";#N/A,#N/A,FALSE,"PrcsD";#N/A,#N/A,FALSE,"TunnD";#N/A,#N/A,FALSE,"CivlD";#N/A,#N/A,FALSE,"NtwkD";#N/A,#N/A,FALSE,"EstgD";#N/A,#N/A,FALSE,"PEngD"}</definedName>
    <definedName name="wrn.PrintallD." hidden="1">{#N/A,#N/A,FALSE,"SumD";#N/A,#N/A,FALSE,"ElecD";#N/A,#N/A,FALSE,"MechD";#N/A,#N/A,FALSE,"GeotD";#N/A,#N/A,FALSE,"PrcsD";#N/A,#N/A,FALSE,"TunnD";#N/A,#N/A,FALSE,"CivlD";#N/A,#N/A,FALSE,"NtwkD";#N/A,#N/A,FALSE,"EstgD";#N/A,#N/A,FALSE,"PEngD"}</definedName>
    <definedName name="wrn.PrintallG." localSheetId="6" hidden="1">{#N/A,#N/A,FALSE,"SumG";#N/A,#N/A,FALSE,"ElecG";#N/A,#N/A,FALSE,"MechG";#N/A,#N/A,FALSE,"GeotG";#N/A,#N/A,FALSE,"PrcsG";#N/A,#N/A,FALSE,"TunnG";#N/A,#N/A,FALSE,"CivlG";#N/A,#N/A,FALSE,"NtwkG";#N/A,#N/A,FALSE,"EstgG";#N/A,#N/A,FALSE,"PEngG"}</definedName>
    <definedName name="wrn.PrintallG." localSheetId="1" hidden="1">{#N/A,#N/A,FALSE,"SumG";#N/A,#N/A,FALSE,"ElecG";#N/A,#N/A,FALSE,"MechG";#N/A,#N/A,FALSE,"GeotG";#N/A,#N/A,FALSE,"PrcsG";#N/A,#N/A,FALSE,"TunnG";#N/A,#N/A,FALSE,"CivlG";#N/A,#N/A,FALSE,"NtwkG";#N/A,#N/A,FALSE,"EstgG";#N/A,#N/A,FALSE,"PEngG"}</definedName>
    <definedName name="wrn.PrintallG." localSheetId="0" hidden="1">{#N/A,#N/A,FALSE,"SumG";#N/A,#N/A,FALSE,"ElecG";#N/A,#N/A,FALSE,"MechG";#N/A,#N/A,FALSE,"GeotG";#N/A,#N/A,FALSE,"PrcsG";#N/A,#N/A,FALSE,"TunnG";#N/A,#N/A,FALSE,"CivlG";#N/A,#N/A,FALSE,"NtwkG";#N/A,#N/A,FALSE,"EstgG";#N/A,#N/A,FALSE,"PEngG"}</definedName>
    <definedName name="wrn.PrintallG." hidden="1">{#N/A,#N/A,FALSE,"SumG";#N/A,#N/A,FALSE,"ElecG";#N/A,#N/A,FALSE,"MechG";#N/A,#N/A,FALSE,"GeotG";#N/A,#N/A,FALSE,"PrcsG";#N/A,#N/A,FALSE,"TunnG";#N/A,#N/A,FALSE,"CivlG";#N/A,#N/A,FALSE,"NtwkG";#N/A,#N/A,FALSE,"EstgG";#N/A,#N/A,FALSE,"PEngG"}</definedName>
    <definedName name="wrn.printallz" localSheetId="6" hidden="1">{#N/A,#N/A,FALSE,"SumD";#N/A,#N/A,FALSE,"ElecD";#N/A,#N/A,FALSE,"MechD";#N/A,#N/A,FALSE,"GeotD";#N/A,#N/A,FALSE,"PrcsD";#N/A,#N/A,FALSE,"TunnD";#N/A,#N/A,FALSE,"CivlD";#N/A,#N/A,FALSE,"NtwkD";#N/A,#N/A,FALSE,"EstgD";#N/A,#N/A,FALSE,"PEngD"}</definedName>
    <definedName name="wrn.printallz" localSheetId="1" hidden="1">{#N/A,#N/A,FALSE,"SumD";#N/A,#N/A,FALSE,"ElecD";#N/A,#N/A,FALSE,"MechD";#N/A,#N/A,FALSE,"GeotD";#N/A,#N/A,FALSE,"PrcsD";#N/A,#N/A,FALSE,"TunnD";#N/A,#N/A,FALSE,"CivlD";#N/A,#N/A,FALSE,"NtwkD";#N/A,#N/A,FALSE,"EstgD";#N/A,#N/A,FALSE,"PEngD"}</definedName>
    <definedName name="wrn.printallz" localSheetId="0" hidden="1">{#N/A,#N/A,FALSE,"SumD";#N/A,#N/A,FALSE,"ElecD";#N/A,#N/A,FALSE,"MechD";#N/A,#N/A,FALSE,"GeotD";#N/A,#N/A,FALSE,"PrcsD";#N/A,#N/A,FALSE,"TunnD";#N/A,#N/A,FALSE,"CivlD";#N/A,#N/A,FALSE,"NtwkD";#N/A,#N/A,FALSE,"EstgD";#N/A,#N/A,FALSE,"PEngD"}</definedName>
    <definedName name="wrn.printallz" hidden="1">{#N/A,#N/A,FALSE,"SumD";#N/A,#N/A,FALSE,"ElecD";#N/A,#N/A,FALSE,"MechD";#N/A,#N/A,FALSE,"GeotD";#N/A,#N/A,FALSE,"PrcsD";#N/A,#N/A,FALSE,"TunnD";#N/A,#N/A,FALSE,"CivlD";#N/A,#N/A,FALSE,"NtwkD";#N/A,#N/A,FALSE,"EstgD";#N/A,#N/A,FALSE,"PEngD"}</definedName>
    <definedName name="wrn.prntallgz" localSheetId="6" hidden="1">{#N/A,#N/A,FALSE,"SumG";#N/A,#N/A,FALSE,"ElecG";#N/A,#N/A,FALSE,"MechG";#N/A,#N/A,FALSE,"GeotG";#N/A,#N/A,FALSE,"PrcsG";#N/A,#N/A,FALSE,"TunnG";#N/A,#N/A,FALSE,"CivlG";#N/A,#N/A,FALSE,"NtwkG";#N/A,#N/A,FALSE,"EstgG";#N/A,#N/A,FALSE,"PEngG"}</definedName>
    <definedName name="wrn.prntallgz" localSheetId="1" hidden="1">{#N/A,#N/A,FALSE,"SumG";#N/A,#N/A,FALSE,"ElecG";#N/A,#N/A,FALSE,"MechG";#N/A,#N/A,FALSE,"GeotG";#N/A,#N/A,FALSE,"PrcsG";#N/A,#N/A,FALSE,"TunnG";#N/A,#N/A,FALSE,"CivlG";#N/A,#N/A,FALSE,"NtwkG";#N/A,#N/A,FALSE,"EstgG";#N/A,#N/A,FALSE,"PEngG"}</definedName>
    <definedName name="wrn.prntallgz" localSheetId="0" hidden="1">{#N/A,#N/A,FALSE,"SumG";#N/A,#N/A,FALSE,"ElecG";#N/A,#N/A,FALSE,"MechG";#N/A,#N/A,FALSE,"GeotG";#N/A,#N/A,FALSE,"PrcsG";#N/A,#N/A,FALSE,"TunnG";#N/A,#N/A,FALSE,"CivlG";#N/A,#N/A,FALSE,"NtwkG";#N/A,#N/A,FALSE,"EstgG";#N/A,#N/A,FALSE,"PEngG"}</definedName>
    <definedName name="wrn.prntallgz" hidden="1">{#N/A,#N/A,FALSE,"SumG";#N/A,#N/A,FALSE,"ElecG";#N/A,#N/A,FALSE,"MechG";#N/A,#N/A,FALSE,"GeotG";#N/A,#N/A,FALSE,"PrcsG";#N/A,#N/A,FALSE,"TunnG";#N/A,#N/A,FALSE,"CivlG";#N/A,#N/A,FALSE,"NtwkG";#N/A,#N/A,FALSE,"EstgG";#N/A,#N/A,FALSE,"PEngG"}</definedName>
    <definedName name="wrn.Summ_Assum_Graphs." localSheetId="6" hidden="1">{#N/A,#N/A,TRUE,"Initial";#N/A,#N/A,TRUE,"Graphs"}</definedName>
    <definedName name="wrn.Summ_Assum_Graphs." localSheetId="1" hidden="1">{#N/A,#N/A,TRUE,"Initial";#N/A,#N/A,TRUE,"Graphs"}</definedName>
    <definedName name="wrn.Summ_Assum_Graphs." localSheetId="0" hidden="1">{#N/A,#N/A,TRUE,"Initial";#N/A,#N/A,TRUE,"Graphs"}</definedName>
    <definedName name="wrn.Summ_Assum_Graphs." hidden="1">{#N/A,#N/A,TRUE,"Initial";#N/A,#N/A,TRUE,"Graphs"}</definedName>
    <definedName name="wrn.WholeModel." localSheetId="6" hidden="1">{#N/A,#N/A,TRUE,"Initial";#N/A,#N/A,TRUE,"CFs_P&amp;L_B&amp;S";#N/A,#N/A,TRUE,"Inv&amp;Fin";#N/A,#N/A,TRUE,"Depreciation";#N/A,#N/A,TRUE,"Energy";#N/A,#N/A,TRUE,"Index";#N/A,#N/A,TRUE,"Graphs";#N/A,#N/A,TRUE,"T_Contest"}</definedName>
    <definedName name="wrn.WholeModel." localSheetId="1" hidden="1">{#N/A,#N/A,TRUE,"Initial";#N/A,#N/A,TRUE,"CFs_P&amp;L_B&amp;S";#N/A,#N/A,TRUE,"Inv&amp;Fin";#N/A,#N/A,TRUE,"Depreciation";#N/A,#N/A,TRUE,"Energy";#N/A,#N/A,TRUE,"Index";#N/A,#N/A,TRUE,"Graphs";#N/A,#N/A,TRUE,"T_Contest"}</definedName>
    <definedName name="wrn.WholeModel." localSheetId="0" hidden="1">{#N/A,#N/A,TRUE,"Initial";#N/A,#N/A,TRUE,"CFs_P&amp;L_B&amp;S";#N/A,#N/A,TRUE,"Inv&amp;Fin";#N/A,#N/A,TRUE,"Depreciation";#N/A,#N/A,TRUE,"Energy";#N/A,#N/A,TRUE,"Index";#N/A,#N/A,TRUE,"Graphs";#N/A,#N/A,TRUE,"T_Contest"}</definedName>
    <definedName name="wrn.WholeModel." hidden="1">{#N/A,#N/A,TRUE,"Initial";#N/A,#N/A,TRUE,"CFs_P&amp;L_B&amp;S";#N/A,#N/A,TRUE,"Inv&amp;Fin";#N/A,#N/A,TRUE,"Depreciation";#N/A,#N/A,TRUE,"Energy";#N/A,#N/A,TRUE,"Index";#N/A,#N/A,TRUE,"Graphs";#N/A,#N/A,TRUE,"T_Contest"}</definedName>
    <definedName name="WW" localSheetId="6">[40]COVER!#REF!</definedName>
    <definedName name="WW" localSheetId="1">[41]COVER!#REF!</definedName>
    <definedName name="WW" localSheetId="0">[41]COVER!#REF!</definedName>
    <definedName name="WW">[41]COVER!#REF!</definedName>
    <definedName name="X" localSheetId="2">#REF!</definedName>
    <definedName name="X" localSheetId="6">#REF!</definedName>
    <definedName name="X" localSheetId="1">#REF!</definedName>
    <definedName name="X" localSheetId="0">#REF!</definedName>
    <definedName name="X">#REF!</definedName>
    <definedName name="XANSWERS" localSheetId="2">#REF!</definedName>
    <definedName name="XANSWERS" localSheetId="6">#REF!</definedName>
    <definedName name="XANSWERS" localSheetId="1">#REF!</definedName>
    <definedName name="XANSWERS" localSheetId="0">#REF!</definedName>
    <definedName name="XANSWERS">#REF!</definedName>
    <definedName name="xc" localSheetId="6" hidden="1">{#N/A,#N/A,FALSE,"SumD";#N/A,#N/A,FALSE,"ElecD";#N/A,#N/A,FALSE,"MechD";#N/A,#N/A,FALSE,"GeotD";#N/A,#N/A,FALSE,"PrcsD";#N/A,#N/A,FALSE,"TunnD";#N/A,#N/A,FALSE,"CivlD";#N/A,#N/A,FALSE,"NtwkD";#N/A,#N/A,FALSE,"EstgD";#N/A,#N/A,FALSE,"PEngD"}</definedName>
    <definedName name="xc" localSheetId="1" hidden="1">{#N/A,#N/A,FALSE,"SumD";#N/A,#N/A,FALSE,"ElecD";#N/A,#N/A,FALSE,"MechD";#N/A,#N/A,FALSE,"GeotD";#N/A,#N/A,FALSE,"PrcsD";#N/A,#N/A,FALSE,"TunnD";#N/A,#N/A,FALSE,"CivlD";#N/A,#N/A,FALSE,"NtwkD";#N/A,#N/A,FALSE,"EstgD";#N/A,#N/A,FALSE,"PEngD"}</definedName>
    <definedName name="xc" localSheetId="0" hidden="1">{#N/A,#N/A,FALSE,"SumD";#N/A,#N/A,FALSE,"ElecD";#N/A,#N/A,FALSE,"MechD";#N/A,#N/A,FALSE,"GeotD";#N/A,#N/A,FALSE,"PrcsD";#N/A,#N/A,FALSE,"TunnD";#N/A,#N/A,FALSE,"CivlD";#N/A,#N/A,FALSE,"NtwkD";#N/A,#N/A,FALSE,"EstgD";#N/A,#N/A,FALSE,"PEngD"}</definedName>
    <definedName name="xc" hidden="1">{#N/A,#N/A,FALSE,"SumD";#N/A,#N/A,FALSE,"ElecD";#N/A,#N/A,FALSE,"MechD";#N/A,#N/A,FALSE,"GeotD";#N/A,#N/A,FALSE,"PrcsD";#N/A,#N/A,FALSE,"TunnD";#N/A,#N/A,FALSE,"CivlD";#N/A,#N/A,FALSE,"NtwkD";#N/A,#N/A,FALSE,"EstgD";#N/A,#N/A,FALSE,"PEngD"}</definedName>
    <definedName name="xcz" localSheetId="6" hidden="1">{#N/A,#N/A,FALSE,"SumD";#N/A,#N/A,FALSE,"ElecD";#N/A,#N/A,FALSE,"MechD";#N/A,#N/A,FALSE,"GeotD";#N/A,#N/A,FALSE,"PrcsD";#N/A,#N/A,FALSE,"TunnD";#N/A,#N/A,FALSE,"CivlD";#N/A,#N/A,FALSE,"NtwkD";#N/A,#N/A,FALSE,"EstgD";#N/A,#N/A,FALSE,"PEngD"}</definedName>
    <definedName name="xcz" localSheetId="1" hidden="1">{#N/A,#N/A,FALSE,"SumD";#N/A,#N/A,FALSE,"ElecD";#N/A,#N/A,FALSE,"MechD";#N/A,#N/A,FALSE,"GeotD";#N/A,#N/A,FALSE,"PrcsD";#N/A,#N/A,FALSE,"TunnD";#N/A,#N/A,FALSE,"CivlD";#N/A,#N/A,FALSE,"NtwkD";#N/A,#N/A,FALSE,"EstgD";#N/A,#N/A,FALSE,"PEngD"}</definedName>
    <definedName name="xcz" localSheetId="0" hidden="1">{#N/A,#N/A,FALSE,"SumD";#N/A,#N/A,FALSE,"ElecD";#N/A,#N/A,FALSE,"MechD";#N/A,#N/A,FALSE,"GeotD";#N/A,#N/A,FALSE,"PrcsD";#N/A,#N/A,FALSE,"TunnD";#N/A,#N/A,FALSE,"CivlD";#N/A,#N/A,FALSE,"NtwkD";#N/A,#N/A,FALSE,"EstgD";#N/A,#N/A,FALSE,"PEngD"}</definedName>
    <definedName name="xcz" hidden="1">{#N/A,#N/A,FALSE,"SumD";#N/A,#N/A,FALSE,"ElecD";#N/A,#N/A,FALSE,"MechD";#N/A,#N/A,FALSE,"GeotD";#N/A,#N/A,FALSE,"PrcsD";#N/A,#N/A,FALSE,"TunnD";#N/A,#N/A,FALSE,"CivlD";#N/A,#N/A,FALSE,"NtwkD";#N/A,#N/A,FALSE,"EstgD";#N/A,#N/A,FALSE,"PEngD"}</definedName>
    <definedName name="xx" localSheetId="6" hidden="1">{#N/A,#N/A,FALSE,"SumD";#N/A,#N/A,FALSE,"ElecD";#N/A,#N/A,FALSE,"MechD";#N/A,#N/A,FALSE,"GeotD";#N/A,#N/A,FALSE,"PrcsD";#N/A,#N/A,FALSE,"TunnD";#N/A,#N/A,FALSE,"CivlD";#N/A,#N/A,FALSE,"NtwkD";#N/A,#N/A,FALSE,"EstgD";#N/A,#N/A,FALSE,"PEngD"}</definedName>
    <definedName name="xx" localSheetId="1" hidden="1">{#N/A,#N/A,FALSE,"SumD";#N/A,#N/A,FALSE,"ElecD";#N/A,#N/A,FALSE,"MechD";#N/A,#N/A,FALSE,"GeotD";#N/A,#N/A,FALSE,"PrcsD";#N/A,#N/A,FALSE,"TunnD";#N/A,#N/A,FALSE,"CivlD";#N/A,#N/A,FALSE,"NtwkD";#N/A,#N/A,FALSE,"EstgD";#N/A,#N/A,FALSE,"PEngD"}</definedName>
    <definedName name="xx" localSheetId="0" hidden="1">{#N/A,#N/A,FALSE,"SumD";#N/A,#N/A,FALSE,"ElecD";#N/A,#N/A,FALSE,"MechD";#N/A,#N/A,FALSE,"GeotD";#N/A,#N/A,FALSE,"PrcsD";#N/A,#N/A,FALSE,"TunnD";#N/A,#N/A,FALSE,"CivlD";#N/A,#N/A,FALSE,"NtwkD";#N/A,#N/A,FALSE,"EstgD";#N/A,#N/A,FALSE,"PEngD"}</definedName>
    <definedName name="xx" hidden="1">{#N/A,#N/A,FALSE,"SumD";#N/A,#N/A,FALSE,"ElecD";#N/A,#N/A,FALSE,"MechD";#N/A,#N/A,FALSE,"GeotD";#N/A,#N/A,FALSE,"PrcsD";#N/A,#N/A,FALSE,"TunnD";#N/A,#N/A,FALSE,"CivlD";#N/A,#N/A,FALSE,"NtwkD";#N/A,#N/A,FALSE,"EstgD";#N/A,#N/A,FALSE,"PEngD"}</definedName>
    <definedName name="xxx" localSheetId="6">[94]WORKINGS!$A$1:$N$3</definedName>
    <definedName name="xxx">[95]WORKINGS!$A$1:$N$3</definedName>
    <definedName name="xxxx" localSheetId="6">[9]Estimate!#REF!</definedName>
    <definedName name="xxxx" localSheetId="1">[10]Estimate!#REF!</definedName>
    <definedName name="xxxx" localSheetId="0">[10]Estimate!#REF!</definedName>
    <definedName name="xxxx">[10]Estimate!#REF!</definedName>
    <definedName name="xxxxxx" localSheetId="6">[9]Estimate!#REF!</definedName>
    <definedName name="xxxxxx" localSheetId="1">[10]Estimate!#REF!</definedName>
    <definedName name="xxxxxx" localSheetId="0">[10]Estimate!#REF!</definedName>
    <definedName name="xxxxxx">[10]Estimate!#REF!</definedName>
    <definedName name="xxxxxxx" localSheetId="6" hidden="1">{#N/A,#N/A,FALSE,"SumD";#N/A,#N/A,FALSE,"ElecD";#N/A,#N/A,FALSE,"MechD";#N/A,#N/A,FALSE,"GeotD";#N/A,#N/A,FALSE,"PrcsD";#N/A,#N/A,FALSE,"TunnD";#N/A,#N/A,FALSE,"CivlD";#N/A,#N/A,FALSE,"NtwkD";#N/A,#N/A,FALSE,"EstgD";#N/A,#N/A,FALSE,"PEngD"}</definedName>
    <definedName name="xxxxxxx" localSheetId="1" hidden="1">{#N/A,#N/A,FALSE,"SumD";#N/A,#N/A,FALSE,"ElecD";#N/A,#N/A,FALSE,"MechD";#N/A,#N/A,FALSE,"GeotD";#N/A,#N/A,FALSE,"PrcsD";#N/A,#N/A,FALSE,"TunnD";#N/A,#N/A,FALSE,"CivlD";#N/A,#N/A,FALSE,"NtwkD";#N/A,#N/A,FALSE,"EstgD";#N/A,#N/A,FALSE,"PEngD"}</definedName>
    <definedName name="xxxxxxx" localSheetId="0" hidden="1">{#N/A,#N/A,FALSE,"SumD";#N/A,#N/A,FALSE,"ElecD";#N/A,#N/A,FALSE,"MechD";#N/A,#N/A,FALSE,"GeotD";#N/A,#N/A,FALSE,"PrcsD";#N/A,#N/A,FALSE,"TunnD";#N/A,#N/A,FALSE,"CivlD";#N/A,#N/A,FALSE,"NtwkD";#N/A,#N/A,FALSE,"EstgD";#N/A,#N/A,FALSE,"PEngD"}</definedName>
    <definedName name="xxxxxxx" hidden="1">{#N/A,#N/A,FALSE,"SumD";#N/A,#N/A,FALSE,"ElecD";#N/A,#N/A,FALSE,"MechD";#N/A,#N/A,FALSE,"GeotD";#N/A,#N/A,FALSE,"PrcsD";#N/A,#N/A,FALSE,"TunnD";#N/A,#N/A,FALSE,"CivlD";#N/A,#N/A,FALSE,"NtwkD";#N/A,#N/A,FALSE,"EstgD";#N/A,#N/A,FALSE,"PEngD"}</definedName>
    <definedName name="xxxxxxxx" localSheetId="6" hidden="1">{#N/A,#N/A,FALSE,"SumG";#N/A,#N/A,FALSE,"ElecG";#N/A,#N/A,FALSE,"MechG";#N/A,#N/A,FALSE,"GeotG";#N/A,#N/A,FALSE,"PrcsG";#N/A,#N/A,FALSE,"TunnG";#N/A,#N/A,FALSE,"CivlG";#N/A,#N/A,FALSE,"NtwkG";#N/A,#N/A,FALSE,"EstgG";#N/A,#N/A,FALSE,"PEngG"}</definedName>
    <definedName name="xxxxxxxx" localSheetId="1" hidden="1">{#N/A,#N/A,FALSE,"SumG";#N/A,#N/A,FALSE,"ElecG";#N/A,#N/A,FALSE,"MechG";#N/A,#N/A,FALSE,"GeotG";#N/A,#N/A,FALSE,"PrcsG";#N/A,#N/A,FALSE,"TunnG";#N/A,#N/A,FALSE,"CivlG";#N/A,#N/A,FALSE,"NtwkG";#N/A,#N/A,FALSE,"EstgG";#N/A,#N/A,FALSE,"PEngG"}</definedName>
    <definedName name="xxxxxxxx" localSheetId="0" hidden="1">{#N/A,#N/A,FALSE,"SumG";#N/A,#N/A,FALSE,"ElecG";#N/A,#N/A,FALSE,"MechG";#N/A,#N/A,FALSE,"GeotG";#N/A,#N/A,FALSE,"PrcsG";#N/A,#N/A,FALSE,"TunnG";#N/A,#N/A,FALSE,"CivlG";#N/A,#N/A,FALSE,"NtwkG";#N/A,#N/A,FALSE,"EstgG";#N/A,#N/A,FALSE,"PEngG"}</definedName>
    <definedName name="xxxxxxxx" hidden="1">{#N/A,#N/A,FALSE,"SumG";#N/A,#N/A,FALSE,"ElecG";#N/A,#N/A,FALSE,"MechG";#N/A,#N/A,FALSE,"GeotG";#N/A,#N/A,FALSE,"PrcsG";#N/A,#N/A,FALSE,"TunnG";#N/A,#N/A,FALSE,"CivlG";#N/A,#N/A,FALSE,"NtwkG";#N/A,#N/A,FALSE,"EstgG";#N/A,#N/A,FALSE,"PEngG"}</definedName>
    <definedName name="xxxxxxxxxxxx" localSheetId="6" hidden="1">{#N/A,#N/A,FALSE,"SumD";#N/A,#N/A,FALSE,"ElecD";#N/A,#N/A,FALSE,"MechD";#N/A,#N/A,FALSE,"GeotD";#N/A,#N/A,FALSE,"PrcsD";#N/A,#N/A,FALSE,"TunnD";#N/A,#N/A,FALSE,"CivlD";#N/A,#N/A,FALSE,"NtwkD";#N/A,#N/A,FALSE,"EstgD";#N/A,#N/A,FALSE,"PEngD"}</definedName>
    <definedName name="xxxxxxxxxxxx" localSheetId="1" hidden="1">{#N/A,#N/A,FALSE,"SumD";#N/A,#N/A,FALSE,"ElecD";#N/A,#N/A,FALSE,"MechD";#N/A,#N/A,FALSE,"GeotD";#N/A,#N/A,FALSE,"PrcsD";#N/A,#N/A,FALSE,"TunnD";#N/A,#N/A,FALSE,"CivlD";#N/A,#N/A,FALSE,"NtwkD";#N/A,#N/A,FALSE,"EstgD";#N/A,#N/A,FALSE,"PEngD"}</definedName>
    <definedName name="xxxxxxxxxxxx" localSheetId="0" hidden="1">{#N/A,#N/A,FALSE,"SumD";#N/A,#N/A,FALSE,"ElecD";#N/A,#N/A,FALSE,"MechD";#N/A,#N/A,FALSE,"GeotD";#N/A,#N/A,FALSE,"PrcsD";#N/A,#N/A,FALSE,"TunnD";#N/A,#N/A,FALSE,"CivlD";#N/A,#N/A,FALSE,"NtwkD";#N/A,#N/A,FALSE,"EstgD";#N/A,#N/A,FALSE,"PEngD"}</definedName>
    <definedName name="xxxxxxxxxxxx" hidden="1">{#N/A,#N/A,FALSE,"SumD";#N/A,#N/A,FALSE,"ElecD";#N/A,#N/A,FALSE,"MechD";#N/A,#N/A,FALSE,"GeotD";#N/A,#N/A,FALSE,"PrcsD";#N/A,#N/A,FALSE,"TunnD";#N/A,#N/A,FALSE,"CivlD";#N/A,#N/A,FALSE,"NtwkD";#N/A,#N/A,FALSE,"EstgD";#N/A,#N/A,FALSE,"PEngD"}</definedName>
    <definedName name="xxxxxxxxxxxxxxx" localSheetId="6" hidden="1">{#N/A,#N/A,FALSE,"SumG";#N/A,#N/A,FALSE,"ElecG";#N/A,#N/A,FALSE,"MechG";#N/A,#N/A,FALSE,"GeotG";#N/A,#N/A,FALSE,"PrcsG";#N/A,#N/A,FALSE,"TunnG";#N/A,#N/A,FALSE,"CivlG";#N/A,#N/A,FALSE,"NtwkG";#N/A,#N/A,FALSE,"EstgG";#N/A,#N/A,FALSE,"PEngG"}</definedName>
    <definedName name="xxxxxxxxxxxxxxx" localSheetId="1" hidden="1">{#N/A,#N/A,FALSE,"SumG";#N/A,#N/A,FALSE,"ElecG";#N/A,#N/A,FALSE,"MechG";#N/A,#N/A,FALSE,"GeotG";#N/A,#N/A,FALSE,"PrcsG";#N/A,#N/A,FALSE,"TunnG";#N/A,#N/A,FALSE,"CivlG";#N/A,#N/A,FALSE,"NtwkG";#N/A,#N/A,FALSE,"EstgG";#N/A,#N/A,FALSE,"PEngG"}</definedName>
    <definedName name="xxxxxxxxxxxxxxx" localSheetId="0" hidden="1">{#N/A,#N/A,FALSE,"SumG";#N/A,#N/A,FALSE,"ElecG";#N/A,#N/A,FALSE,"MechG";#N/A,#N/A,FALSE,"GeotG";#N/A,#N/A,FALSE,"PrcsG";#N/A,#N/A,FALSE,"TunnG";#N/A,#N/A,FALSE,"CivlG";#N/A,#N/A,FALSE,"NtwkG";#N/A,#N/A,FALSE,"EstgG";#N/A,#N/A,FALSE,"PEngG"}</definedName>
    <definedName name="xxxxxxxxxxxxxxx" hidden="1">{#N/A,#N/A,FALSE,"SumG";#N/A,#N/A,FALSE,"ElecG";#N/A,#N/A,FALSE,"MechG";#N/A,#N/A,FALSE,"GeotG";#N/A,#N/A,FALSE,"PrcsG";#N/A,#N/A,FALSE,"TunnG";#N/A,#N/A,FALSE,"CivlG";#N/A,#N/A,FALSE,"NtwkG";#N/A,#N/A,FALSE,"EstgG";#N/A,#N/A,FALSE,"PEngG"}</definedName>
    <definedName name="xxxxxxxxxxxxxxxxxxxxx" localSheetId="6" hidden="1">{#N/A,#N/A,FALSE,"SumG";#N/A,#N/A,FALSE,"ElecG";#N/A,#N/A,FALSE,"MechG";#N/A,#N/A,FALSE,"GeotG";#N/A,#N/A,FALSE,"PrcsG";#N/A,#N/A,FALSE,"TunnG";#N/A,#N/A,FALSE,"CivlG";#N/A,#N/A,FALSE,"NtwkG";#N/A,#N/A,FALSE,"EstgG";#N/A,#N/A,FALSE,"PEngG"}</definedName>
    <definedName name="xxxxxxxxxxxxxxxxxxxxx" localSheetId="1" hidden="1">{#N/A,#N/A,FALSE,"SumG";#N/A,#N/A,FALSE,"ElecG";#N/A,#N/A,FALSE,"MechG";#N/A,#N/A,FALSE,"GeotG";#N/A,#N/A,FALSE,"PrcsG";#N/A,#N/A,FALSE,"TunnG";#N/A,#N/A,FALSE,"CivlG";#N/A,#N/A,FALSE,"NtwkG";#N/A,#N/A,FALSE,"EstgG";#N/A,#N/A,FALSE,"PEngG"}</definedName>
    <definedName name="xxxxxxxxxxxxxxxxxxxxx" localSheetId="0" hidden="1">{#N/A,#N/A,FALSE,"SumG";#N/A,#N/A,FALSE,"ElecG";#N/A,#N/A,FALSE,"MechG";#N/A,#N/A,FALSE,"GeotG";#N/A,#N/A,FALSE,"PrcsG";#N/A,#N/A,FALSE,"TunnG";#N/A,#N/A,FALSE,"CivlG";#N/A,#N/A,FALSE,"NtwkG";#N/A,#N/A,FALSE,"EstgG";#N/A,#N/A,FALSE,"PEngG"}</definedName>
    <definedName name="xxxxxxxxxxxxxxxxxxxxx" hidden="1">{#N/A,#N/A,FALSE,"SumG";#N/A,#N/A,FALSE,"ElecG";#N/A,#N/A,FALSE,"MechG";#N/A,#N/A,FALSE,"GeotG";#N/A,#N/A,FALSE,"PrcsG";#N/A,#N/A,FALSE,"TunnG";#N/A,#N/A,FALSE,"CivlG";#N/A,#N/A,FALSE,"NtwkG";#N/A,#N/A,FALSE,"EstgG";#N/A,#N/A,FALSE,"PEngG"}</definedName>
    <definedName name="xxz" localSheetId="6" hidden="1">{#N/A,#N/A,FALSE,"SumD";#N/A,#N/A,FALSE,"ElecD";#N/A,#N/A,FALSE,"MechD";#N/A,#N/A,FALSE,"GeotD";#N/A,#N/A,FALSE,"PrcsD";#N/A,#N/A,FALSE,"TunnD";#N/A,#N/A,FALSE,"CivlD";#N/A,#N/A,FALSE,"NtwkD";#N/A,#N/A,FALSE,"EstgD";#N/A,#N/A,FALSE,"PEngD"}</definedName>
    <definedName name="xxz" localSheetId="1" hidden="1">{#N/A,#N/A,FALSE,"SumD";#N/A,#N/A,FALSE,"ElecD";#N/A,#N/A,FALSE,"MechD";#N/A,#N/A,FALSE,"GeotD";#N/A,#N/A,FALSE,"PrcsD";#N/A,#N/A,FALSE,"TunnD";#N/A,#N/A,FALSE,"CivlD";#N/A,#N/A,FALSE,"NtwkD";#N/A,#N/A,FALSE,"EstgD";#N/A,#N/A,FALSE,"PEngD"}</definedName>
    <definedName name="xxz" localSheetId="0" hidden="1">{#N/A,#N/A,FALSE,"SumD";#N/A,#N/A,FALSE,"ElecD";#N/A,#N/A,FALSE,"MechD";#N/A,#N/A,FALSE,"GeotD";#N/A,#N/A,FALSE,"PrcsD";#N/A,#N/A,FALSE,"TunnD";#N/A,#N/A,FALSE,"CivlD";#N/A,#N/A,FALSE,"NtwkD";#N/A,#N/A,FALSE,"EstgD";#N/A,#N/A,FALSE,"PEngD"}</definedName>
    <definedName name="xxz" hidden="1">{#N/A,#N/A,FALSE,"SumD";#N/A,#N/A,FALSE,"ElecD";#N/A,#N/A,FALSE,"MechD";#N/A,#N/A,FALSE,"GeotD";#N/A,#N/A,FALSE,"PrcsD";#N/A,#N/A,FALSE,"TunnD";#N/A,#N/A,FALSE,"CivlD";#N/A,#N/A,FALSE,"NtwkD";#N/A,#N/A,FALSE,"EstgD";#N/A,#N/A,FALSE,"PEngD"}</definedName>
    <definedName name="y">#REF!</definedName>
    <definedName name="yy" localSheetId="6">[40]INDEX!#REF!</definedName>
    <definedName name="yy" localSheetId="1">[41]INDEX!#REF!</definedName>
    <definedName name="yy" localSheetId="0">[41]INDEX!#REF!</definedName>
    <definedName name="yy">[41]INDEX!#REF!</definedName>
    <definedName name="yyy" localSheetId="6">[94]AREAS!$A$1:$I$5</definedName>
    <definedName name="yyy">[95]AREAS!$A$1:$I$5</definedName>
    <definedName name="yyyyyy" localSheetId="6" hidden="1">{#N/A,#N/A,FALSE,"SumG";#N/A,#N/A,FALSE,"ElecG";#N/A,#N/A,FALSE,"MechG";#N/A,#N/A,FALSE,"GeotG";#N/A,#N/A,FALSE,"PrcsG";#N/A,#N/A,FALSE,"TunnG";#N/A,#N/A,FALSE,"CivlG";#N/A,#N/A,FALSE,"NtwkG";#N/A,#N/A,FALSE,"EstgG";#N/A,#N/A,FALSE,"PEngG"}</definedName>
    <definedName name="yyyyyy" localSheetId="1" hidden="1">{#N/A,#N/A,FALSE,"SumG";#N/A,#N/A,FALSE,"ElecG";#N/A,#N/A,FALSE,"MechG";#N/A,#N/A,FALSE,"GeotG";#N/A,#N/A,FALSE,"PrcsG";#N/A,#N/A,FALSE,"TunnG";#N/A,#N/A,FALSE,"CivlG";#N/A,#N/A,FALSE,"NtwkG";#N/A,#N/A,FALSE,"EstgG";#N/A,#N/A,FALSE,"PEngG"}</definedName>
    <definedName name="yyyyyy" localSheetId="0" hidden="1">{#N/A,#N/A,FALSE,"SumG";#N/A,#N/A,FALSE,"ElecG";#N/A,#N/A,FALSE,"MechG";#N/A,#N/A,FALSE,"GeotG";#N/A,#N/A,FALSE,"PrcsG";#N/A,#N/A,FALSE,"TunnG";#N/A,#N/A,FALSE,"CivlG";#N/A,#N/A,FALSE,"NtwkG";#N/A,#N/A,FALSE,"EstgG";#N/A,#N/A,FALSE,"PEngG"}</definedName>
    <definedName name="yyyyyy" hidden="1">{#N/A,#N/A,FALSE,"SumG";#N/A,#N/A,FALSE,"ElecG";#N/A,#N/A,FALSE,"MechG";#N/A,#N/A,FALSE,"GeotG";#N/A,#N/A,FALSE,"PrcsG";#N/A,#N/A,FALSE,"TunnG";#N/A,#N/A,FALSE,"CivlG";#N/A,#N/A,FALSE,"NtwkG";#N/A,#N/A,FALSE,"EstgG";#N/A,#N/A,FALSE,"PEngG"}</definedName>
    <definedName name="yyyyyyyyyy" localSheetId="6" hidden="1">{#N/A,#N/A,FALSE,"SumG";#N/A,#N/A,FALSE,"ElecG";#N/A,#N/A,FALSE,"MechG";#N/A,#N/A,FALSE,"GeotG";#N/A,#N/A,FALSE,"PrcsG";#N/A,#N/A,FALSE,"TunnG";#N/A,#N/A,FALSE,"CivlG";#N/A,#N/A,FALSE,"NtwkG";#N/A,#N/A,FALSE,"EstgG";#N/A,#N/A,FALSE,"PEngG"}</definedName>
    <definedName name="yyyyyyyyyy" localSheetId="1" hidden="1">{#N/A,#N/A,FALSE,"SumG";#N/A,#N/A,FALSE,"ElecG";#N/A,#N/A,FALSE,"MechG";#N/A,#N/A,FALSE,"GeotG";#N/A,#N/A,FALSE,"PrcsG";#N/A,#N/A,FALSE,"TunnG";#N/A,#N/A,FALSE,"CivlG";#N/A,#N/A,FALSE,"NtwkG";#N/A,#N/A,FALSE,"EstgG";#N/A,#N/A,FALSE,"PEngG"}</definedName>
    <definedName name="yyyyyyyyyy" localSheetId="0" hidden="1">{#N/A,#N/A,FALSE,"SumG";#N/A,#N/A,FALSE,"ElecG";#N/A,#N/A,FALSE,"MechG";#N/A,#N/A,FALSE,"GeotG";#N/A,#N/A,FALSE,"PrcsG";#N/A,#N/A,FALSE,"TunnG";#N/A,#N/A,FALSE,"CivlG";#N/A,#N/A,FALSE,"NtwkG";#N/A,#N/A,FALSE,"EstgG";#N/A,#N/A,FALSE,"PEngG"}</definedName>
    <definedName name="yyyyyyyyyy" hidden="1">{#N/A,#N/A,FALSE,"SumG";#N/A,#N/A,FALSE,"ElecG";#N/A,#N/A,FALSE,"MechG";#N/A,#N/A,FALSE,"GeotG";#N/A,#N/A,FALSE,"PrcsG";#N/A,#N/A,FALSE,"TunnG";#N/A,#N/A,FALSE,"CivlG";#N/A,#N/A,FALSE,"NtwkG";#N/A,#N/A,FALSE,"EstgG";#N/A,#N/A,FALSE,"PEngG"}</definedName>
    <definedName name="yyyyyyyyyyyyyyyyy" localSheetId="6" hidden="1">{#N/A,#N/A,FALSE,"SumG";#N/A,#N/A,FALSE,"ElecG";#N/A,#N/A,FALSE,"MechG";#N/A,#N/A,FALSE,"GeotG";#N/A,#N/A,FALSE,"PrcsG";#N/A,#N/A,FALSE,"TunnG";#N/A,#N/A,FALSE,"CivlG";#N/A,#N/A,FALSE,"NtwkG";#N/A,#N/A,FALSE,"EstgG";#N/A,#N/A,FALSE,"PEngG"}</definedName>
    <definedName name="yyyyyyyyyyyyyyyyy" localSheetId="1" hidden="1">{#N/A,#N/A,FALSE,"SumG";#N/A,#N/A,FALSE,"ElecG";#N/A,#N/A,FALSE,"MechG";#N/A,#N/A,FALSE,"GeotG";#N/A,#N/A,FALSE,"PrcsG";#N/A,#N/A,FALSE,"TunnG";#N/A,#N/A,FALSE,"CivlG";#N/A,#N/A,FALSE,"NtwkG";#N/A,#N/A,FALSE,"EstgG";#N/A,#N/A,FALSE,"PEngG"}</definedName>
    <definedName name="yyyyyyyyyyyyyyyyy" localSheetId="0" hidden="1">{#N/A,#N/A,FALSE,"SumG";#N/A,#N/A,FALSE,"ElecG";#N/A,#N/A,FALSE,"MechG";#N/A,#N/A,FALSE,"GeotG";#N/A,#N/A,FALSE,"PrcsG";#N/A,#N/A,FALSE,"TunnG";#N/A,#N/A,FALSE,"CivlG";#N/A,#N/A,FALSE,"NtwkG";#N/A,#N/A,FALSE,"EstgG";#N/A,#N/A,FALSE,"PEngG"}</definedName>
    <definedName name="yyyyyyyyyyyyyyyyy" hidden="1">{#N/A,#N/A,FALSE,"SumG";#N/A,#N/A,FALSE,"ElecG";#N/A,#N/A,FALSE,"MechG";#N/A,#N/A,FALSE,"GeotG";#N/A,#N/A,FALSE,"PrcsG";#N/A,#N/A,FALSE,"TunnG";#N/A,#N/A,FALSE,"CivlG";#N/A,#N/A,FALSE,"NtwkG";#N/A,#N/A,FALSE,"EstgG";#N/A,#N/A,FALSE,"PEngG"}</definedName>
    <definedName name="yyyyyyyyyyyyyyyyyyyyyy" localSheetId="6" hidden="1">{#N/A,#N/A,FALSE,"SumD";#N/A,#N/A,FALSE,"ElecD";#N/A,#N/A,FALSE,"MechD";#N/A,#N/A,FALSE,"GeotD";#N/A,#N/A,FALSE,"PrcsD";#N/A,#N/A,FALSE,"TunnD";#N/A,#N/A,FALSE,"CivlD";#N/A,#N/A,FALSE,"NtwkD";#N/A,#N/A,FALSE,"EstgD";#N/A,#N/A,FALSE,"PEngD"}</definedName>
    <definedName name="yyyyyyyyyyyyyyyyyyyyyy" localSheetId="1" hidden="1">{#N/A,#N/A,FALSE,"SumD";#N/A,#N/A,FALSE,"ElecD";#N/A,#N/A,FALSE,"MechD";#N/A,#N/A,FALSE,"GeotD";#N/A,#N/A,FALSE,"PrcsD";#N/A,#N/A,FALSE,"TunnD";#N/A,#N/A,FALSE,"CivlD";#N/A,#N/A,FALSE,"NtwkD";#N/A,#N/A,FALSE,"EstgD";#N/A,#N/A,FALSE,"PEngD"}</definedName>
    <definedName name="yyyyyyyyyyyyyyyyyyyyyy" localSheetId="0" hidden="1">{#N/A,#N/A,FALSE,"SumD";#N/A,#N/A,FALSE,"ElecD";#N/A,#N/A,FALSE,"MechD";#N/A,#N/A,FALSE,"GeotD";#N/A,#N/A,FALSE,"PrcsD";#N/A,#N/A,FALSE,"TunnD";#N/A,#N/A,FALSE,"CivlD";#N/A,#N/A,FALSE,"NtwkD";#N/A,#N/A,FALSE,"EstgD";#N/A,#N/A,FALSE,"PEngD"}</definedName>
    <definedName name="yyyyyyyyyyyyyyyyyyyyyy" hidden="1">{#N/A,#N/A,FALSE,"SumD";#N/A,#N/A,FALSE,"ElecD";#N/A,#N/A,FALSE,"MechD";#N/A,#N/A,FALSE,"GeotD";#N/A,#N/A,FALSE,"PrcsD";#N/A,#N/A,FALSE,"TunnD";#N/A,#N/A,FALSE,"CivlD";#N/A,#N/A,FALSE,"NtwkD";#N/A,#N/A,FALSE,"EstgD";#N/A,#N/A,FALSE,"PEngD"}</definedName>
    <definedName name="yyyyyyyyyyyyyyyyyyyyyyyy" localSheetId="6" hidden="1">{#N/A,#N/A,FALSE,"SumG";#N/A,#N/A,FALSE,"ElecG";#N/A,#N/A,FALSE,"MechG";#N/A,#N/A,FALSE,"GeotG";#N/A,#N/A,FALSE,"PrcsG";#N/A,#N/A,FALSE,"TunnG";#N/A,#N/A,FALSE,"CivlG";#N/A,#N/A,FALSE,"NtwkG";#N/A,#N/A,FALSE,"EstgG";#N/A,#N/A,FALSE,"PEngG"}</definedName>
    <definedName name="yyyyyyyyyyyyyyyyyyyyyyyy" localSheetId="1" hidden="1">{#N/A,#N/A,FALSE,"SumG";#N/A,#N/A,FALSE,"ElecG";#N/A,#N/A,FALSE,"MechG";#N/A,#N/A,FALSE,"GeotG";#N/A,#N/A,FALSE,"PrcsG";#N/A,#N/A,FALSE,"TunnG";#N/A,#N/A,FALSE,"CivlG";#N/A,#N/A,FALSE,"NtwkG";#N/A,#N/A,FALSE,"EstgG";#N/A,#N/A,FALSE,"PEngG"}</definedName>
    <definedName name="yyyyyyyyyyyyyyyyyyyyyyyy" localSheetId="0" hidden="1">{#N/A,#N/A,FALSE,"SumG";#N/A,#N/A,FALSE,"ElecG";#N/A,#N/A,FALSE,"MechG";#N/A,#N/A,FALSE,"GeotG";#N/A,#N/A,FALSE,"PrcsG";#N/A,#N/A,FALSE,"TunnG";#N/A,#N/A,FALSE,"CivlG";#N/A,#N/A,FALSE,"NtwkG";#N/A,#N/A,FALSE,"EstgG";#N/A,#N/A,FALSE,"PEngG"}</definedName>
    <definedName name="yyyyyyyyyyyyyyyyyyyyyyyy" hidden="1">{#N/A,#N/A,FALSE,"SumG";#N/A,#N/A,FALSE,"ElecG";#N/A,#N/A,FALSE,"MechG";#N/A,#N/A,FALSE,"GeotG";#N/A,#N/A,FALSE,"PrcsG";#N/A,#N/A,FALSE,"TunnG";#N/A,#N/A,FALSE,"CivlG";#N/A,#N/A,FALSE,"NtwkG";#N/A,#N/A,FALSE,"EstgG";#N/A,#N/A,FALSE,"PEngG"}</definedName>
    <definedName name="Z" localSheetId="2">#REF!</definedName>
    <definedName name="Z" localSheetId="6">#REF!</definedName>
    <definedName name="Z" localSheetId="1">#REF!</definedName>
    <definedName name="Z" localSheetId="0">#REF!</definedName>
    <definedName name="Z">#REF!</definedName>
    <definedName name="Zaid" localSheetId="6">#REF!</definedName>
    <definedName name="Zaid" localSheetId="1">#REF!</definedName>
    <definedName name="Zaid" localSheetId="0">#REF!</definedName>
    <definedName name="Zaid">#REF!</definedName>
    <definedName name="ZANSWER" localSheetId="2">#REF!</definedName>
    <definedName name="ZANSWER" localSheetId="6">#REF!</definedName>
    <definedName name="ZANSWER" localSheetId="1">#REF!</definedName>
    <definedName name="ZANSWER" localSheetId="0">#REF!</definedName>
    <definedName name="ZANSWER">#REF!</definedName>
    <definedName name="ZAR_per_EURO" localSheetId="2">#REF!</definedName>
    <definedName name="ZAR_per_EURO">#REF!</definedName>
    <definedName name="zar_per_hour" localSheetId="2">#REF!</definedName>
    <definedName name="zar_per_hour">#REF!</definedName>
    <definedName name="zse" localSheetId="6" hidden="1">{#N/A,#N/A,FALSE,"SumG";#N/A,#N/A,FALSE,"ElecG";#N/A,#N/A,FALSE,"MechG";#N/A,#N/A,FALSE,"GeotG";#N/A,#N/A,FALSE,"PrcsG";#N/A,#N/A,FALSE,"TunnG";#N/A,#N/A,FALSE,"CivlG";#N/A,#N/A,FALSE,"NtwkG";#N/A,#N/A,FALSE,"EstgG";#N/A,#N/A,FALSE,"PEngG"}</definedName>
    <definedName name="zse" localSheetId="1" hidden="1">{#N/A,#N/A,FALSE,"SumG";#N/A,#N/A,FALSE,"ElecG";#N/A,#N/A,FALSE,"MechG";#N/A,#N/A,FALSE,"GeotG";#N/A,#N/A,FALSE,"PrcsG";#N/A,#N/A,FALSE,"TunnG";#N/A,#N/A,FALSE,"CivlG";#N/A,#N/A,FALSE,"NtwkG";#N/A,#N/A,FALSE,"EstgG";#N/A,#N/A,FALSE,"PEngG"}</definedName>
    <definedName name="zse" localSheetId="0" hidden="1">{#N/A,#N/A,FALSE,"SumG";#N/A,#N/A,FALSE,"ElecG";#N/A,#N/A,FALSE,"MechG";#N/A,#N/A,FALSE,"GeotG";#N/A,#N/A,FALSE,"PrcsG";#N/A,#N/A,FALSE,"TunnG";#N/A,#N/A,FALSE,"CivlG";#N/A,#N/A,FALSE,"NtwkG";#N/A,#N/A,FALSE,"EstgG";#N/A,#N/A,FALSE,"PEngG"}</definedName>
    <definedName name="zse" hidden="1">{#N/A,#N/A,FALSE,"SumG";#N/A,#N/A,FALSE,"ElecG";#N/A,#N/A,FALSE,"MechG";#N/A,#N/A,FALSE,"GeotG";#N/A,#N/A,FALSE,"PrcsG";#N/A,#N/A,FALSE,"TunnG";#N/A,#N/A,FALSE,"CivlG";#N/A,#N/A,FALSE,"NtwkG";#N/A,#N/A,FALSE,"EstgG";#N/A,#N/A,FALSE,"PEngG"}</definedName>
    <definedName name="zsez" localSheetId="6" hidden="1">{#N/A,#N/A,FALSE,"SumG";#N/A,#N/A,FALSE,"ElecG";#N/A,#N/A,FALSE,"MechG";#N/A,#N/A,FALSE,"GeotG";#N/A,#N/A,FALSE,"PrcsG";#N/A,#N/A,FALSE,"TunnG";#N/A,#N/A,FALSE,"CivlG";#N/A,#N/A,FALSE,"NtwkG";#N/A,#N/A,FALSE,"EstgG";#N/A,#N/A,FALSE,"PEngG"}</definedName>
    <definedName name="zsez" localSheetId="1" hidden="1">{#N/A,#N/A,FALSE,"SumG";#N/A,#N/A,FALSE,"ElecG";#N/A,#N/A,FALSE,"MechG";#N/A,#N/A,FALSE,"GeotG";#N/A,#N/A,FALSE,"PrcsG";#N/A,#N/A,FALSE,"TunnG";#N/A,#N/A,FALSE,"CivlG";#N/A,#N/A,FALSE,"NtwkG";#N/A,#N/A,FALSE,"EstgG";#N/A,#N/A,FALSE,"PEngG"}</definedName>
    <definedName name="zsez" localSheetId="0" hidden="1">{#N/A,#N/A,FALSE,"SumG";#N/A,#N/A,FALSE,"ElecG";#N/A,#N/A,FALSE,"MechG";#N/A,#N/A,FALSE,"GeotG";#N/A,#N/A,FALSE,"PrcsG";#N/A,#N/A,FALSE,"TunnG";#N/A,#N/A,FALSE,"CivlG";#N/A,#N/A,FALSE,"NtwkG";#N/A,#N/A,FALSE,"EstgG";#N/A,#N/A,FALSE,"PEngG"}</definedName>
    <definedName name="zsez" hidden="1">{#N/A,#N/A,FALSE,"SumG";#N/A,#N/A,FALSE,"ElecG";#N/A,#N/A,FALSE,"MechG";#N/A,#N/A,FALSE,"GeotG";#N/A,#N/A,FALSE,"PrcsG";#N/A,#N/A,FALSE,"TunnG";#N/A,#N/A,FALSE,"CivlG";#N/A,#N/A,FALSE,"NtwkG";#N/A,#N/A,FALSE,"EstgG";#N/A,#N/A,FALSE,"PEngG"}</definedName>
    <definedName name="zz" localSheetId="6" hidden="1">{#N/A,#N/A,FALSE,"SumD";#N/A,#N/A,FALSE,"ElecD";#N/A,#N/A,FALSE,"MechD";#N/A,#N/A,FALSE,"GeotD";#N/A,#N/A,FALSE,"PrcsD";#N/A,#N/A,FALSE,"TunnD";#N/A,#N/A,FALSE,"CivlD";#N/A,#N/A,FALSE,"NtwkD";#N/A,#N/A,FALSE,"EstgD";#N/A,#N/A,FALSE,"PEngD"}</definedName>
    <definedName name="zz" localSheetId="1" hidden="1">{#N/A,#N/A,FALSE,"SumD";#N/A,#N/A,FALSE,"ElecD";#N/A,#N/A,FALSE,"MechD";#N/A,#N/A,FALSE,"GeotD";#N/A,#N/A,FALSE,"PrcsD";#N/A,#N/A,FALSE,"TunnD";#N/A,#N/A,FALSE,"CivlD";#N/A,#N/A,FALSE,"NtwkD";#N/A,#N/A,FALSE,"EstgD";#N/A,#N/A,FALSE,"PEngD"}</definedName>
    <definedName name="zz" localSheetId="0" hidden="1">{#N/A,#N/A,FALSE,"SumD";#N/A,#N/A,FALSE,"ElecD";#N/A,#N/A,FALSE,"MechD";#N/A,#N/A,FALSE,"GeotD";#N/A,#N/A,FALSE,"PrcsD";#N/A,#N/A,FALSE,"TunnD";#N/A,#N/A,FALSE,"CivlD";#N/A,#N/A,FALSE,"NtwkD";#N/A,#N/A,FALSE,"EstgD";#N/A,#N/A,FALSE,"PEngD"}</definedName>
    <definedName name="zz" hidden="1">{#N/A,#N/A,FALSE,"SumD";#N/A,#N/A,FALSE,"ElecD";#N/A,#N/A,FALSE,"MechD";#N/A,#N/A,FALSE,"GeotD";#N/A,#N/A,FALSE,"PrcsD";#N/A,#N/A,FALSE,"TunnD";#N/A,#N/A,FALSE,"CivlD";#N/A,#N/A,FALSE,"NtwkD";#N/A,#N/A,FALSE,"EstgD";#N/A,#N/A,FALSE,"PEngD"}</definedName>
    <definedName name="zzz" localSheetId="6" hidden="1">{#N/A,#N/A,FALSE,"SumD";#N/A,#N/A,FALSE,"ElecD";#N/A,#N/A,FALSE,"MechD";#N/A,#N/A,FALSE,"GeotD";#N/A,#N/A,FALSE,"PrcsD";#N/A,#N/A,FALSE,"TunnD";#N/A,#N/A,FALSE,"CivlD";#N/A,#N/A,FALSE,"NtwkD";#N/A,#N/A,FALSE,"EstgD";#N/A,#N/A,FALSE,"PEngD"}</definedName>
    <definedName name="zzz" localSheetId="1" hidden="1">{#N/A,#N/A,FALSE,"SumD";#N/A,#N/A,FALSE,"ElecD";#N/A,#N/A,FALSE,"MechD";#N/A,#N/A,FALSE,"GeotD";#N/A,#N/A,FALSE,"PrcsD";#N/A,#N/A,FALSE,"TunnD";#N/A,#N/A,FALSE,"CivlD";#N/A,#N/A,FALSE,"NtwkD";#N/A,#N/A,FALSE,"EstgD";#N/A,#N/A,FALSE,"PEngD"}</definedName>
    <definedName name="zzz" localSheetId="0" hidden="1">{#N/A,#N/A,FALSE,"SumD";#N/A,#N/A,FALSE,"ElecD";#N/A,#N/A,FALSE,"MechD";#N/A,#N/A,FALSE,"GeotD";#N/A,#N/A,FALSE,"PrcsD";#N/A,#N/A,FALSE,"TunnD";#N/A,#N/A,FALSE,"CivlD";#N/A,#N/A,FALSE,"NtwkD";#N/A,#N/A,FALSE,"EstgD";#N/A,#N/A,FALSE,"PEngD"}</definedName>
    <definedName name="zzz" hidden="1">{#N/A,#N/A,FALSE,"SumD";#N/A,#N/A,FALSE,"ElecD";#N/A,#N/A,FALSE,"MechD";#N/A,#N/A,FALSE,"GeotD";#N/A,#N/A,FALSE,"PrcsD";#N/A,#N/A,FALSE,"TunnD";#N/A,#N/A,FALSE,"CivlD";#N/A,#N/A,FALSE,"NtwkD";#N/A,#N/A,FALSE,"EstgD";#N/A,#N/A,FALSE,"PEngD"}</definedName>
    <definedName name="zzzzzzz" localSheetId="6" hidden="1">{#N/A,#N/A,FALSE,"SumD";#N/A,#N/A,FALSE,"ElecD";#N/A,#N/A,FALSE,"MechD";#N/A,#N/A,FALSE,"GeotD";#N/A,#N/A,FALSE,"PrcsD";#N/A,#N/A,FALSE,"TunnD";#N/A,#N/A,FALSE,"CivlD";#N/A,#N/A,FALSE,"NtwkD";#N/A,#N/A,FALSE,"EstgD";#N/A,#N/A,FALSE,"PEngD"}</definedName>
    <definedName name="zzzzzzz" localSheetId="1" hidden="1">{#N/A,#N/A,FALSE,"SumD";#N/A,#N/A,FALSE,"ElecD";#N/A,#N/A,FALSE,"MechD";#N/A,#N/A,FALSE,"GeotD";#N/A,#N/A,FALSE,"PrcsD";#N/A,#N/A,FALSE,"TunnD";#N/A,#N/A,FALSE,"CivlD";#N/A,#N/A,FALSE,"NtwkD";#N/A,#N/A,FALSE,"EstgD";#N/A,#N/A,FALSE,"PEngD"}</definedName>
    <definedName name="zzzzzzz" localSheetId="0" hidden="1">{#N/A,#N/A,FALSE,"SumD";#N/A,#N/A,FALSE,"ElecD";#N/A,#N/A,FALSE,"MechD";#N/A,#N/A,FALSE,"GeotD";#N/A,#N/A,FALSE,"PrcsD";#N/A,#N/A,FALSE,"TunnD";#N/A,#N/A,FALSE,"CivlD";#N/A,#N/A,FALSE,"NtwkD";#N/A,#N/A,FALSE,"EstgD";#N/A,#N/A,FALSE,"PEngD"}</definedName>
    <definedName name="zzzzzzz" hidden="1">{#N/A,#N/A,FALSE,"SumD";#N/A,#N/A,FALSE,"ElecD";#N/A,#N/A,FALSE,"MechD";#N/A,#N/A,FALSE,"GeotD";#N/A,#N/A,FALSE,"PrcsD";#N/A,#N/A,FALSE,"TunnD";#N/A,#N/A,FALSE,"CivlD";#N/A,#N/A,FALSE,"NtwkD";#N/A,#N/A,FALSE,"EstgD";#N/A,#N/A,FALSE,"PEngD"}</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7" i="1" l="1"/>
  <c r="F175" i="1"/>
  <c r="F104" i="1" l="1"/>
  <c r="F78" i="1"/>
  <c r="F37" i="1"/>
  <c r="E38" i="4" l="1"/>
  <c r="G38" i="4" s="1"/>
  <c r="G36" i="4"/>
  <c r="E36" i="4"/>
  <c r="E34" i="4"/>
  <c r="G34" i="4" s="1"/>
  <c r="E32" i="4"/>
  <c r="G32" i="4" s="1"/>
  <c r="E30" i="4"/>
  <c r="G28" i="4"/>
  <c r="E28" i="4"/>
  <c r="E26" i="4"/>
  <c r="G26" i="4" s="1"/>
  <c r="L23" i="3"/>
  <c r="C21" i="3"/>
  <c r="C24" i="3" s="1"/>
  <c r="C20" i="3"/>
  <c r="C23" i="3" s="1"/>
  <c r="C18" i="3"/>
  <c r="C14" i="3"/>
  <c r="C5" i="3"/>
  <c r="C17" i="3" s="1"/>
  <c r="C18" i="2"/>
  <c r="C21" i="2" s="1"/>
  <c r="C17" i="2"/>
  <c r="C20" i="2" s="1"/>
  <c r="C16" i="2"/>
  <c r="C19" i="2" s="1"/>
  <c r="C14" i="2"/>
  <c r="C11" i="2"/>
  <c r="C6" i="2"/>
  <c r="C15" i="2" s="1"/>
  <c r="E44" i="4" s="1"/>
  <c r="G44" i="4" s="1"/>
  <c r="C5" i="2"/>
  <c r="H7" i="1"/>
  <c r="H6" i="1"/>
  <c r="H5" i="1"/>
  <c r="C19" i="3" l="1"/>
  <c r="E40" i="4"/>
  <c r="G40" i="4" s="1"/>
  <c r="C22" i="2"/>
  <c r="C23" i="2" s="1"/>
  <c r="E11" i="2"/>
  <c r="E14" i="3"/>
  <c r="C16" i="3" s="1"/>
  <c r="C12" i="2"/>
  <c r="C15" i="3"/>
  <c r="E15" i="3" s="1"/>
  <c r="E14" i="4" l="1"/>
  <c r="G14" i="4" s="1"/>
  <c r="E12" i="2"/>
  <c r="E7" i="4" s="1"/>
  <c r="G7" i="4" s="1"/>
  <c r="E9" i="4"/>
  <c r="G9" i="4" s="1"/>
  <c r="C13" i="2"/>
  <c r="G17" i="3"/>
  <c r="C22" i="3"/>
  <c r="F62" i="1"/>
  <c r="F47" i="1"/>
  <c r="C26" i="3" l="1"/>
  <c r="E17" i="4" s="1"/>
  <c r="C25" i="3"/>
  <c r="F66" i="1"/>
  <c r="E20" i="4" l="1"/>
  <c r="G20" i="4" s="1"/>
  <c r="E19" i="4"/>
  <c r="G19" i="4" s="1"/>
  <c r="G17" i="4"/>
  <c r="G48" i="4" l="1"/>
</calcChain>
</file>

<file path=xl/sharedStrings.xml><?xml version="1.0" encoding="utf-8"?>
<sst xmlns="http://schemas.openxmlformats.org/spreadsheetml/2006/main" count="748" uniqueCount="366">
  <si>
    <t>Page</t>
  </si>
  <si>
    <t>Item 
No</t>
  </si>
  <si>
    <t>Payment Reference</t>
  </si>
  <si>
    <t>Description</t>
  </si>
  <si>
    <t>Unit</t>
  </si>
  <si>
    <t>Qty</t>
  </si>
  <si>
    <t>Rate</t>
  </si>
  <si>
    <t>Amount</t>
  </si>
  <si>
    <t>SECTION NO. 2 : SECURITY FENCE (PROVISIONAL)</t>
  </si>
  <si>
    <t>DEMOLITIONS ETC (PROVISIONAL)</t>
  </si>
  <si>
    <t>Taking down and removing</t>
  </si>
  <si>
    <t>1</t>
  </si>
  <si>
    <t>2,4 m high Steel Pallisade Fencing including breaking removing any concrete bases then backfill and make good</t>
  </si>
  <si>
    <t>m</t>
  </si>
  <si>
    <t>2</t>
  </si>
  <si>
    <t>2,4 m high Precast concrete fencing including removing all foundations comple</t>
  </si>
  <si>
    <t>3</t>
  </si>
  <si>
    <t>4</t>
  </si>
  <si>
    <t>SITE CLEARANCE ETC</t>
  </si>
  <si>
    <t>Site clearance</t>
  </si>
  <si>
    <t>6</t>
  </si>
  <si>
    <t>Digging up and removing rubbish, debris, vegetation, hedges, shrubs, bush, etc. and trees not exceeding 200mmm girth and cart away to prescribed stock piles on site within 3.5km radius</t>
  </si>
  <si>
    <t>m²</t>
  </si>
  <si>
    <t>7</t>
  </si>
  <si>
    <t>Stripping average 150mm thick layer of topsoil and depositing material in prescribed stock piles on site within 3.5km radius</t>
  </si>
  <si>
    <t>EXCAVATION, FILLING, ETC.</t>
  </si>
  <si>
    <t>EXCAVATIONS, ETC</t>
  </si>
  <si>
    <t xml:space="preserve">Excavation in earth not exceeding 2m deep including shaping and trimming for </t>
  </si>
  <si>
    <t>8</t>
  </si>
  <si>
    <t>Plinths</t>
  </si>
  <si>
    <t>m³</t>
  </si>
  <si>
    <t>Gate poles</t>
  </si>
  <si>
    <t>9</t>
  </si>
  <si>
    <t>Bases</t>
  </si>
  <si>
    <t>No of Poles</t>
  </si>
  <si>
    <t>Extra over trench and hole excavations in earth for excavation in</t>
  </si>
  <si>
    <t>10</t>
  </si>
  <si>
    <t>Soft rock</t>
  </si>
  <si>
    <t>11</t>
  </si>
  <si>
    <t>Hard rock</t>
  </si>
  <si>
    <t>Extra over all excavation for carting away</t>
  </si>
  <si>
    <t>12</t>
  </si>
  <si>
    <t>Surplus material from excavations to prescribed stock piles on site within 3.5km radius</t>
  </si>
  <si>
    <t>Risk of collapse of excavations</t>
  </si>
  <si>
    <t>13</t>
  </si>
  <si>
    <t>Sides of trench and hole excavations not exceeding 1,5m deep</t>
  </si>
  <si>
    <t>Carried to Collections</t>
  </si>
  <si>
    <t>UNREINFORCED CONCRETE CAST IN EXCAVATED SURFACES</t>
  </si>
  <si>
    <t>25 MPa/19mm Concrete</t>
  </si>
  <si>
    <t>14</t>
  </si>
  <si>
    <t>15</t>
  </si>
  <si>
    <t>TEST CUBES</t>
  </si>
  <si>
    <t>16</t>
  </si>
  <si>
    <t>Making and testing 150 x 150 x 150mm concrete strength test cubes, 3 cubes per load</t>
  </si>
  <si>
    <t>No.</t>
  </si>
  <si>
    <t>ROUGH FORMWORK (PROVISIONAL)</t>
  </si>
  <si>
    <t>Rough Formwork to:</t>
  </si>
  <si>
    <t>17</t>
  </si>
  <si>
    <t xml:space="preserve">Sides of plinths </t>
  </si>
  <si>
    <t>FENCING, GATES, ETC (PROVISIONAL)</t>
  </si>
  <si>
    <t>18</t>
  </si>
  <si>
    <t>19</t>
  </si>
  <si>
    <t>No</t>
  </si>
  <si>
    <t>25</t>
  </si>
  <si>
    <t>Padlocks</t>
  </si>
  <si>
    <t>Turnstile</t>
  </si>
  <si>
    <t>Supply, deliver and install a 2.4m high turnstile complete with all the fittings.</t>
  </si>
  <si>
    <t>53</t>
  </si>
  <si>
    <t>Item</t>
  </si>
  <si>
    <t>54</t>
  </si>
  <si>
    <t>55</t>
  </si>
  <si>
    <t>COLLECTIONS</t>
  </si>
  <si>
    <t xml:space="preserve">SECTION NO. 2 </t>
  </si>
  <si>
    <t>Total Collections Carried to Section Summary</t>
  </si>
  <si>
    <t>CAD MEASUREMENTS</t>
  </si>
  <si>
    <t>DISTANCE</t>
  </si>
  <si>
    <t>UNITS</t>
  </si>
  <si>
    <t>MESH FENCE</t>
  </si>
  <si>
    <t>CONCRETE WALL</t>
  </si>
  <si>
    <t>SWING GATES</t>
  </si>
  <si>
    <t>no</t>
  </si>
  <si>
    <t xml:space="preserve">SLIDING GATES </t>
  </si>
  <si>
    <t>total length of fence</t>
  </si>
  <si>
    <t>km</t>
  </si>
  <si>
    <t>clear - 6*9893.06326</t>
  </si>
  <si>
    <t>m2</t>
  </si>
  <si>
    <t>ha</t>
  </si>
  <si>
    <t>assume 6m wide strips</t>
  </si>
  <si>
    <t>take down</t>
  </si>
  <si>
    <t>MESH</t>
  </si>
  <si>
    <t>M</t>
  </si>
  <si>
    <t>CONCRETE</t>
  </si>
  <si>
    <t>MESH fence poles</t>
  </si>
  <si>
    <t>CONCRET POLES</t>
  </si>
  <si>
    <t>NO</t>
  </si>
  <si>
    <t>M3</t>
  </si>
  <si>
    <t>plinth-400*200</t>
  </si>
  <si>
    <t>TOTAL EVA.</t>
  </si>
  <si>
    <t>PED GATE</t>
  </si>
  <si>
    <t>TURNSTILE GATE</t>
  </si>
  <si>
    <t>Payment ref.</t>
  </si>
  <si>
    <t>Quantity</t>
  </si>
  <si>
    <t>SANS 1200 C</t>
  </si>
  <si>
    <t>Site Clearance</t>
  </si>
  <si>
    <t>8.2.3</t>
  </si>
  <si>
    <t>Remove and grub large trees and tree stumps of girth</t>
  </si>
  <si>
    <t>8.2.5</t>
  </si>
  <si>
    <t>Take down existing fence</t>
  </si>
  <si>
    <t>SANS 1200D</t>
  </si>
  <si>
    <t>Earthworks</t>
  </si>
  <si>
    <t>8.3.1</t>
  </si>
  <si>
    <t>Site Prepaparation</t>
  </si>
  <si>
    <t>8.3.1.1</t>
  </si>
  <si>
    <t>Clear and strip site</t>
  </si>
  <si>
    <t>8.3.3</t>
  </si>
  <si>
    <t>Restricted Excavation</t>
  </si>
  <si>
    <t>a)</t>
  </si>
  <si>
    <t>Excavate for restricted foudations, footings and pipe trenchs in all materials and use for backfill or dispose.</t>
  </si>
  <si>
    <t>m3</t>
  </si>
  <si>
    <t>b)</t>
  </si>
  <si>
    <t>Extra-over for</t>
  </si>
  <si>
    <t>1)</t>
  </si>
  <si>
    <t>intermediate excavation</t>
  </si>
  <si>
    <t>2)</t>
  </si>
  <si>
    <t xml:space="preserve">hard rock excavation </t>
  </si>
  <si>
    <t xml:space="preserve">SANS </t>
  </si>
  <si>
    <t>Fence</t>
  </si>
  <si>
    <t xml:space="preserve">Steel Weld Mesh Fence </t>
  </si>
  <si>
    <t>1500 x 1800m swing pedestrian gate including Union 3122 or similar approved padlock (Internal)</t>
  </si>
  <si>
    <t>4500 x 1800m swing double leaf vehicle gate including Union 3122 or similar approved padlock (Internal)</t>
  </si>
  <si>
    <t xml:space="preserve">4500 x 2900m swing double leaf vehicle gate including Union 3122 or similar approved padlock (Perimeter) </t>
  </si>
  <si>
    <t>4500 x 1800m sliding vehicle gate including Union 3122 or similar approved padlock (Internal)</t>
  </si>
  <si>
    <t>4500 x 2700m sliding vehicle gate including Union 3122 or similar approved padlock (Perimter)</t>
  </si>
  <si>
    <t xml:space="preserve">1500 x 1800mm turnstile gate </t>
  </si>
  <si>
    <t>Supply and erect new 2.7 m high mesh perimeter secuirty fence including the accessories, anti-climb, anti-burrow, etc, as per the typical drawings</t>
  </si>
  <si>
    <t>Supply and erect new 1.8 m high mesh internal secuirty fence including the accessories as per the typical drawings</t>
  </si>
  <si>
    <t>High-Security Large Panel Wall</t>
  </si>
  <si>
    <t>Supply and erect new 3.6 m high concrete panel perimeter secuirty fence including the accessories, anti-climb, anti-burrow, etc, as per the typical drawings</t>
  </si>
  <si>
    <t xml:space="preserve">                                                                                                                                                                                                                                                        </t>
  </si>
  <si>
    <t>SANS 1200</t>
  </si>
  <si>
    <t>SECTION 1: PRELIMINARIES AND GENERALS</t>
  </si>
  <si>
    <t>FIXED CHARGED AND VALUE RELATED ITEMS</t>
  </si>
  <si>
    <t>Contractual requirements:</t>
  </si>
  <si>
    <t>1.1.1</t>
  </si>
  <si>
    <t>A 8.3.1</t>
  </si>
  <si>
    <t>Contractual requirements.</t>
  </si>
  <si>
    <t>Sum</t>
  </si>
  <si>
    <t>Establishment of facilities for engineer:</t>
  </si>
  <si>
    <t>1.1.2</t>
  </si>
  <si>
    <t>A 8.3.2.1</t>
  </si>
  <si>
    <t>(a) Furnished offices .</t>
  </si>
  <si>
    <t>1.1.3</t>
  </si>
  <si>
    <t>(b) Telephone.</t>
  </si>
  <si>
    <t>1.1.4</t>
  </si>
  <si>
    <t>(c) Nameboards.</t>
  </si>
  <si>
    <t>Establishment of facilities for contractor:</t>
  </si>
  <si>
    <t>1.1.5</t>
  </si>
  <si>
    <t>A 8.3.2.2</t>
  </si>
  <si>
    <t>(a) Offices and storage sheds.</t>
  </si>
  <si>
    <t>1.1.9</t>
  </si>
  <si>
    <t>(b) Ablution and latrine facilities.</t>
  </si>
  <si>
    <t>1.1.10</t>
  </si>
  <si>
    <t>(c) Tools and equipment.</t>
  </si>
  <si>
    <t>1.1.11</t>
  </si>
  <si>
    <t>(d) Water supplies, electric power and communications.</t>
  </si>
  <si>
    <t>1.1.12</t>
  </si>
  <si>
    <t>(e) Dealing with water.</t>
  </si>
  <si>
    <t>1.1.13</t>
  </si>
  <si>
    <t>(f) Access.</t>
  </si>
  <si>
    <t>1.1.14</t>
  </si>
  <si>
    <t>(j) Plant.</t>
  </si>
  <si>
    <t>Other Fixed-charge Obligations:</t>
  </si>
  <si>
    <t>1.1.15</t>
  </si>
  <si>
    <t>A 8.3.3</t>
  </si>
  <si>
    <t>Survey, setting out  and preparation of as-built drawings.</t>
  </si>
  <si>
    <t>1.1.16</t>
  </si>
  <si>
    <t>Soil testing equipment.</t>
  </si>
  <si>
    <t>1.1.17</t>
  </si>
  <si>
    <t>Environmental  management.</t>
  </si>
  <si>
    <t>1.1.18</t>
  </si>
  <si>
    <t>Occupational Health and Safety.</t>
  </si>
  <si>
    <t>1.1.19</t>
  </si>
  <si>
    <t>Items in terms of the Industrial Relations Act and Employment conditions for tender purposes.</t>
  </si>
  <si>
    <t>Removal of site establishment:</t>
  </si>
  <si>
    <t>1.1.20</t>
  </si>
  <si>
    <t>A.8.3.4</t>
  </si>
  <si>
    <t>Removal of site establishment.</t>
  </si>
  <si>
    <t>SECTION 1: PRELIMINARIES AND GENERAL</t>
  </si>
  <si>
    <t xml:space="preserve">TIME RELATED ITEMS </t>
  </si>
  <si>
    <t>1.1.21</t>
  </si>
  <si>
    <t>A 8.4.1</t>
  </si>
  <si>
    <t>Months</t>
  </si>
  <si>
    <t>1.1.22</t>
  </si>
  <si>
    <t>A 8.4.2.1</t>
  </si>
  <si>
    <t>(a) Furnished offices.</t>
  </si>
  <si>
    <t>1.1.23</t>
  </si>
  <si>
    <t>1.1.24</t>
  </si>
  <si>
    <t>Establishment of Facilities for contractor:</t>
  </si>
  <si>
    <t>1.1.26</t>
  </si>
  <si>
    <t>A 8.4.2.2</t>
  </si>
  <si>
    <t>1.1.27</t>
  </si>
  <si>
    <t>(b) Workshops.</t>
  </si>
  <si>
    <t>1.1.30</t>
  </si>
  <si>
    <t>(c) Ablution and latrine facilities.</t>
  </si>
  <si>
    <t>1.1.31</t>
  </si>
  <si>
    <t>(d) Tools and equipment.</t>
  </si>
  <si>
    <t>1.1.32</t>
  </si>
  <si>
    <t>(e) Water supplies, electric power and communications.</t>
  </si>
  <si>
    <t>1.1.33</t>
  </si>
  <si>
    <t>(f) Dealing with water.</t>
  </si>
  <si>
    <t>1.1.34</t>
  </si>
  <si>
    <t>(g) Access.</t>
  </si>
  <si>
    <t>1.1.35</t>
  </si>
  <si>
    <t>(h) Plant.</t>
  </si>
  <si>
    <t>Supervision:</t>
  </si>
  <si>
    <t>1.1.36</t>
  </si>
  <si>
    <t>A 8.4.3</t>
  </si>
  <si>
    <t>Supervision for the duration of Construction.</t>
  </si>
  <si>
    <t>Company and Head office Overhead Cost:</t>
  </si>
  <si>
    <t>1.1.37</t>
  </si>
  <si>
    <t>A 8.4.4</t>
  </si>
  <si>
    <t>Company and Head office Overhead Cost for the duration for the contract.</t>
  </si>
  <si>
    <t>Other time related obligations:</t>
  </si>
  <si>
    <t>1.1.38</t>
  </si>
  <si>
    <t>A 8.4.5</t>
  </si>
  <si>
    <t>Survey, setting out and preparation of as-built drawings.</t>
  </si>
  <si>
    <t>1.1.40</t>
  </si>
  <si>
    <t>Environmental management.</t>
  </si>
  <si>
    <t>1.1.41</t>
  </si>
  <si>
    <t>1.1.42</t>
  </si>
  <si>
    <t>ITEM NO.</t>
  </si>
  <si>
    <t>TRADE</t>
  </si>
  <si>
    <t>AMOUNT</t>
  </si>
  <si>
    <t>SUMMARY</t>
  </si>
  <si>
    <t>SECTION 1 - PRELIMINARIES</t>
  </si>
  <si>
    <t>PRELIMINARIES AND GENERALS</t>
  </si>
  <si>
    <t>SECTION 2 -  SECURITY FENCING</t>
  </si>
  <si>
    <t>PERIMETER FENCE</t>
  </si>
  <si>
    <t>NAMES</t>
  </si>
  <si>
    <t>LENGTH</t>
  </si>
  <si>
    <t>GATE TYPE</t>
  </si>
  <si>
    <t>FORESHORE GATES</t>
  </si>
  <si>
    <t>SWING GATE</t>
  </si>
  <si>
    <t>AUTOMATIC</t>
  </si>
  <si>
    <t xml:space="preserve">WEST BANK MAIN ENTRANCE </t>
  </si>
  <si>
    <t>NON-AUTOMATIC</t>
  </si>
  <si>
    <t>ENTRANCE TO BLACK TANK</t>
  </si>
  <si>
    <t>DR ZAHN RAIL WAY GATE</t>
  </si>
  <si>
    <t>DR ZAHN GATE</t>
  </si>
  <si>
    <t xml:space="preserve">EMD BUILDING </t>
  </si>
  <si>
    <t>ELBA</t>
  </si>
  <si>
    <t>SEA SPIRIT MAIN ENTRANCE</t>
  </si>
  <si>
    <t>SLIDING GATE</t>
  </si>
  <si>
    <t>NOTE: SWING GATE</t>
  </si>
  <si>
    <t xml:space="preserve">SWING GATE TO DIVIDE BY TWO TO GET SINGLE SWING GATE LENGTH </t>
  </si>
  <si>
    <t>PONTOON MAIN ENTRANCE</t>
  </si>
  <si>
    <t xml:space="preserve">PORT CONTROL ENTRANCE </t>
  </si>
  <si>
    <t>TPT ONTAINER TERMINAL</t>
  </si>
  <si>
    <t>TPT BEHIND COMBI BUILDING</t>
  </si>
  <si>
    <t>GANTEAUME CRESCENT PEDESTRIAN GATE</t>
  </si>
  <si>
    <t>PEDESTRIAN GATE</t>
  </si>
  <si>
    <t xml:space="preserve">PORT ADMIN </t>
  </si>
  <si>
    <t xml:space="preserve">PEDESTRIAN GATE </t>
  </si>
  <si>
    <t>EAST LONDON YACHT CLUB</t>
  </si>
  <si>
    <t>TRAINING COLLEGE FRONT GATE</t>
  </si>
  <si>
    <t xml:space="preserve">HELY HUTCHINSON ROAD </t>
  </si>
  <si>
    <t xml:space="preserve">DRY DOCK NEXT TO SUBSTATION </t>
  </si>
  <si>
    <t>POLICE STATION INSIDE GATE</t>
  </si>
  <si>
    <t xml:space="preserve">DRY DOCK MAIN ENTRANCE </t>
  </si>
  <si>
    <t>ADDITIONAL GATE NEAR DR DOCK</t>
  </si>
  <si>
    <t xml:space="preserve">PORT REX FIRE BUILDING </t>
  </si>
  <si>
    <t>BUFFALO RIVER YACHT CLUB</t>
  </si>
  <si>
    <t xml:space="preserve">FORESHORE SERVICE </t>
  </si>
  <si>
    <t>ENTRANCE AT FORESHORE GRAIN SILO</t>
  </si>
  <si>
    <t xml:space="preserve">MBSA ENTRANCE </t>
  </si>
  <si>
    <t xml:space="preserve">CAR STATIONING OPPOSITE MBSA ENTRANCE </t>
  </si>
  <si>
    <t xml:space="preserve">C-BERTH ENTRANCE </t>
  </si>
  <si>
    <t>PEDESTRAIN GATE</t>
  </si>
  <si>
    <t>QUAY 3&amp;4 ENTRANCES</t>
  </si>
  <si>
    <t xml:space="preserve">CONTAINER TERMINAL ENTRANCE </t>
  </si>
  <si>
    <t>Supply, deliver and install complete  including  Gate Posts new 2,4 m High Reinforced  Steel Welded Mesh Fence Automated Sliding Gate 9 m wide comprising of Bonded Mesh Fence with Spikes added to the top of fence</t>
  </si>
  <si>
    <t>Supply, deliver and install complete  including  Gate Posts new 2,4 m High Reinforced  Steel Welded Mesh Fence Automated Sliding Gate 10 m wide comprising of Bonded Mesh Fence with Spikes added to the top of fence</t>
  </si>
  <si>
    <t>Supply,deliver and install complete  including  Gate Posts new 2,4 m High Reinforced Steel Welded Mesh Fence Double Leaf Swing Gate 4,8 m wide comprising of Bonded Mesh Fence with Spikes added to the top of fence</t>
  </si>
  <si>
    <t>5</t>
  </si>
  <si>
    <t>20</t>
  </si>
  <si>
    <t>21</t>
  </si>
  <si>
    <t>22</t>
  </si>
  <si>
    <t>23</t>
  </si>
  <si>
    <t>24</t>
  </si>
  <si>
    <t>26</t>
  </si>
  <si>
    <t>27</t>
  </si>
  <si>
    <t>28</t>
  </si>
  <si>
    <t>29</t>
  </si>
  <si>
    <t>30</t>
  </si>
  <si>
    <t>31</t>
  </si>
  <si>
    <t>32</t>
  </si>
  <si>
    <t>36</t>
  </si>
  <si>
    <t>39</t>
  </si>
  <si>
    <t>40</t>
  </si>
  <si>
    <t>41</t>
  </si>
  <si>
    <t>42</t>
  </si>
  <si>
    <t>43</t>
  </si>
  <si>
    <t>44</t>
  </si>
  <si>
    <t>45</t>
  </si>
  <si>
    <t>46</t>
  </si>
  <si>
    <t>47</t>
  </si>
  <si>
    <t>48</t>
  </si>
  <si>
    <t>49</t>
  </si>
  <si>
    <t>50</t>
  </si>
  <si>
    <t>51</t>
  </si>
  <si>
    <t>52</t>
  </si>
  <si>
    <t>56</t>
  </si>
  <si>
    <t>57</t>
  </si>
  <si>
    <t>58</t>
  </si>
  <si>
    <t>59</t>
  </si>
  <si>
    <t>60</t>
  </si>
  <si>
    <t>61</t>
  </si>
  <si>
    <t>68</t>
  </si>
  <si>
    <t>Remove and Store for Re-Use 2.4m high turnstile complete with all the fittings.</t>
  </si>
  <si>
    <t>Tender number: TNPA/2023/10/0005/44110/RFP
Tender Description: Security Fencing Upgrade at the Port of East London</t>
  </si>
  <si>
    <r>
      <t xml:space="preserve">Supply, deliver and install complete including 3,00 m high </t>
    </r>
    <r>
      <rPr>
        <sz val="11"/>
        <color theme="1"/>
        <rFont val="Arial"/>
        <family val="2"/>
      </rPr>
      <t>Intermwdiate</t>
    </r>
    <r>
      <rPr>
        <sz val="11"/>
        <rFont val="Arial"/>
        <family val="2"/>
      </rPr>
      <t xml:space="preserve"> posts new 2,4 m High Reinforced  Steel Welded Mesh Fence comprising of Bonded Mesh Fence 2,4 m high with Spikes added to the top</t>
    </r>
  </si>
  <si>
    <t>SECTION NO. 1</t>
  </si>
  <si>
    <t>Supply, deliver and install complete  including 3,00 m high Gate Posts, 2,4 m High Reinforced  Steel Welded Mesh Fence Sliding Gate 9 m wide comprising of Bonded Mesh Fence with Spikes added to the top of fence</t>
  </si>
  <si>
    <t>Supply, deliver and install complete  including 3,00 m high Gate Posts, 2,4 m High Reinforced  Steel Welded Mesh Fence Automated Sliding Gate 8,3 m wide comprising of Bonded Mesh Fence with Spikes added to the top of fence</t>
  </si>
  <si>
    <t>Supply, deliver and install complete  including 3,00 m high Gate Posts, 2,4 m High Reinforced Steel Welded Mesh Fence Sliding Gate 6,52 m wide comprising of Bonded Mesh Fence with Spikes added to the top of fence</t>
  </si>
  <si>
    <t>Supply, deliver and install complete  including 3,00 m high Gate Posts, 2,4 m High Reinforced Steel Welded Mesh Fence Automated Sliding Gate 8 m wide comprising of Bonded Mesh Fence with Spikes added to the top of fence</t>
  </si>
  <si>
    <t>Supply, deliver and install complete  including 3,00 m high Gate Posts, 2,4 m High Reinforced Steel Welded Mesh Fence Sliding Gate 6 m wide comprising of Bonded Mesh Fence with Spikes added to the top of fence</t>
  </si>
  <si>
    <t>Supply, deliver and install complete  including 3,00 m high Gate Posts,2,4 m High Reinforced  Steel Welded Mesh Fence Automated double Swing Gate 5,9 m wide comprising of Bonded Mesh Fence with Spikes added to the top of fence</t>
  </si>
  <si>
    <t>Supply, deliver and install complete  including 3,00 m high Gate Posts, 2,4m High Reinforced Steel Welded Mesh Fence Automated Sliding Gate 5,86 m wide comprising of Bonded Mesh Fence with Spikes added to the top of fence</t>
  </si>
  <si>
    <t>Supply, deliver and install complete  including 3,00 m high Gate Posts, 2,4 m High Reinforced  Steel Welded Mesh Fence Automated Sliding Gate 4,99 m wide comprising of Bonded Mesh Fence with Spikes added to the top of fence</t>
  </si>
  <si>
    <t>Supply, deliver and install complete  including 3,00 m high Gate Posts, 2,4 m High Reinforced Steel Welded Mesh Fence Automated Sliding Gate 4,2 m wide comprising of Bonded Mesh Fence with Spikes added to the top of fence</t>
  </si>
  <si>
    <t>Supply,deliver and install complete  including 3,00 m high Gate Posts, 2,4 m High Reinforced Steel Welded Mesh Fence Double Leaf Swing Gate 9,7 m wide comprising of Bonded Mesh Fence with Spikes added to the top of fence</t>
  </si>
  <si>
    <t>Supply,deliver and install complete  including 3,00 m high Gate Posts new 2,4 m High Reinforced Steel Welded Mesh Fence Double Leaf Swing Gate 8,8 m wide comprising of Bonded Mesh Fence with Spikes added to the top of fence</t>
  </si>
  <si>
    <t>Supply,deliver and install complete  including 3,00 m high Gate Posts new 2,4 m High Reinforced Steel Welded Mesh Fence Double Leaf Swing Gate 7,57 m wide comprising of Bonded Mesh Fence with Spikes added to the top of fence</t>
  </si>
  <si>
    <t>Supply,deliver and install complete  including  3,00 m high Gate Posts new 2,4 m High Reinforced Steel Welded Mesh Fence Double Leaf Swing Gate 6,9 m wide comprising of Bonded Mesh Fence with Spikes added to the top of fence</t>
  </si>
  <si>
    <t>Supply,deliver and install complete  including 3,00 m high Gate Posts new 2,4 m High Reinforced Steel Welded Mesh Fence Double Leaf Swing Gate 6,87 m wide comprising of Bonded Mesh Fence with Spikes added to the top of fence</t>
  </si>
  <si>
    <t>Supply,deliver and install complete  including 3,00 m high Gate Posts new 2,4 m High Reinforced Steel Welded Mesh Fence Pedestrian Gate 1 m wide comprising of Bonded Mesh Fence with Spikes added to the top of fence</t>
  </si>
  <si>
    <t>Supply,deliver and install complete  including 3,00 high Gate Posts, 2,4 m High Reinforced Steel Welded Mesh Fence Pedestrian Gate 1,7 m wide comprising of Bonded Mesh Fence with Spikes added to the top of fence</t>
  </si>
  <si>
    <t>Supply,deliver and install complete  including 3,00 m high Gate Posts, 2,4 m High Reinforced Steel Welded Mesh Fence Pedestrian Gate 1,14 m wide comprising of Bonded Mesh Fence with Spikes added to the top of fence</t>
  </si>
  <si>
    <t>Supply,deliver and install complete  including 3,00 m high Gate Posts, 2,4 m High Reinforced Steel Welded Mesh Fence Pedestrian Gate 1,7 m wide comprising of Bonded Mesh Fence with Spikes added to the top of fence</t>
  </si>
  <si>
    <t>Supply,deliver and install complete  including  3,00 mm high Gate Posts,2,4 m High Reinforced Steel Welded Mesh Fence Double Leaf Swing Gate 3 m wide comprising of Bonded Mesh Fence with Spikes added to the top of fence</t>
  </si>
  <si>
    <t>Supply,deliver and install complete  including  3,00 m high Gate Posts, 2,4 m High Reinforced Steel Welded Mesh Fence Double Leaf Swing Gate 3,66 m wide comprising of Bonded Mesh Fence with Spikes added to the top of fence</t>
  </si>
  <si>
    <t>Supply,deliver and install complete  including  3,00 m high Gate Posts, 2,4 m High Reinforced Steel Welded Mesh Fence Double Leaf Swing Gate 4 m wide comprising of Bonded Mesh Fence with Spikes added to the top of fence</t>
  </si>
  <si>
    <t>Supply,deliver and install complete  including 3,00 m high Gate Posts, 2,4 m High Reinforced Steel Welded Mesh Fence Double Leaf Swing Gate 4,3 m wide comprising of Bonded Mesh Fence with Spikes added to the top of fence</t>
  </si>
  <si>
    <t>Supply,deliver and install complete  including 3,00 m high Gate Posts, 2,4 m High Reinforced Steel Welded Mesh Fence Double Leaf Swing Gate 4,5 m wide comprising of Bonded Mesh Fence with Spikes added to the top of fence</t>
  </si>
  <si>
    <t>Supply,deliver and install complete  including 3,00 m high Gate Posts, 2,4 m High Reinforced Steel Welded Mesh Fence Double Leaf Swing Gate 5,48 m wide comprising of Bonded Mesh Fence with Spikes added to the top of fence</t>
  </si>
  <si>
    <t>Supply,deliver and install complete  including 3,00 m high Gate Posts new 2,4 m High Reinforced Steel Welded Mesh Fence Double Leaf Swing Gate 5,6 m wide comprising of Bonded Mesh Fence with Spikes added to the top of fence</t>
  </si>
  <si>
    <t>Supply,deliver and install complete  including 3,00 m Gate Posts new 2,4 m High Reinforced Steel Welded Mesh Fence Double Leaf Swing Gate 5,71m wide comprising of Bonded Mesh Fence with Spikes added to the top of fence</t>
  </si>
  <si>
    <t>Supply,deliver and install complete  including3,00 m high Gate Posts new 2,4 m High Reinforced Steel Welded Mesh Fence Double Leaf Swing Gate 5,8m wide comprising of Bonded Mesh Fence with Spikes added to the top of fence</t>
  </si>
  <si>
    <t>Supply,deliver and install complete  including 3,00 high Gate Posts, 2,4 m High Reinforced Steel Welded Mesh Fence Double Leaf Swing Gate 6 m wide comprising of Bonded Mesh Fence with Spikes added to the top of fence</t>
  </si>
  <si>
    <r>
      <t xml:space="preserve">Supply,deliver and install complete  including  Gate Posts new 2,7 m High Reinforced Steel Welded Mesh Fence Double Leaf Swing Gate 5,78 m wide comprising of Bonded Mesh Fence and 300 mm </t>
    </r>
    <r>
      <rPr>
        <sz val="11"/>
        <color theme="1"/>
        <rFont val="Arial"/>
        <family val="2"/>
      </rPr>
      <t>high Electric Razor Wirel added to the top of fence (Galvenised to suit Marine Conditions)</t>
    </r>
  </si>
  <si>
    <t>Supply,deliver and install complete  including  Gate Posts new 2,7 m High Reinforced Steel Welded Mesh Fence Double Leaf Swing Gate 5,8 m wide comprising of Bonded Mesh Fence and 300 mm high Electric Razor Wire added to the top of fence (Galvenised to suit Marine Conditions)</t>
  </si>
  <si>
    <t>Supply,deliver and install complete  including  Gate Posts new 2,7 m High Reinforced Steel Welded Mesh Fence Double Leaf Swing Gate 4,2 m wide comprising of Bonded Mesh Fence and 300 mm high Electric razor Wire added to the top of fence (Galvenised to suit Marine Conditions)</t>
  </si>
  <si>
    <t>Supply,deliver and install complete  including  Gate Posts new 2,7 m High Reinforced Steel Welded Mesh Fence Double Leaf Swing Gate 4,59 m wide comprising of Bonded Mesh Fence and 300 mm high Electric razor Wire added to the top of fence (Galvenised to suit Marine Conditions)</t>
  </si>
  <si>
    <t>Supply,deliver and install complete  including  Gate Posts new 2,7 m High Reinforced Steel Welded Mesh Fence Double Leaf Swing Gate 2,9 m wide comprising of Bonded Mesh Fence and 300 mm high Electric Razor Wirel added to the top of fence (Galvenised to suit Marine Conditions)</t>
  </si>
  <si>
    <t>Supply,deliver and install complete  including 3,82 m high Gate Posts, 2,7 m High Reinforced Steel Welded Mesh Fence Double Leaf Swing Gate 8,6 m wide comprising of Bonded Mesh Fence and 300 mm high Electric Razor Wirel added to the top of fence (Galvenised to suit Marine Conditions)</t>
  </si>
  <si>
    <t>Supply, deliver and install complete  including 3,82 m high Gate Posts, new 2,7 m High Reinforced  Steel Welded Mesh Fence Automated Double Leaf Swing Gate 6 m wide comprising of Bonded Mesh Fence and 300 mm high Electric Razor Wire added to the top of fence (Galvenised to suit Marine Conditions)</t>
  </si>
  <si>
    <t>Supply, deliver and install complete  including 3,82 m high Gate Posts, 2,7 m High Reinforced Steel Welded Mesh Fence Sliding Gate 6,2 m wide comprising of Bonded Mesh Fence and 300 mm high Electric Razor Wirel added to the top of fence (Galvenised to suit Marine Conditions)</t>
  </si>
  <si>
    <t>Supply, deliver and install complete  including 3,82m  Gate Posts, 2,7 m High Reinforced  Steel Welded Mesh Fence Atomated Sliding Gate 7,55 m wide comprising of Bonded Mesh Fence and 300 mm high Electric Razor Wire added to the top of fence (Galvenised to suit Marine Conditions)</t>
  </si>
  <si>
    <t>Supply, deliver and install complete  including 3,82 m high  Gate Posts 2,7 m High Reinforced  Steel Welded Mesh Fence Sliding Gate 8,49 m wide comprising of Bonded Mesh Fence and 300 mm high Electric Razor Wire added to the top of fence (Galvenised to suit Marine Conditions)</t>
  </si>
  <si>
    <t>Supply, deliver and install complete  including 3,82 m high Gate Posts, 2,7 m High Reinforced  Steel Welded Mesh Fence Automated Sliding Gate 9,9 m wide comprising of Bonded Mesh Fence and 300 mm high Electric Razor Wire added to the top of fence (Galvenised to suit Marine Conditions)</t>
  </si>
  <si>
    <t>2,4 m high Facebrick Fence including removing all foudantions complete</t>
  </si>
  <si>
    <t>2,4 m high Mesh fencing including removing all foundations complete</t>
  </si>
  <si>
    <t>Supply, deliver and install complete including 3,82 m high Intermwdiate posts, 3,00 m High Reinforced Steel Welded Mesh Fence comprising of Bonded Mesh Fence 2,70 m high and 300 mm high Electric Razor Wire added to the top of fence (Galvenised to suit Marine Conditions)</t>
  </si>
  <si>
    <t>Provide padlocks with long shackles and keys as per Drawing No. XELE00014-C-DE-0001-02-0A.</t>
  </si>
  <si>
    <t>Total Carried Forward to Form of Offer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</si>
</sst>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_(&quot;$&quot;* #,##0.00_);_(&quot;$&quot;* \(#,##0.00\);_(&quot;$&quot;* &quot;-&quot;??_);_(@_)"/>
    <numFmt numFmtId="165" formatCode="_ * #,##0.00_ ;_ * \-#,##0.00_ ;_ * &quot;-&quot;??_ ;_ @_ "/>
    <numFmt numFmtId="166" formatCode="&quot;R&quot;\ #,##0.00"/>
    <numFmt numFmtId="167" formatCode="_ * #,##0_ ;_ * \-#,##0_ ;_ * &quot;-&quot;??_ ;_ @_ "/>
    <numFmt numFmtId="168" formatCode="#,##0_ ;\-#,##0\ "/>
    <numFmt numFmtId="169" formatCode="_-[$R-434]* #,##0.00_-;\-[$R-434]* #,##0.00_-;_-[$R-434]* &quot;-&quot;??_-;_-@_-"/>
    <numFmt numFmtId="170" formatCode="_ &quot;R&quot;\ * #,##0.00_ ;_ &quot;R&quot;\ * \-#,##0.00_ ;_ &quot;R&quot;\ * &quot;-&quot;??_ ;_ @_ "/>
    <numFmt numFmtId="171" formatCode="#,##0.00;[Red]#,##0.00"/>
    <numFmt numFmtId="172" formatCode="_(&quot;R&quot;* #,##0.00_);_(&quot;R&quot;* \(#,##0.00\);_(&quot;R&quot;* &quot;-&quot;??_);_(@_)"/>
  </numFmts>
  <fonts count="32" x14ac:knownFonts="1">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sz val="11"/>
      <name val="Arial"/>
      <family val="2"/>
    </font>
    <font>
      <sz val="11"/>
      <name val="Segoe UI"/>
      <family val="2"/>
    </font>
    <font>
      <u/>
      <sz val="11"/>
      <name val="Arial"/>
      <family val="2"/>
    </font>
    <font>
      <b/>
      <u/>
      <sz val="11"/>
      <name val="Arial"/>
      <family val="2"/>
    </font>
    <font>
      <u/>
      <sz val="11"/>
      <name val="Segoe UI"/>
      <family val="2"/>
    </font>
    <font>
      <b/>
      <sz val="11"/>
      <name val="Arial"/>
      <family val="2"/>
    </font>
    <font>
      <sz val="11"/>
      <color rgb="FFFF0000"/>
      <name val="Arial"/>
      <family val="2"/>
    </font>
    <font>
      <b/>
      <sz val="10"/>
      <name val="Arial"/>
      <family val="2"/>
    </font>
    <font>
      <sz val="11"/>
      <color indexed="8"/>
      <name val="Calibri"/>
      <family val="2"/>
    </font>
    <font>
      <b/>
      <sz val="10"/>
      <color indexed="8"/>
      <name val="Arial"/>
      <family val="2"/>
    </font>
    <font>
      <b/>
      <sz val="10"/>
      <color theme="1"/>
      <name val="Arial"/>
      <family val="2"/>
    </font>
    <font>
      <sz val="10"/>
      <color indexed="8"/>
      <name val="Arial"/>
      <family val="2"/>
    </font>
    <font>
      <sz val="10"/>
      <color theme="1"/>
      <name val="Arial"/>
      <family val="2"/>
    </font>
    <font>
      <sz val="11"/>
      <color rgb="FFFF0000"/>
      <name val="Calibri"/>
      <family val="2"/>
      <scheme val="minor"/>
    </font>
    <font>
      <b/>
      <sz val="10"/>
      <name val="Tahoma"/>
      <family val="2"/>
    </font>
    <font>
      <b/>
      <u/>
      <sz val="10"/>
      <name val="Tahoma"/>
      <family val="2"/>
    </font>
    <font>
      <sz val="10"/>
      <name val="Arial"/>
      <family val="2"/>
    </font>
    <font>
      <sz val="10"/>
      <color indexed="8"/>
      <name val="Tahoma"/>
      <family val="2"/>
    </font>
    <font>
      <b/>
      <sz val="10"/>
      <color indexed="8"/>
      <name val="Tahoma"/>
      <family val="2"/>
    </font>
    <font>
      <b/>
      <u/>
      <sz val="10"/>
      <name val="Arial"/>
      <family val="2"/>
    </font>
    <font>
      <b/>
      <u/>
      <sz val="10"/>
      <color indexed="8"/>
      <name val="Arial"/>
      <family val="2"/>
    </font>
    <font>
      <u/>
      <sz val="10"/>
      <color indexed="8"/>
      <name val="Arial"/>
      <family val="2"/>
    </font>
    <font>
      <sz val="11"/>
      <color indexed="8"/>
      <name val="Arial"/>
      <family val="2"/>
    </font>
    <font>
      <u/>
      <sz val="11"/>
      <color indexed="8"/>
      <name val="Arial"/>
      <family val="2"/>
    </font>
    <font>
      <b/>
      <u/>
      <sz val="10"/>
      <color indexed="8"/>
      <name val="Tahoma"/>
      <family val="2"/>
    </font>
    <font>
      <sz val="14"/>
      <color theme="1"/>
      <name val="Calibri"/>
      <family val="2"/>
      <scheme val="minor"/>
    </font>
    <font>
      <b/>
      <sz val="11"/>
      <color indexed="8"/>
      <name val="Arial"/>
      <family val="2"/>
    </font>
    <font>
      <sz val="11"/>
      <color theme="1"/>
      <name val="Arial"/>
      <family val="2"/>
    </font>
  </fonts>
  <fills count="6">
    <fill>
      <patternFill patternType="none"/>
    </fill>
    <fill>
      <patternFill patternType="gray125"/>
    </fill>
    <fill>
      <patternFill patternType="solid">
        <fgColor theme="0"/>
        <bgColor indexed="64"/>
      </patternFill>
    </fill>
    <fill>
      <patternFill patternType="solid">
        <fgColor rgb="FFCCFF33"/>
        <bgColor indexed="64"/>
      </patternFill>
    </fill>
    <fill>
      <patternFill patternType="solid">
        <fgColor rgb="FFFF0000"/>
        <bgColor indexed="64"/>
      </patternFill>
    </fill>
    <fill>
      <patternFill patternType="solid">
        <fgColor rgb="FF00B050"/>
        <bgColor indexed="64"/>
      </patternFill>
    </fill>
  </fills>
  <borders count="36">
    <border>
      <left/>
      <right/>
      <top/>
      <bottom/>
      <diagonal/>
    </border>
    <border>
      <left style="thin">
        <color indexed="64"/>
      </left>
      <right style="thin">
        <color indexed="64"/>
      </right>
      <top/>
      <bottom/>
      <diagonal/>
    </border>
    <border>
      <left style="thin">
        <color indexed="64"/>
      </left>
      <right/>
      <top/>
      <bottom/>
      <diagonal/>
    </border>
    <border>
      <left style="double">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double">
        <color indexed="64"/>
      </left>
      <right/>
      <top style="double">
        <color indexed="64"/>
      </top>
      <bottom/>
      <diagonal/>
    </border>
    <border>
      <left/>
      <right/>
      <top style="double">
        <color auto="1"/>
      </top>
      <bottom/>
      <diagonal/>
    </border>
    <border>
      <left/>
      <right style="double">
        <color indexed="64"/>
      </right>
      <top style="double">
        <color indexed="64"/>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style="double">
        <color indexed="64"/>
      </left>
      <right style="double">
        <color indexed="64"/>
      </right>
      <top style="double">
        <color indexed="64"/>
      </top>
      <bottom style="double">
        <color indexed="64"/>
      </bottom>
      <diagonal/>
    </border>
    <border>
      <left style="double">
        <color auto="1"/>
      </left>
      <right style="double">
        <color auto="1"/>
      </right>
      <top/>
      <bottom/>
      <diagonal/>
    </border>
    <border>
      <left style="double">
        <color auto="1"/>
      </left>
      <right style="double">
        <color auto="1"/>
      </right>
      <top style="double">
        <color auto="1"/>
      </top>
      <bottom/>
      <diagonal/>
    </border>
    <border>
      <left/>
      <right/>
      <top style="thin">
        <color auto="1"/>
      </top>
      <bottom/>
      <diagonal/>
    </border>
    <border>
      <left style="thin">
        <color indexed="64"/>
      </left>
      <right style="thin">
        <color indexed="64"/>
      </right>
      <top style="thin">
        <color indexed="64"/>
      </top>
      <bottom/>
      <diagonal/>
    </border>
    <border>
      <left/>
      <right style="thin">
        <color indexed="64"/>
      </right>
      <top/>
      <bottom/>
      <diagonal/>
    </border>
    <border>
      <left style="double">
        <color indexed="64"/>
      </left>
      <right/>
      <top/>
      <bottom/>
      <diagonal/>
    </border>
    <border>
      <left/>
      <right/>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double">
        <color indexed="64"/>
      </right>
      <top/>
      <bottom style="thin">
        <color indexed="64"/>
      </bottom>
      <diagonal/>
    </border>
  </borders>
  <cellStyleXfs count="13">
    <xf numFmtId="0" fontId="0" fillId="0" borderId="0"/>
    <xf numFmtId="0" fontId="3" fillId="0" borderId="0"/>
    <xf numFmtId="165" fontId="1" fillId="0" borderId="0" applyFont="0" applyFill="0" applyBorder="0" applyAlignment="0" applyProtection="0"/>
    <xf numFmtId="0" fontId="3" fillId="0" borderId="0"/>
    <xf numFmtId="0" fontId="3" fillId="0" borderId="0"/>
    <xf numFmtId="0" fontId="12" fillId="0" borderId="0"/>
    <xf numFmtId="164" fontId="1" fillId="0" borderId="0" applyFont="0" applyFill="0" applyBorder="0" applyAlignment="0" applyProtection="0"/>
    <xf numFmtId="0" fontId="1" fillId="0" borderId="0"/>
    <xf numFmtId="0" fontId="20" fillId="0" borderId="0"/>
    <xf numFmtId="165" fontId="3" fillId="0" borderId="0" applyFont="0" applyFill="0" applyBorder="0" applyAlignment="0" applyProtection="0"/>
    <xf numFmtId="0" fontId="3" fillId="0" borderId="0"/>
    <xf numFmtId="172" fontId="3" fillId="0" borderId="0" applyFont="0" applyFill="0" applyBorder="0" applyAlignment="0" applyProtection="0"/>
    <xf numFmtId="170" fontId="3" fillId="0" borderId="0" applyFont="0" applyFill="0" applyBorder="0" applyAlignment="0" applyProtection="0"/>
  </cellStyleXfs>
  <cellXfs count="341">
    <xf numFmtId="0" fontId="0" fillId="0" borderId="0" xfId="0"/>
    <xf numFmtId="49" fontId="4" fillId="0" borderId="1" xfId="1" applyNumberFormat="1" applyFont="1" applyBorder="1" applyAlignment="1">
      <alignment horizontal="center" vertical="top"/>
    </xf>
    <xf numFmtId="49" fontId="4" fillId="0" borderId="1" xfId="1" applyNumberFormat="1" applyFont="1" applyBorder="1" applyAlignment="1">
      <alignment horizontal="center"/>
    </xf>
    <xf numFmtId="0" fontId="4" fillId="0" borderId="1" xfId="1" applyFont="1" applyBorder="1" applyAlignment="1">
      <alignment wrapText="1"/>
    </xf>
    <xf numFmtId="0" fontId="5" fillId="0" borderId="0" xfId="1" applyFont="1" applyAlignment="1">
      <alignment vertical="top"/>
    </xf>
    <xf numFmtId="49" fontId="6" fillId="0" borderId="2" xfId="1" applyNumberFormat="1" applyFont="1" applyBorder="1" applyAlignment="1">
      <alignment horizontal="center" vertical="top"/>
    </xf>
    <xf numFmtId="49" fontId="7" fillId="0" borderId="4" xfId="1" applyNumberFormat="1" applyFont="1" applyBorder="1" applyAlignment="1">
      <alignment horizontal="center" vertical="top" wrapText="1"/>
    </xf>
    <xf numFmtId="0" fontId="7" fillId="0" borderId="4" xfId="1" applyFont="1" applyBorder="1" applyAlignment="1">
      <alignment horizontal="center" vertical="top" wrapText="1"/>
    </xf>
    <xf numFmtId="165" fontId="7" fillId="0" borderId="4" xfId="2" applyFont="1" applyFill="1" applyBorder="1" applyAlignment="1">
      <alignment horizontal="center" vertical="top"/>
    </xf>
    <xf numFmtId="165" fontId="7" fillId="0" borderId="5" xfId="2" applyFont="1" applyFill="1" applyBorder="1" applyAlignment="1">
      <alignment horizontal="center" vertical="top"/>
    </xf>
    <xf numFmtId="166" fontId="7" fillId="0" borderId="6" xfId="1" applyNumberFormat="1" applyFont="1" applyBorder="1" applyAlignment="1">
      <alignment horizontal="center" vertical="top"/>
    </xf>
    <xf numFmtId="0" fontId="8" fillId="0" borderId="0" xfId="1" applyFont="1" applyAlignment="1">
      <alignment vertical="top"/>
    </xf>
    <xf numFmtId="49" fontId="4" fillId="0" borderId="2" xfId="1" applyNumberFormat="1" applyFont="1" applyBorder="1" applyAlignment="1">
      <alignment horizontal="center"/>
    </xf>
    <xf numFmtId="165" fontId="4" fillId="0" borderId="2" xfId="2" applyFont="1" applyFill="1" applyBorder="1" applyAlignment="1">
      <alignment horizontal="right"/>
    </xf>
    <xf numFmtId="166" fontId="4" fillId="0" borderId="3" xfId="1" applyNumberFormat="1" applyFont="1" applyBorder="1" applyAlignment="1">
      <alignment horizontal="right"/>
    </xf>
    <xf numFmtId="0" fontId="5" fillId="0" borderId="0" xfId="1" applyFont="1"/>
    <xf numFmtId="0" fontId="7" fillId="0" borderId="1" xfId="1" applyFont="1" applyBorder="1" applyAlignment="1">
      <alignment wrapText="1"/>
    </xf>
    <xf numFmtId="0" fontId="7" fillId="2" borderId="1" xfId="1" applyFont="1" applyFill="1" applyBorder="1" applyAlignment="1">
      <alignment wrapText="1"/>
    </xf>
    <xf numFmtId="165" fontId="4" fillId="0" borderId="1" xfId="2" applyFont="1" applyBorder="1" applyAlignment="1">
      <alignment horizontal="center"/>
    </xf>
    <xf numFmtId="0" fontId="4" fillId="2" borderId="1" xfId="1" applyFont="1" applyFill="1" applyBorder="1" applyAlignment="1">
      <alignment wrapText="1"/>
    </xf>
    <xf numFmtId="0" fontId="6" fillId="2" borderId="1" xfId="1" applyFont="1" applyFill="1" applyBorder="1" applyAlignment="1">
      <alignment wrapText="1"/>
    </xf>
    <xf numFmtId="165" fontId="4" fillId="2" borderId="2" xfId="2" applyFont="1" applyFill="1" applyBorder="1" applyAlignment="1">
      <alignment horizontal="right" vertical="center"/>
    </xf>
    <xf numFmtId="166" fontId="4" fillId="0" borderId="3" xfId="1" applyNumberFormat="1" applyFont="1" applyBorder="1" applyAlignment="1">
      <alignment horizontal="right" vertical="center"/>
    </xf>
    <xf numFmtId="165" fontId="4" fillId="2" borderId="2" xfId="2" applyFont="1" applyFill="1" applyBorder="1" applyAlignment="1">
      <alignment horizontal="right"/>
    </xf>
    <xf numFmtId="167" fontId="5" fillId="0" borderId="0" xfId="1" applyNumberFormat="1" applyFont="1"/>
    <xf numFmtId="0" fontId="4" fillId="2" borderId="7" xfId="3" applyFont="1" applyFill="1" applyBorder="1" applyAlignment="1">
      <alignment horizontal="center" vertical="center"/>
    </xf>
    <xf numFmtId="0" fontId="9" fillId="2" borderId="7" xfId="0" applyFont="1" applyFill="1" applyBorder="1" applyAlignment="1">
      <alignment horizontal="right" vertical="center"/>
    </xf>
    <xf numFmtId="0" fontId="4" fillId="2" borderId="7" xfId="0" applyFont="1" applyFill="1" applyBorder="1" applyAlignment="1">
      <alignment horizontal="right" vertical="center"/>
    </xf>
    <xf numFmtId="165" fontId="4" fillId="2" borderId="8" xfId="2" applyFont="1" applyFill="1" applyBorder="1" applyAlignment="1">
      <alignment horizontal="right" vertical="center"/>
    </xf>
    <xf numFmtId="166" fontId="9" fillId="2" borderId="6" xfId="1" applyNumberFormat="1" applyFont="1" applyFill="1" applyBorder="1" applyAlignment="1">
      <alignment horizontal="right" vertical="center"/>
    </xf>
    <xf numFmtId="0" fontId="4" fillId="2" borderId="1" xfId="3" applyFont="1" applyFill="1" applyBorder="1" applyAlignment="1">
      <alignment horizontal="center" vertical="center"/>
    </xf>
    <xf numFmtId="0" fontId="9" fillId="2" borderId="1" xfId="0" applyFont="1" applyFill="1" applyBorder="1" applyAlignment="1">
      <alignment horizontal="right" vertical="center"/>
    </xf>
    <xf numFmtId="0" fontId="4" fillId="2" borderId="1" xfId="0" applyFont="1" applyFill="1" applyBorder="1" applyAlignment="1">
      <alignment horizontal="right" vertical="center"/>
    </xf>
    <xf numFmtId="166" fontId="9" fillId="2" borderId="3" xfId="1" applyNumberFormat="1" applyFont="1" applyFill="1" applyBorder="1" applyAlignment="1">
      <alignment horizontal="right" vertical="center"/>
    </xf>
    <xf numFmtId="49" fontId="4" fillId="3" borderId="2" xfId="1" applyNumberFormat="1" applyFont="1" applyFill="1" applyBorder="1" applyAlignment="1">
      <alignment horizontal="center"/>
    </xf>
    <xf numFmtId="49" fontId="4" fillId="2" borderId="1" xfId="1" applyNumberFormat="1" applyFont="1" applyFill="1" applyBorder="1" applyAlignment="1">
      <alignment horizontal="center" vertical="center"/>
    </xf>
    <xf numFmtId="0" fontId="4" fillId="0" borderId="1" xfId="1" applyFont="1" applyBorder="1" applyAlignment="1">
      <alignment vertical="center" wrapText="1"/>
    </xf>
    <xf numFmtId="167" fontId="4" fillId="0" borderId="1" xfId="2" applyNumberFormat="1" applyFont="1" applyFill="1" applyBorder="1" applyAlignment="1">
      <alignment horizontal="center" vertical="center"/>
    </xf>
    <xf numFmtId="165" fontId="4" fillId="0" borderId="2" xfId="2" applyFont="1" applyFill="1" applyBorder="1" applyAlignment="1">
      <alignment horizontal="right" vertical="center"/>
    </xf>
    <xf numFmtId="0" fontId="5" fillId="3" borderId="0" xfId="1" applyFont="1" applyFill="1"/>
    <xf numFmtId="0" fontId="4" fillId="2" borderId="1" xfId="1" applyFont="1" applyFill="1" applyBorder="1" applyAlignment="1">
      <alignment vertical="center" wrapText="1"/>
    </xf>
    <xf numFmtId="166" fontId="4" fillId="2" borderId="3" xfId="1" applyNumberFormat="1" applyFont="1" applyFill="1" applyBorder="1" applyAlignment="1">
      <alignment horizontal="right" vertical="center"/>
    </xf>
    <xf numFmtId="0" fontId="7" fillId="0" borderId="1" xfId="1" applyFont="1" applyBorder="1" applyAlignment="1">
      <alignment vertical="center" wrapText="1"/>
    </xf>
    <xf numFmtId="0" fontId="7" fillId="2" borderId="1" xfId="1" applyFont="1" applyFill="1" applyBorder="1" applyAlignment="1">
      <alignment vertical="center" wrapText="1"/>
    </xf>
    <xf numFmtId="0" fontId="6" fillId="2" borderId="1" xfId="1" applyFont="1" applyFill="1" applyBorder="1" applyAlignment="1">
      <alignment vertical="center" wrapText="1"/>
    </xf>
    <xf numFmtId="0" fontId="9" fillId="0" borderId="1" xfId="0" applyFont="1" applyBorder="1" applyAlignment="1">
      <alignment horizontal="right" vertical="center"/>
    </xf>
    <xf numFmtId="0" fontId="4" fillId="0" borderId="1" xfId="0" applyFont="1" applyBorder="1" applyAlignment="1">
      <alignment horizontal="right" vertical="center"/>
    </xf>
    <xf numFmtId="166" fontId="9" fillId="0" borderId="3" xfId="1" applyNumberFormat="1" applyFont="1" applyBorder="1" applyAlignment="1">
      <alignment horizontal="right" vertical="center"/>
    </xf>
    <xf numFmtId="0" fontId="6" fillId="0" borderId="1" xfId="1" applyFont="1" applyBorder="1" applyAlignment="1">
      <alignment wrapText="1"/>
    </xf>
    <xf numFmtId="0" fontId="4" fillId="0" borderId="1" xfId="1" applyFont="1" applyBorder="1" applyAlignment="1">
      <alignment horizontal="right" wrapText="1"/>
    </xf>
    <xf numFmtId="49" fontId="4" fillId="0" borderId="2" xfId="1" applyNumberFormat="1" applyFont="1" applyBorder="1" applyAlignment="1">
      <alignment horizontal="center" vertical="center"/>
    </xf>
    <xf numFmtId="0" fontId="5" fillId="0" borderId="0" xfId="1" applyFont="1" applyAlignment="1">
      <alignment vertical="center"/>
    </xf>
    <xf numFmtId="0" fontId="9" fillId="0" borderId="7" xfId="0" applyFont="1" applyBorder="1" applyAlignment="1">
      <alignment horizontal="right" vertical="center"/>
    </xf>
    <xf numFmtId="166" fontId="9" fillId="0" borderId="6" xfId="1" applyNumberFormat="1" applyFont="1" applyBorder="1" applyAlignment="1">
      <alignment horizontal="right" vertical="center"/>
    </xf>
    <xf numFmtId="165" fontId="4" fillId="0" borderId="2" xfId="2" applyFont="1" applyFill="1" applyBorder="1" applyAlignment="1">
      <alignment horizontal="right" vertical="top"/>
    </xf>
    <xf numFmtId="166" fontId="4" fillId="0" borderId="3" xfId="1" applyNumberFormat="1" applyFont="1" applyBorder="1" applyAlignment="1">
      <alignment horizontal="right" vertical="top"/>
    </xf>
    <xf numFmtId="0" fontId="10" fillId="2" borderId="1" xfId="1" applyFont="1" applyFill="1" applyBorder="1" applyAlignment="1">
      <alignment wrapText="1"/>
    </xf>
    <xf numFmtId="165" fontId="10" fillId="2" borderId="2" xfId="2" applyFont="1" applyFill="1" applyBorder="1" applyAlignment="1">
      <alignment horizontal="right"/>
    </xf>
    <xf numFmtId="166" fontId="10" fillId="0" borderId="3" xfId="1" applyNumberFormat="1" applyFont="1" applyBorder="1" applyAlignment="1">
      <alignment horizontal="right"/>
    </xf>
    <xf numFmtId="17" fontId="11" fillId="2" borderId="9" xfId="4" quotePrefix="1" applyNumberFormat="1" applyFont="1" applyFill="1" applyBorder="1" applyAlignment="1">
      <alignment vertical="top"/>
    </xf>
    <xf numFmtId="17" fontId="11" fillId="2" borderId="10" xfId="4" quotePrefix="1" applyNumberFormat="1" applyFont="1" applyFill="1" applyBorder="1" applyAlignment="1">
      <alignment horizontal="center" vertical="top"/>
    </xf>
    <xf numFmtId="0" fontId="11" fillId="2" borderId="10" xfId="4" applyFont="1" applyFill="1" applyBorder="1"/>
    <xf numFmtId="0" fontId="13" fillId="2" borderId="10" xfId="5" applyFont="1" applyFill="1" applyBorder="1" applyAlignment="1">
      <alignment horizontal="center"/>
    </xf>
    <xf numFmtId="165" fontId="14" fillId="2" borderId="10" xfId="2" applyFont="1" applyFill="1" applyBorder="1" applyAlignment="1">
      <alignment horizontal="right"/>
    </xf>
    <xf numFmtId="169" fontId="3" fillId="2" borderId="10" xfId="6" applyNumberFormat="1" applyFont="1" applyFill="1" applyBorder="1" applyAlignment="1">
      <alignment horizontal="right"/>
    </xf>
    <xf numFmtId="169" fontId="3" fillId="2" borderId="11" xfId="6" applyNumberFormat="1" applyFont="1" applyFill="1" applyBorder="1" applyAlignment="1">
      <alignment horizontal="center"/>
    </xf>
    <xf numFmtId="0" fontId="3" fillId="2" borderId="0" xfId="4" applyFill="1" applyAlignment="1">
      <alignment horizontal="left" vertical="top"/>
    </xf>
    <xf numFmtId="17" fontId="11" fillId="2" borderId="12" xfId="4" quotePrefix="1" applyNumberFormat="1" applyFont="1" applyFill="1" applyBorder="1" applyAlignment="1">
      <alignment vertical="top"/>
    </xf>
    <xf numFmtId="17" fontId="11" fillId="2" borderId="13" xfId="4" quotePrefix="1" applyNumberFormat="1" applyFont="1" applyFill="1" applyBorder="1" applyAlignment="1">
      <alignment horizontal="center" vertical="top"/>
    </xf>
    <xf numFmtId="0" fontId="11" fillId="2" borderId="13" xfId="4" applyFont="1" applyFill="1" applyBorder="1"/>
    <xf numFmtId="0" fontId="13" fillId="2" borderId="13" xfId="5" applyFont="1" applyFill="1" applyBorder="1" applyAlignment="1">
      <alignment horizontal="center"/>
    </xf>
    <xf numFmtId="165" fontId="14" fillId="2" borderId="13" xfId="2" applyFont="1" applyFill="1" applyBorder="1" applyAlignment="1">
      <alignment horizontal="right"/>
    </xf>
    <xf numFmtId="169" fontId="3" fillId="2" borderId="13" xfId="6" applyNumberFormat="1" applyFont="1" applyFill="1" applyBorder="1" applyAlignment="1">
      <alignment horizontal="right"/>
    </xf>
    <xf numFmtId="169" fontId="3" fillId="2" borderId="14" xfId="6" applyNumberFormat="1" applyFont="1" applyFill="1" applyBorder="1" applyAlignment="1">
      <alignment horizontal="center"/>
    </xf>
    <xf numFmtId="0" fontId="11" fillId="2" borderId="15" xfId="4" applyFont="1" applyFill="1" applyBorder="1" applyAlignment="1">
      <alignment horizontal="center" vertical="center" wrapText="1"/>
    </xf>
    <xf numFmtId="0" fontId="11" fillId="2" borderId="15" xfId="4" applyFont="1" applyFill="1" applyBorder="1" applyAlignment="1">
      <alignment horizontal="center"/>
    </xf>
    <xf numFmtId="165" fontId="14" fillId="2" borderId="15" xfId="2" applyFont="1" applyFill="1" applyBorder="1" applyAlignment="1">
      <alignment horizontal="right"/>
    </xf>
    <xf numFmtId="169" fontId="11" fillId="2" borderId="15" xfId="6" applyNumberFormat="1" applyFont="1" applyFill="1" applyBorder="1" applyAlignment="1">
      <alignment horizontal="right"/>
    </xf>
    <xf numFmtId="169" fontId="11" fillId="2" borderId="15" xfId="6" applyNumberFormat="1" applyFont="1" applyFill="1" applyBorder="1" applyAlignment="1">
      <alignment horizontal="center"/>
    </xf>
    <xf numFmtId="0" fontId="11" fillId="2" borderId="16" xfId="4" applyFont="1" applyFill="1" applyBorder="1" applyAlignment="1">
      <alignment horizontal="center" vertical="center" wrapText="1"/>
    </xf>
    <xf numFmtId="0" fontId="11" fillId="2" borderId="16" xfId="4" applyFont="1" applyFill="1" applyBorder="1" applyAlignment="1">
      <alignment horizontal="center"/>
    </xf>
    <xf numFmtId="165" fontId="14" fillId="2" borderId="16" xfId="2" applyFont="1" applyFill="1" applyBorder="1" applyAlignment="1">
      <alignment horizontal="right"/>
    </xf>
    <xf numFmtId="169" fontId="11" fillId="2" borderId="16" xfId="6" applyNumberFormat="1" applyFont="1" applyFill="1" applyBorder="1" applyAlignment="1">
      <alignment horizontal="right"/>
    </xf>
    <xf numFmtId="169" fontId="11" fillId="2" borderId="16" xfId="6" applyNumberFormat="1" applyFont="1" applyFill="1" applyBorder="1" applyAlignment="1">
      <alignment horizontal="center"/>
    </xf>
    <xf numFmtId="0" fontId="15" fillId="2" borderId="16" xfId="5" applyFont="1" applyFill="1" applyBorder="1" applyAlignment="1">
      <alignment horizontal="left" vertical="top"/>
    </xf>
    <xf numFmtId="0" fontId="14" fillId="2" borderId="16" xfId="5" applyFont="1" applyFill="1" applyBorder="1" applyAlignment="1">
      <alignment horizontal="center"/>
    </xf>
    <xf numFmtId="0" fontId="14" fillId="2" borderId="16" xfId="5" applyFont="1" applyFill="1" applyBorder="1" applyAlignment="1">
      <alignment horizontal="left"/>
    </xf>
    <xf numFmtId="0" fontId="16" fillId="2" borderId="16" xfId="4" applyFont="1" applyFill="1" applyBorder="1" applyAlignment="1">
      <alignment horizontal="center" wrapText="1"/>
    </xf>
    <xf numFmtId="165" fontId="16" fillId="2" borderId="16" xfId="2" applyFont="1" applyFill="1" applyBorder="1" applyAlignment="1">
      <alignment horizontal="right" wrapText="1"/>
    </xf>
    <xf numFmtId="169" fontId="16" fillId="2" borderId="16" xfId="6" applyNumberFormat="1" applyFont="1" applyFill="1" applyBorder="1" applyAlignment="1">
      <alignment horizontal="right"/>
    </xf>
    <xf numFmtId="169" fontId="15" fillId="2" borderId="16" xfId="6" applyNumberFormat="1" applyFont="1" applyFill="1" applyBorder="1" applyAlignment="1">
      <alignment horizontal="center"/>
    </xf>
    <xf numFmtId="0" fontId="16" fillId="2" borderId="16" xfId="5" applyFont="1" applyFill="1" applyBorder="1" applyAlignment="1">
      <alignment horizontal="center"/>
    </xf>
    <xf numFmtId="0" fontId="16" fillId="2" borderId="16" xfId="5" applyFont="1" applyFill="1" applyBorder="1" applyAlignment="1">
      <alignment horizontal="left" wrapText="1"/>
    </xf>
    <xf numFmtId="0" fontId="15" fillId="2" borderId="16" xfId="5" applyFont="1" applyFill="1" applyBorder="1" applyAlignment="1">
      <alignment horizontal="center"/>
    </xf>
    <xf numFmtId="0" fontId="3" fillId="2" borderId="16" xfId="4" applyFill="1" applyBorder="1" applyAlignment="1">
      <alignment horizontal="left" wrapText="1"/>
    </xf>
    <xf numFmtId="0" fontId="3" fillId="2" borderId="16" xfId="4" applyFill="1" applyBorder="1" applyAlignment="1">
      <alignment horizontal="center" wrapText="1"/>
    </xf>
    <xf numFmtId="169" fontId="15" fillId="2" borderId="16" xfId="6" applyNumberFormat="1" applyFont="1" applyFill="1" applyBorder="1" applyAlignment="1">
      <alignment horizontal="right"/>
    </xf>
    <xf numFmtId="0" fontId="0" fillId="2" borderId="16" xfId="0" applyFill="1" applyBorder="1" applyAlignment="1">
      <alignment horizontal="left" vertical="center"/>
    </xf>
    <xf numFmtId="0" fontId="2" fillId="2" borderId="16" xfId="0" applyFont="1" applyFill="1" applyBorder="1" applyAlignment="1">
      <alignment horizontal="center" vertical="center"/>
    </xf>
    <xf numFmtId="0" fontId="2" fillId="2" borderId="16" xfId="0" applyFont="1" applyFill="1" applyBorder="1"/>
    <xf numFmtId="0" fontId="0" fillId="2" borderId="16" xfId="0" applyFill="1" applyBorder="1" applyAlignment="1">
      <alignment horizontal="center"/>
    </xf>
    <xf numFmtId="0" fontId="1" fillId="2" borderId="16" xfId="0" applyFont="1" applyFill="1" applyBorder="1" applyAlignment="1">
      <alignment horizontal="right"/>
    </xf>
    <xf numFmtId="169" fontId="0" fillId="2" borderId="16" xfId="6" applyNumberFormat="1" applyFont="1" applyFill="1" applyBorder="1" applyAlignment="1">
      <alignment horizontal="right"/>
    </xf>
    <xf numFmtId="169" fontId="2" fillId="2" borderId="16" xfId="6" applyNumberFormat="1" applyFont="1" applyFill="1" applyBorder="1" applyAlignment="1">
      <alignment horizontal="center"/>
    </xf>
    <xf numFmtId="0" fontId="0" fillId="2" borderId="16" xfId="0" applyFill="1" applyBorder="1" applyAlignment="1">
      <alignment horizontal="center" vertical="center"/>
    </xf>
    <xf numFmtId="0" fontId="0" fillId="2" borderId="16" xfId="0" applyFill="1" applyBorder="1" applyAlignment="1">
      <alignment wrapText="1"/>
    </xf>
    <xf numFmtId="2" fontId="1" fillId="2" borderId="16" xfId="0" applyNumberFormat="1" applyFont="1" applyFill="1" applyBorder="1" applyAlignment="1">
      <alignment horizontal="right"/>
    </xf>
    <xf numFmtId="0" fontId="0" fillId="2" borderId="16" xfId="0" applyFill="1" applyBorder="1" applyAlignment="1">
      <alignment horizontal="left" vertical="center" wrapText="1"/>
    </xf>
    <xf numFmtId="0" fontId="0" fillId="2" borderId="16" xfId="0" applyFill="1" applyBorder="1"/>
    <xf numFmtId="0" fontId="3" fillId="2" borderId="0" xfId="4" applyFill="1" applyAlignment="1">
      <alignment horizontal="center"/>
    </xf>
    <xf numFmtId="169" fontId="0" fillId="2" borderId="16" xfId="6" applyNumberFormat="1" applyFont="1" applyFill="1" applyBorder="1" applyAlignment="1">
      <alignment horizontal="center"/>
    </xf>
    <xf numFmtId="1" fontId="3" fillId="2" borderId="16" xfId="0" applyNumberFormat="1" applyFont="1" applyFill="1" applyBorder="1" applyAlignment="1">
      <alignment horizontal="center"/>
    </xf>
    <xf numFmtId="0" fontId="13" fillId="2" borderId="16" xfId="5" applyFont="1" applyFill="1" applyBorder="1" applyAlignment="1">
      <alignment horizontal="center"/>
    </xf>
    <xf numFmtId="0" fontId="15" fillId="2" borderId="16" xfId="5" applyFont="1" applyFill="1" applyBorder="1" applyAlignment="1">
      <alignment horizontal="center" vertical="center"/>
    </xf>
    <xf numFmtId="0" fontId="16" fillId="2" borderId="16" xfId="0" applyFont="1" applyFill="1" applyBorder="1" applyAlignment="1">
      <alignment horizontal="left" wrapText="1"/>
    </xf>
    <xf numFmtId="0" fontId="3" fillId="2" borderId="16" xfId="0" applyFont="1" applyFill="1" applyBorder="1" applyAlignment="1">
      <alignment horizontal="left" wrapText="1"/>
    </xf>
    <xf numFmtId="0" fontId="15" fillId="2" borderId="16" xfId="7" applyFont="1" applyFill="1" applyBorder="1" applyAlignment="1">
      <alignment horizontal="left" vertical="top"/>
    </xf>
    <xf numFmtId="0" fontId="3" fillId="2" borderId="16" xfId="4" applyFill="1" applyBorder="1" applyAlignment="1" applyProtection="1">
      <alignment horizontal="left" wrapText="1"/>
      <protection locked="0"/>
    </xf>
    <xf numFmtId="0" fontId="15" fillId="2" borderId="17" xfId="5" applyFont="1" applyFill="1" applyBorder="1" applyAlignment="1">
      <alignment horizontal="left" vertical="top"/>
    </xf>
    <xf numFmtId="0" fontId="15" fillId="2" borderId="17" xfId="5" applyFont="1" applyFill="1" applyBorder="1" applyAlignment="1">
      <alignment horizontal="center"/>
    </xf>
    <xf numFmtId="0" fontId="13" fillId="2" borderId="17" xfId="5" applyFont="1" applyFill="1" applyBorder="1" applyAlignment="1">
      <alignment horizontal="left"/>
    </xf>
    <xf numFmtId="165" fontId="16" fillId="2" borderId="17" xfId="4" applyNumberFormat="1" applyFont="1" applyFill="1" applyBorder="1" applyAlignment="1">
      <alignment horizontal="right"/>
    </xf>
    <xf numFmtId="169" fontId="15" fillId="2" borderId="17" xfId="6" applyNumberFormat="1" applyFont="1" applyFill="1" applyBorder="1" applyAlignment="1">
      <alignment horizontal="right"/>
    </xf>
    <xf numFmtId="169" fontId="13" fillId="2" borderId="17" xfId="6" applyNumberFormat="1" applyFont="1" applyFill="1" applyBorder="1" applyAlignment="1">
      <alignment horizontal="center"/>
    </xf>
    <xf numFmtId="169" fontId="11" fillId="2" borderId="0" xfId="6" applyNumberFormat="1" applyFont="1" applyFill="1" applyAlignment="1">
      <alignment horizontal="center"/>
    </xf>
    <xf numFmtId="0" fontId="3" fillId="2" borderId="0" xfId="4" applyFill="1" applyAlignment="1">
      <alignment horizontal="left"/>
    </xf>
    <xf numFmtId="165" fontId="16" fillId="2" borderId="0" xfId="2" applyFont="1" applyFill="1" applyAlignment="1">
      <alignment horizontal="right"/>
    </xf>
    <xf numFmtId="169" fontId="3" fillId="2" borderId="0" xfId="6" applyNumberFormat="1" applyFont="1" applyFill="1" applyAlignment="1">
      <alignment horizontal="right"/>
    </xf>
    <xf numFmtId="169" fontId="3" fillId="2" borderId="0" xfId="6" applyNumberFormat="1" applyFont="1" applyFill="1" applyAlignment="1">
      <alignment horizontal="center"/>
    </xf>
    <xf numFmtId="0" fontId="3" fillId="0" borderId="0" xfId="1"/>
    <xf numFmtId="4" fontId="3" fillId="0" borderId="0" xfId="1" applyNumberFormat="1"/>
    <xf numFmtId="1" fontId="3" fillId="0" borderId="0" xfId="1" applyNumberFormat="1"/>
    <xf numFmtId="0" fontId="11" fillId="0" borderId="0" xfId="1" applyFont="1"/>
    <xf numFmtId="49" fontId="4" fillId="0" borderId="2" xfId="1" applyNumberFormat="1" applyFont="1" applyBorder="1" applyAlignment="1">
      <alignment horizontal="center" vertical="top"/>
    </xf>
    <xf numFmtId="49" fontId="4" fillId="0" borderId="0" xfId="1" applyNumberFormat="1" applyFont="1" applyAlignment="1">
      <alignment horizontal="center"/>
    </xf>
    <xf numFmtId="0" fontId="4" fillId="0" borderId="0" xfId="1" applyFont="1" applyAlignment="1">
      <alignment wrapText="1"/>
    </xf>
    <xf numFmtId="165" fontId="4" fillId="0" borderId="0" xfId="2" applyFont="1" applyFill="1" applyBorder="1" applyAlignment="1">
      <alignment horizontal="right" vertical="top"/>
    </xf>
    <xf numFmtId="166" fontId="4" fillId="0" borderId="0" xfId="1" applyNumberFormat="1" applyFont="1" applyAlignment="1">
      <alignment horizontal="right" vertical="top"/>
    </xf>
    <xf numFmtId="0" fontId="15" fillId="2" borderId="0" xfId="5" applyFont="1" applyFill="1" applyAlignment="1">
      <alignment horizontal="center"/>
    </xf>
    <xf numFmtId="0" fontId="15" fillId="2" borderId="0" xfId="5" applyFont="1" applyFill="1"/>
    <xf numFmtId="1" fontId="15" fillId="2" borderId="0" xfId="5" applyNumberFormat="1" applyFont="1" applyFill="1" applyAlignment="1">
      <alignment horizontal="center"/>
    </xf>
    <xf numFmtId="0" fontId="11" fillId="2" borderId="0" xfId="1" applyFont="1" applyFill="1"/>
    <xf numFmtId="0" fontId="23" fillId="2" borderId="0" xfId="1" applyFont="1" applyFill="1"/>
    <xf numFmtId="1" fontId="15" fillId="2" borderId="0" xfId="5" applyNumberFormat="1" applyFont="1" applyFill="1"/>
    <xf numFmtId="170" fontId="15" fillId="2" borderId="0" xfId="7" applyNumberFormat="1" applyFont="1" applyFill="1"/>
    <xf numFmtId="0" fontId="13" fillId="2" borderId="0" xfId="5" applyFont="1" applyFill="1"/>
    <xf numFmtId="1" fontId="13" fillId="2" borderId="0" xfId="5" applyNumberFormat="1" applyFont="1" applyFill="1"/>
    <xf numFmtId="0" fontId="13" fillId="2" borderId="0" xfId="5" applyFont="1" applyFill="1" applyAlignment="1">
      <alignment horizontal="center"/>
    </xf>
    <xf numFmtId="0" fontId="24" fillId="2" borderId="0" xfId="5" applyFont="1" applyFill="1"/>
    <xf numFmtId="1" fontId="13" fillId="2" borderId="0" xfId="5" applyNumberFormat="1" applyFont="1" applyFill="1" applyAlignment="1">
      <alignment horizontal="center"/>
    </xf>
    <xf numFmtId="170" fontId="0" fillId="0" borderId="0" xfId="12" applyFont="1"/>
    <xf numFmtId="0" fontId="3" fillId="2" borderId="0" xfId="1" applyFill="1"/>
    <xf numFmtId="0" fontId="21" fillId="2" borderId="18" xfId="5" applyFont="1" applyFill="1" applyBorder="1"/>
    <xf numFmtId="0" fontId="28" fillId="2" borderId="0" xfId="5" applyFont="1" applyFill="1"/>
    <xf numFmtId="0" fontId="22" fillId="2" borderId="0" xfId="5" applyFont="1" applyFill="1"/>
    <xf numFmtId="4" fontId="21" fillId="2" borderId="3" xfId="5" applyNumberFormat="1" applyFont="1" applyFill="1" applyBorder="1" applyAlignment="1">
      <alignment horizontal="right"/>
    </xf>
    <xf numFmtId="0" fontId="18" fillId="2" borderId="0" xfId="5" applyFont="1" applyFill="1"/>
    <xf numFmtId="0" fontId="21" fillId="2" borderId="0" xfId="5" applyFont="1" applyFill="1"/>
    <xf numFmtId="2" fontId="21" fillId="2" borderId="0" xfId="5" applyNumberFormat="1" applyFont="1" applyFill="1" applyAlignment="1">
      <alignment wrapText="1"/>
    </xf>
    <xf numFmtId="2" fontId="28" fillId="2" borderId="0" xfId="5" applyNumberFormat="1" applyFont="1" applyFill="1" applyAlignment="1">
      <alignment wrapText="1"/>
    </xf>
    <xf numFmtId="4" fontId="21" fillId="2" borderId="23" xfId="5" applyNumberFormat="1" applyFont="1" applyFill="1" applyBorder="1" applyAlignment="1">
      <alignment horizontal="right"/>
    </xf>
    <xf numFmtId="4" fontId="22" fillId="2" borderId="24" xfId="5" applyNumberFormat="1" applyFont="1" applyFill="1" applyBorder="1" applyAlignment="1">
      <alignment horizontal="right"/>
    </xf>
    <xf numFmtId="0" fontId="22" fillId="2" borderId="2" xfId="5" applyFont="1" applyFill="1" applyBorder="1" applyAlignment="1">
      <alignment horizontal="center"/>
    </xf>
    <xf numFmtId="0" fontId="21" fillId="2" borderId="2" xfId="5" applyFont="1" applyFill="1" applyBorder="1" applyAlignment="1">
      <alignment horizontal="center"/>
    </xf>
    <xf numFmtId="0" fontId="21" fillId="2" borderId="2" xfId="5" applyFont="1" applyFill="1" applyBorder="1" applyAlignment="1">
      <alignment horizontal="center" vertical="top"/>
    </xf>
    <xf numFmtId="0" fontId="21" fillId="2" borderId="25" xfId="5" applyFont="1" applyFill="1" applyBorder="1" applyAlignment="1">
      <alignment horizontal="center"/>
    </xf>
    <xf numFmtId="0" fontId="21" fillId="2" borderId="8" xfId="5" applyFont="1" applyFill="1" applyBorder="1" applyAlignment="1">
      <alignment horizontal="center"/>
    </xf>
    <xf numFmtId="4" fontId="21" fillId="2" borderId="20" xfId="5" applyNumberFormat="1" applyFont="1" applyFill="1" applyBorder="1" applyAlignment="1">
      <alignment horizontal="right"/>
    </xf>
    <xf numFmtId="0" fontId="22" fillId="2" borderId="2" xfId="5" applyFont="1" applyFill="1" applyBorder="1" applyAlignment="1">
      <alignment horizontal="right"/>
    </xf>
    <xf numFmtId="0" fontId="22" fillId="2" borderId="2" xfId="5" applyFont="1" applyFill="1" applyBorder="1"/>
    <xf numFmtId="0" fontId="28" fillId="2" borderId="2" xfId="5" applyFont="1" applyFill="1" applyBorder="1"/>
    <xf numFmtId="0" fontId="18" fillId="2" borderId="2" xfId="5" applyFont="1" applyFill="1" applyBorder="1"/>
    <xf numFmtId="0" fontId="21" fillId="2" borderId="2" xfId="5" applyFont="1" applyFill="1" applyBorder="1"/>
    <xf numFmtId="2" fontId="21" fillId="2" borderId="2" xfId="5" applyNumberFormat="1" applyFont="1" applyFill="1" applyBorder="1" applyAlignment="1">
      <alignment wrapText="1"/>
    </xf>
    <xf numFmtId="2" fontId="28" fillId="2" borderId="2" xfId="5" applyNumberFormat="1" applyFont="1" applyFill="1" applyBorder="1" applyAlignment="1">
      <alignment wrapText="1"/>
    </xf>
    <xf numFmtId="0" fontId="21" fillId="2" borderId="25" xfId="5" applyFont="1" applyFill="1" applyBorder="1"/>
    <xf numFmtId="0" fontId="22" fillId="2" borderId="0" xfId="5" applyFont="1" applyFill="1" applyAlignment="1">
      <alignment horizontal="right"/>
    </xf>
    <xf numFmtId="0" fontId="29" fillId="0" borderId="0" xfId="0" applyFont="1"/>
    <xf numFmtId="0" fontId="17" fillId="0" borderId="0" xfId="0" applyFont="1"/>
    <xf numFmtId="0" fontId="0" fillId="0" borderId="0" xfId="0" applyAlignment="1">
      <alignment horizontal="left"/>
    </xf>
    <xf numFmtId="0" fontId="17" fillId="4" borderId="27" xfId="0" applyFont="1" applyFill="1" applyBorder="1"/>
    <xf numFmtId="0" fontId="0" fillId="0" borderId="0" xfId="0" applyAlignment="1">
      <alignment wrapText="1"/>
    </xf>
    <xf numFmtId="0" fontId="0" fillId="5" borderId="28" xfId="0" applyFill="1" applyBorder="1"/>
    <xf numFmtId="0" fontId="17" fillId="4" borderId="29" xfId="0" applyFont="1" applyFill="1" applyBorder="1"/>
    <xf numFmtId="0" fontId="0" fillId="4" borderId="30" xfId="0" applyFill="1" applyBorder="1"/>
    <xf numFmtId="0" fontId="0" fillId="5" borderId="29" xfId="0" applyFill="1" applyBorder="1"/>
    <xf numFmtId="0" fontId="17" fillId="4" borderId="31" xfId="0" applyFont="1" applyFill="1" applyBorder="1"/>
    <xf numFmtId="0" fontId="0" fillId="0" borderId="0" xfId="0" applyAlignment="1">
      <alignment horizontal="right"/>
    </xf>
    <xf numFmtId="0" fontId="0" fillId="4" borderId="32" xfId="0" applyFill="1" applyBorder="1"/>
    <xf numFmtId="49" fontId="7" fillId="2" borderId="4" xfId="1" applyNumberFormat="1" applyFont="1" applyFill="1" applyBorder="1" applyAlignment="1">
      <alignment horizontal="center" vertical="center" wrapText="1"/>
    </xf>
    <xf numFmtId="49" fontId="7" fillId="2" borderId="4" xfId="1" applyNumberFormat="1" applyFont="1" applyFill="1" applyBorder="1" applyAlignment="1">
      <alignment horizontal="center" vertical="top" wrapText="1"/>
    </xf>
    <xf numFmtId="0" fontId="7" fillId="2" borderId="4" xfId="1" applyFont="1" applyFill="1" applyBorder="1" applyAlignment="1">
      <alignment horizontal="center" vertical="top" wrapText="1"/>
    </xf>
    <xf numFmtId="0" fontId="7" fillId="2" borderId="4" xfId="1" applyFont="1" applyFill="1" applyBorder="1" applyAlignment="1">
      <alignment horizontal="center" vertical="top"/>
    </xf>
    <xf numFmtId="165" fontId="7" fillId="2" borderId="4" xfId="2" applyFont="1" applyFill="1" applyBorder="1" applyAlignment="1">
      <alignment horizontal="center" vertical="top"/>
    </xf>
    <xf numFmtId="165" fontId="7" fillId="2" borderId="5" xfId="2" applyFont="1" applyFill="1" applyBorder="1" applyAlignment="1">
      <alignment horizontal="center" vertical="top"/>
    </xf>
    <xf numFmtId="0" fontId="15" fillId="2" borderId="19" xfId="5" applyFont="1" applyFill="1" applyBorder="1" applyAlignment="1">
      <alignment horizontal="center"/>
    </xf>
    <xf numFmtId="0" fontId="3" fillId="2" borderId="1" xfId="1" applyFill="1" applyBorder="1" applyAlignment="1">
      <alignment horizontal="center" vertical="center" wrapText="1"/>
    </xf>
    <xf numFmtId="1" fontId="3" fillId="2" borderId="1" xfId="1" applyNumberFormat="1" applyFill="1" applyBorder="1" applyAlignment="1">
      <alignment horizontal="center" vertical="center" wrapText="1"/>
    </xf>
    <xf numFmtId="0" fontId="15" fillId="2" borderId="1" xfId="5" applyFont="1" applyFill="1" applyBorder="1" applyAlignment="1">
      <alignment horizontal="center"/>
    </xf>
    <xf numFmtId="0" fontId="26" fillId="2" borderId="1" xfId="5" applyFont="1" applyFill="1" applyBorder="1" applyAlignment="1">
      <alignment horizontal="center"/>
    </xf>
    <xf numFmtId="0" fontId="27" fillId="2" borderId="0" xfId="5" applyFont="1" applyFill="1" applyAlignment="1">
      <alignment horizontal="left"/>
    </xf>
    <xf numFmtId="0" fontId="4" fillId="2" borderId="1" xfId="1" applyFont="1" applyFill="1" applyBorder="1" applyAlignment="1">
      <alignment horizontal="center" vertical="center" wrapText="1"/>
    </xf>
    <xf numFmtId="1" fontId="4" fillId="2" borderId="1" xfId="1" applyNumberFormat="1" applyFont="1" applyFill="1" applyBorder="1" applyAlignment="1">
      <alignment horizontal="center" vertical="center" wrapText="1"/>
    </xf>
    <xf numFmtId="0" fontId="4" fillId="2" borderId="20" xfId="1" applyFont="1" applyFill="1" applyBorder="1" applyAlignment="1">
      <alignment vertical="center" wrapText="1"/>
    </xf>
    <xf numFmtId="0" fontId="26" fillId="2" borderId="0" xfId="5" applyFont="1" applyFill="1"/>
    <xf numFmtId="0" fontId="27" fillId="2" borderId="0" xfId="5" applyFont="1" applyFill="1"/>
    <xf numFmtId="0" fontId="3" fillId="2" borderId="20" xfId="1" applyFill="1" applyBorder="1" applyAlignment="1">
      <alignment vertical="center" wrapText="1"/>
    </xf>
    <xf numFmtId="0" fontId="15" fillId="2" borderId="18" xfId="5" applyFont="1" applyFill="1" applyBorder="1"/>
    <xf numFmtId="1" fontId="3" fillId="2" borderId="18" xfId="1" applyNumberFormat="1" applyFill="1" applyBorder="1"/>
    <xf numFmtId="0" fontId="3" fillId="2" borderId="7" xfId="10" applyFill="1" applyBorder="1" applyAlignment="1">
      <alignment horizontal="center"/>
    </xf>
    <xf numFmtId="0" fontId="11" fillId="2" borderId="7" xfId="10" applyFont="1" applyFill="1" applyBorder="1" applyAlignment="1">
      <alignment horizontal="center"/>
    </xf>
    <xf numFmtId="0" fontId="13" fillId="2" borderId="22" xfId="5" applyFont="1" applyFill="1" applyBorder="1"/>
    <xf numFmtId="1" fontId="3" fillId="2" borderId="22" xfId="1" applyNumberFormat="1" applyFill="1" applyBorder="1"/>
    <xf numFmtId="170" fontId="15" fillId="2" borderId="0" xfId="5" applyNumberFormat="1" applyFont="1" applyFill="1"/>
    <xf numFmtId="2" fontId="26" fillId="2" borderId="20" xfId="5" applyNumberFormat="1" applyFont="1" applyFill="1" applyBorder="1" applyAlignment="1">
      <alignment wrapText="1"/>
    </xf>
    <xf numFmtId="171" fontId="15" fillId="2" borderId="2" xfId="5" applyNumberFormat="1" applyFont="1" applyFill="1" applyBorder="1" applyAlignment="1">
      <alignment horizontal="center" vertical="center"/>
    </xf>
    <xf numFmtId="4" fontId="15" fillId="2" borderId="25" xfId="5" applyNumberFormat="1" applyFont="1" applyFill="1" applyBorder="1" applyAlignment="1">
      <alignment horizontal="right"/>
    </xf>
    <xf numFmtId="4" fontId="3" fillId="2" borderId="8" xfId="10" applyNumberFormat="1" applyFill="1" applyBorder="1" applyAlignment="1">
      <alignment horizontal="right"/>
    </xf>
    <xf numFmtId="170" fontId="15" fillId="2" borderId="2" xfId="5" applyNumberFormat="1" applyFont="1" applyFill="1" applyBorder="1"/>
    <xf numFmtId="170" fontId="15" fillId="2" borderId="21" xfId="7" applyNumberFormat="1" applyFont="1" applyFill="1" applyBorder="1"/>
    <xf numFmtId="166" fontId="7" fillId="2" borderId="6" xfId="1" applyNumberFormat="1" applyFont="1" applyFill="1" applyBorder="1" applyAlignment="1">
      <alignment horizontal="center" vertical="top"/>
    </xf>
    <xf numFmtId="4" fontId="15" fillId="2" borderId="3" xfId="5" applyNumberFormat="1" applyFont="1" applyFill="1" applyBorder="1" applyAlignment="1">
      <alignment horizontal="center" vertical="center"/>
    </xf>
    <xf numFmtId="4" fontId="15" fillId="2" borderId="23" xfId="5" applyNumberFormat="1" applyFont="1" applyFill="1" applyBorder="1" applyAlignment="1">
      <alignment horizontal="right"/>
    </xf>
    <xf numFmtId="4" fontId="11" fillId="2" borderId="24" xfId="11" applyNumberFormat="1" applyFont="1" applyFill="1" applyBorder="1" applyAlignment="1">
      <alignment horizontal="center"/>
    </xf>
    <xf numFmtId="170" fontId="15" fillId="2" borderId="3" xfId="5" applyNumberFormat="1" applyFont="1" applyFill="1" applyBorder="1"/>
    <xf numFmtId="0" fontId="3" fillId="0" borderId="21" xfId="1" applyBorder="1"/>
    <xf numFmtId="0" fontId="3" fillId="2" borderId="0" xfId="1" applyFill="1" applyAlignment="1">
      <alignment vertical="center" wrapText="1"/>
    </xf>
    <xf numFmtId="0" fontId="11" fillId="2" borderId="22" xfId="10" applyFont="1" applyFill="1" applyBorder="1" applyAlignment="1">
      <alignment horizontal="center"/>
    </xf>
    <xf numFmtId="0" fontId="3" fillId="2" borderId="22" xfId="10" applyFill="1" applyBorder="1" applyAlignment="1">
      <alignment horizontal="center"/>
    </xf>
    <xf numFmtId="4" fontId="3" fillId="2" borderId="22" xfId="10" applyNumberFormat="1" applyFill="1" applyBorder="1" applyAlignment="1">
      <alignment horizontal="right"/>
    </xf>
    <xf numFmtId="0" fontId="25" fillId="2" borderId="0" xfId="5" applyFont="1" applyFill="1"/>
    <xf numFmtId="2" fontId="26" fillId="2" borderId="0" xfId="5" applyNumberFormat="1" applyFont="1" applyFill="1" applyAlignment="1">
      <alignment wrapText="1"/>
    </xf>
    <xf numFmtId="2" fontId="27" fillId="2" borderId="0" xfId="5" applyNumberFormat="1" applyFont="1" applyFill="1" applyAlignment="1">
      <alignment wrapText="1"/>
    </xf>
    <xf numFmtId="0" fontId="3" fillId="2" borderId="0" xfId="10" applyFill="1" applyAlignment="1">
      <alignment horizontal="center"/>
    </xf>
    <xf numFmtId="0" fontId="11" fillId="2" borderId="0" xfId="10" applyFont="1" applyFill="1" applyAlignment="1">
      <alignment horizontal="center"/>
    </xf>
    <xf numFmtId="1" fontId="3" fillId="2" borderId="0" xfId="1" applyNumberFormat="1" applyFill="1"/>
    <xf numFmtId="4" fontId="3" fillId="2" borderId="0" xfId="10" applyNumberFormat="1" applyFill="1" applyAlignment="1">
      <alignment horizontal="right"/>
    </xf>
    <xf numFmtId="4" fontId="11" fillId="2" borderId="0" xfId="11" applyNumberFormat="1" applyFont="1" applyFill="1" applyBorder="1" applyAlignment="1">
      <alignment horizontal="center"/>
    </xf>
    <xf numFmtId="4" fontId="11" fillId="2" borderId="22" xfId="11" applyNumberFormat="1" applyFont="1" applyFill="1" applyBorder="1" applyAlignment="1">
      <alignment horizontal="center"/>
    </xf>
    <xf numFmtId="0" fontId="4" fillId="2" borderId="0" xfId="1" applyFont="1" applyFill="1" applyAlignment="1">
      <alignment vertical="center" wrapText="1"/>
    </xf>
    <xf numFmtId="0" fontId="26" fillId="2" borderId="0" xfId="5" applyFont="1" applyFill="1" applyAlignment="1">
      <alignment horizontal="center"/>
    </xf>
    <xf numFmtId="0" fontId="4" fillId="2" borderId="0" xfId="1" applyFont="1" applyFill="1" applyAlignment="1">
      <alignment horizontal="center" vertical="center" wrapText="1"/>
    </xf>
    <xf numFmtId="1" fontId="4" fillId="2" borderId="0" xfId="1" applyNumberFormat="1" applyFont="1" applyFill="1" applyAlignment="1">
      <alignment horizontal="center" vertical="center" wrapText="1"/>
    </xf>
    <xf numFmtId="171" fontId="15" fillId="2" borderId="0" xfId="5" applyNumberFormat="1" applyFont="1" applyFill="1" applyAlignment="1">
      <alignment horizontal="center" vertical="center"/>
    </xf>
    <xf numFmtId="4" fontId="15" fillId="2" borderId="0" xfId="5" applyNumberFormat="1" applyFont="1" applyFill="1" applyAlignment="1">
      <alignment horizontal="center" vertical="center"/>
    </xf>
    <xf numFmtId="0" fontId="30" fillId="2" borderId="5" xfId="5" applyFont="1" applyFill="1" applyBorder="1" applyAlignment="1">
      <alignment horizontal="center" wrapText="1"/>
    </xf>
    <xf numFmtId="0" fontId="30" fillId="2" borderId="5" xfId="5" applyFont="1" applyFill="1" applyBorder="1" applyAlignment="1">
      <alignment horizontal="center"/>
    </xf>
    <xf numFmtId="0" fontId="30" fillId="2" borderId="26" xfId="5" applyFont="1" applyFill="1" applyBorder="1" applyAlignment="1">
      <alignment horizontal="center"/>
    </xf>
    <xf numFmtId="4" fontId="30" fillId="2" borderId="6" xfId="5" applyNumberFormat="1" applyFont="1" applyFill="1" applyBorder="1" applyAlignment="1">
      <alignment horizontal="center"/>
    </xf>
    <xf numFmtId="1" fontId="3" fillId="0" borderId="0" xfId="1" applyNumberFormat="1" applyAlignment="1">
      <alignment horizontal="right"/>
    </xf>
    <xf numFmtId="17" fontId="11" fillId="2" borderId="0" xfId="1" quotePrefix="1" applyNumberFormat="1" applyFont="1" applyFill="1" applyAlignment="1">
      <alignment horizontal="left"/>
    </xf>
    <xf numFmtId="0" fontId="3" fillId="2" borderId="0" xfId="8" applyFont="1" applyFill="1"/>
    <xf numFmtId="170" fontId="13" fillId="2" borderId="0" xfId="5" applyNumberFormat="1" applyFont="1" applyFill="1" applyAlignment="1">
      <alignment horizontal="right"/>
    </xf>
    <xf numFmtId="0" fontId="18" fillId="2" borderId="0" xfId="1" applyFont="1" applyFill="1" applyAlignment="1">
      <alignment horizontal="center" wrapText="1"/>
    </xf>
    <xf numFmtId="165" fontId="4" fillId="0" borderId="1" xfId="2" applyFont="1" applyBorder="1" applyAlignment="1">
      <alignment vertical="center"/>
    </xf>
    <xf numFmtId="165" fontId="4" fillId="2" borderId="7" xfId="2" applyFont="1" applyFill="1" applyBorder="1" applyAlignment="1">
      <alignment vertical="center"/>
    </xf>
    <xf numFmtId="165" fontId="4" fillId="2" borderId="1" xfId="2" applyFont="1" applyFill="1" applyBorder="1" applyAlignment="1">
      <alignment vertical="center"/>
    </xf>
    <xf numFmtId="167" fontId="4" fillId="0" borderId="1" xfId="2" applyNumberFormat="1" applyFont="1" applyFill="1" applyBorder="1" applyAlignment="1">
      <alignment vertical="center"/>
    </xf>
    <xf numFmtId="165" fontId="4" fillId="0" borderId="1" xfId="2" applyFont="1" applyFill="1" applyBorder="1" applyAlignment="1">
      <alignment vertical="center"/>
    </xf>
    <xf numFmtId="167" fontId="4" fillId="2" borderId="1" xfId="2" applyNumberFormat="1" applyFont="1" applyFill="1" applyBorder="1" applyAlignment="1">
      <alignment vertical="center"/>
    </xf>
    <xf numFmtId="165" fontId="4" fillId="0" borderId="0" xfId="2" applyFont="1" applyFill="1" applyBorder="1" applyAlignment="1">
      <alignment vertical="center"/>
    </xf>
    <xf numFmtId="165" fontId="10" fillId="0" borderId="1" xfId="2" applyFont="1" applyBorder="1" applyAlignment="1">
      <alignment vertical="center"/>
    </xf>
    <xf numFmtId="168" fontId="4" fillId="0" borderId="1" xfId="2" applyNumberFormat="1" applyFont="1" applyFill="1" applyBorder="1" applyAlignment="1">
      <alignment vertical="center"/>
    </xf>
    <xf numFmtId="0" fontId="4" fillId="0" borderId="1" xfId="2" applyNumberFormat="1" applyFont="1" applyFill="1" applyBorder="1" applyAlignment="1">
      <alignment vertical="center"/>
    </xf>
    <xf numFmtId="1" fontId="4" fillId="0" borderId="1" xfId="2" applyNumberFormat="1" applyFont="1" applyFill="1" applyBorder="1" applyAlignment="1">
      <alignment vertical="center"/>
    </xf>
    <xf numFmtId="49" fontId="4" fillId="0" borderId="0" xfId="1" applyNumberFormat="1" applyFont="1" applyAlignment="1">
      <alignment horizontal="right" vertical="center"/>
    </xf>
    <xf numFmtId="49" fontId="4" fillId="0" borderId="1" xfId="1" applyNumberFormat="1" applyFont="1" applyBorder="1" applyAlignment="1">
      <alignment horizontal="right" vertical="center"/>
    </xf>
    <xf numFmtId="0" fontId="4" fillId="2" borderId="7" xfId="3" applyFont="1" applyFill="1" applyBorder="1" applyAlignment="1">
      <alignment horizontal="right" vertical="center"/>
    </xf>
    <xf numFmtId="0" fontId="4" fillId="2" borderId="1" xfId="3" applyFont="1" applyFill="1" applyBorder="1" applyAlignment="1">
      <alignment horizontal="right" vertical="center"/>
    </xf>
    <xf numFmtId="49" fontId="4" fillId="2" borderId="1" xfId="1" applyNumberFormat="1" applyFont="1" applyFill="1" applyBorder="1" applyAlignment="1">
      <alignment horizontal="right" vertical="center"/>
    </xf>
    <xf numFmtId="0" fontId="4" fillId="0" borderId="0" xfId="1" applyFont="1" applyAlignment="1">
      <alignment horizontal="right" vertical="top"/>
    </xf>
    <xf numFmtId="0" fontId="7" fillId="0" borderId="4" xfId="1" applyFont="1" applyBorder="1" applyAlignment="1">
      <alignment horizontal="right" vertical="top"/>
    </xf>
    <xf numFmtId="0" fontId="4" fillId="0" borderId="1" xfId="1" applyFont="1" applyBorder="1" applyAlignment="1">
      <alignment horizontal="right"/>
    </xf>
    <xf numFmtId="0" fontId="4" fillId="0" borderId="1" xfId="1" applyFont="1" applyBorder="1" applyAlignment="1">
      <alignment horizontal="right" vertical="center"/>
    </xf>
    <xf numFmtId="0" fontId="10" fillId="0" borderId="1" xfId="1" applyFont="1" applyBorder="1" applyAlignment="1">
      <alignment horizontal="right"/>
    </xf>
    <xf numFmtId="0" fontId="4" fillId="2" borderId="1" xfId="1" applyFont="1" applyFill="1" applyBorder="1" applyAlignment="1">
      <alignment horizontal="right"/>
    </xf>
    <xf numFmtId="0" fontId="4" fillId="2" borderId="1" xfId="1" applyFont="1" applyFill="1" applyBorder="1" applyAlignment="1">
      <alignment horizontal="right" vertical="center"/>
    </xf>
    <xf numFmtId="0" fontId="4" fillId="0" borderId="1" xfId="1" applyFont="1" applyBorder="1" applyAlignment="1">
      <alignment horizontal="right" vertical="top"/>
    </xf>
    <xf numFmtId="0" fontId="9" fillId="0" borderId="1" xfId="1" applyFont="1" applyBorder="1" applyAlignment="1">
      <alignment horizontal="right"/>
    </xf>
    <xf numFmtId="0" fontId="3" fillId="0" borderId="1" xfId="1" applyBorder="1"/>
    <xf numFmtId="4" fontId="15" fillId="2" borderId="18" xfId="5" applyNumberFormat="1" applyFont="1" applyFill="1" applyBorder="1" applyAlignment="1">
      <alignment horizontal="right"/>
    </xf>
    <xf numFmtId="1" fontId="3" fillId="2" borderId="19" xfId="1" applyNumberFormat="1" applyFill="1" applyBorder="1"/>
    <xf numFmtId="1" fontId="3" fillId="2" borderId="7" xfId="1" applyNumberFormat="1" applyFill="1" applyBorder="1"/>
    <xf numFmtId="1" fontId="3" fillId="0" borderId="1" xfId="1" applyNumberFormat="1" applyBorder="1"/>
    <xf numFmtId="1" fontId="3" fillId="0" borderId="1" xfId="1" applyNumberFormat="1" applyBorder="1" applyAlignment="1">
      <alignment horizontal="right"/>
    </xf>
    <xf numFmtId="0" fontId="3" fillId="2" borderId="1" xfId="1" applyFill="1" applyBorder="1"/>
    <xf numFmtId="1" fontId="3" fillId="2" borderId="1" xfId="1" applyNumberFormat="1" applyFill="1" applyBorder="1"/>
    <xf numFmtId="4" fontId="3" fillId="2" borderId="0" xfId="10" applyNumberFormat="1" applyFill="1" applyBorder="1" applyAlignment="1">
      <alignment horizontal="right"/>
    </xf>
    <xf numFmtId="4" fontId="11" fillId="2" borderId="33" xfId="11" applyNumberFormat="1" applyFont="1" applyFill="1" applyBorder="1" applyAlignment="1">
      <alignment horizontal="center"/>
    </xf>
    <xf numFmtId="4" fontId="11" fillId="2" borderId="20" xfId="11" applyNumberFormat="1" applyFont="1" applyFill="1" applyBorder="1" applyAlignment="1">
      <alignment horizontal="center"/>
    </xf>
    <xf numFmtId="0" fontId="3" fillId="2" borderId="3" xfId="1" applyFill="1" applyBorder="1"/>
    <xf numFmtId="0" fontId="26" fillId="2" borderId="19" xfId="5" applyFont="1" applyFill="1" applyBorder="1" applyAlignment="1">
      <alignment horizontal="center"/>
    </xf>
    <xf numFmtId="0" fontId="3" fillId="2" borderId="25" xfId="10" applyFill="1" applyBorder="1" applyAlignment="1">
      <alignment horizontal="center"/>
    </xf>
    <xf numFmtId="0" fontId="11" fillId="2" borderId="18" xfId="10" applyFont="1" applyFill="1" applyBorder="1" applyAlignment="1">
      <alignment horizontal="center"/>
    </xf>
    <xf numFmtId="0" fontId="13" fillId="2" borderId="18" xfId="5" applyFont="1" applyFill="1" applyBorder="1"/>
    <xf numFmtId="0" fontId="3" fillId="2" borderId="18" xfId="10" applyFill="1" applyBorder="1" applyAlignment="1">
      <alignment horizontal="center"/>
    </xf>
    <xf numFmtId="0" fontId="18" fillId="2" borderId="2" xfId="1" applyFont="1" applyFill="1" applyBorder="1" applyAlignment="1">
      <alignment horizontal="center" wrapText="1"/>
    </xf>
    <xf numFmtId="0" fontId="18" fillId="2" borderId="0" xfId="1" applyFont="1" applyFill="1" applyBorder="1" applyAlignment="1">
      <alignment horizontal="center" wrapText="1"/>
    </xf>
    <xf numFmtId="0" fontId="3" fillId="2" borderId="8" xfId="10" applyFill="1" applyBorder="1" applyAlignment="1">
      <alignment horizontal="center"/>
    </xf>
    <xf numFmtId="0" fontId="18" fillId="2" borderId="2" xfId="1" applyFont="1" applyFill="1" applyBorder="1" applyAlignment="1">
      <alignment horizontal="center" wrapText="1"/>
    </xf>
    <xf numFmtId="0" fontId="18" fillId="2" borderId="0" xfId="1" applyFont="1" applyFill="1" applyBorder="1" applyAlignment="1">
      <alignment horizontal="center" wrapText="1"/>
    </xf>
    <xf numFmtId="0" fontId="4" fillId="2" borderId="19" xfId="1" applyFont="1" applyFill="1" applyBorder="1" applyAlignment="1">
      <alignment horizontal="center" vertical="center" wrapText="1"/>
    </xf>
    <xf numFmtId="1" fontId="4" fillId="2" borderId="19" xfId="1" applyNumberFormat="1" applyFont="1" applyFill="1" applyBorder="1" applyAlignment="1">
      <alignment horizontal="center" vertical="center" wrapText="1"/>
    </xf>
    <xf numFmtId="171" fontId="15" fillId="2" borderId="25" xfId="5" applyNumberFormat="1" applyFont="1" applyFill="1" applyBorder="1" applyAlignment="1">
      <alignment horizontal="center" vertical="center"/>
    </xf>
    <xf numFmtId="4" fontId="15" fillId="2" borderId="23" xfId="5" applyNumberFormat="1" applyFont="1" applyFill="1" applyBorder="1" applyAlignment="1">
      <alignment horizontal="center" vertical="center"/>
    </xf>
    <xf numFmtId="0" fontId="4" fillId="2" borderId="1" xfId="1" applyFont="1" applyFill="1" applyBorder="1" applyAlignment="1">
      <alignment horizontal="right" wrapText="1"/>
    </xf>
    <xf numFmtId="168" fontId="4" fillId="2" borderId="1" xfId="2" applyNumberFormat="1" applyFont="1" applyFill="1" applyBorder="1" applyAlignment="1">
      <alignment vertical="center"/>
    </xf>
    <xf numFmtId="0" fontId="31" fillId="2" borderId="1" xfId="1" applyFont="1" applyFill="1" applyBorder="1" applyAlignment="1">
      <alignment vertical="center" wrapText="1"/>
    </xf>
    <xf numFmtId="0" fontId="31" fillId="0" borderId="1" xfId="1" applyFont="1" applyBorder="1" applyAlignment="1">
      <alignment vertical="center" wrapText="1"/>
    </xf>
    <xf numFmtId="0" fontId="31" fillId="2" borderId="1" xfId="1" applyFont="1" applyFill="1" applyBorder="1" applyAlignment="1">
      <alignment wrapText="1"/>
    </xf>
    <xf numFmtId="0" fontId="18" fillId="2" borderId="18" xfId="1" applyFont="1" applyFill="1" applyBorder="1" applyAlignment="1">
      <alignment horizontal="center" wrapText="1"/>
    </xf>
    <xf numFmtId="0" fontId="19" fillId="2" borderId="18" xfId="1" applyFont="1" applyFill="1" applyBorder="1"/>
    <xf numFmtId="4" fontId="21" fillId="2" borderId="33" xfId="5" applyNumberFormat="1" applyFont="1" applyFill="1" applyBorder="1" applyAlignment="1">
      <alignment horizontal="right"/>
    </xf>
    <xf numFmtId="0" fontId="18" fillId="2" borderId="8" xfId="1" applyFont="1" applyFill="1" applyBorder="1"/>
    <xf numFmtId="0" fontId="19" fillId="2" borderId="22" xfId="1" applyFont="1" applyFill="1" applyBorder="1"/>
    <xf numFmtId="4" fontId="21" fillId="2" borderId="34" xfId="5" applyNumberFormat="1" applyFont="1" applyFill="1" applyBorder="1" applyAlignment="1">
      <alignment horizontal="right"/>
    </xf>
    <xf numFmtId="0" fontId="19" fillId="2" borderId="0" xfId="1" applyFont="1" applyFill="1" applyBorder="1"/>
    <xf numFmtId="0" fontId="3" fillId="2" borderId="25" xfId="1" applyFill="1" applyBorder="1"/>
    <xf numFmtId="0" fontId="3" fillId="2" borderId="2" xfId="1" applyFill="1" applyBorder="1"/>
    <xf numFmtId="4" fontId="3" fillId="2" borderId="18" xfId="10" applyNumberFormat="1" applyFill="1" applyBorder="1" applyAlignment="1">
      <alignment horizontal="right"/>
    </xf>
    <xf numFmtId="0" fontId="4" fillId="0" borderId="4" xfId="3" applyFont="1" applyBorder="1" applyAlignment="1">
      <alignment horizontal="right" vertical="center"/>
    </xf>
    <xf numFmtId="0" fontId="4" fillId="0" borderId="4" xfId="3" applyFont="1" applyBorder="1" applyAlignment="1">
      <alignment horizontal="center" vertical="center"/>
    </xf>
    <xf numFmtId="0" fontId="9" fillId="0" borderId="4" xfId="0" applyFont="1" applyBorder="1" applyAlignment="1">
      <alignment horizontal="right" vertical="center"/>
    </xf>
    <xf numFmtId="0" fontId="4" fillId="0" borderId="4" xfId="0" applyFont="1" applyBorder="1" applyAlignment="1">
      <alignment horizontal="right" vertical="center"/>
    </xf>
    <xf numFmtId="165" fontId="4" fillId="0" borderId="4" xfId="2" applyFont="1" applyFill="1" applyBorder="1" applyAlignment="1">
      <alignment vertical="center"/>
    </xf>
    <xf numFmtId="165" fontId="4" fillId="0" borderId="5" xfId="2" applyFont="1" applyFill="1" applyBorder="1" applyAlignment="1">
      <alignment horizontal="right" vertical="center"/>
    </xf>
    <xf numFmtId="0" fontId="4" fillId="2" borderId="4" xfId="3" applyFont="1" applyFill="1" applyBorder="1" applyAlignment="1">
      <alignment horizontal="right" vertical="center"/>
    </xf>
    <xf numFmtId="0" fontId="4" fillId="2" borderId="4" xfId="3" applyFont="1" applyFill="1" applyBorder="1" applyAlignment="1">
      <alignment horizontal="center" vertical="center"/>
    </xf>
    <xf numFmtId="0" fontId="9" fillId="2" borderId="4" xfId="0" applyFont="1" applyFill="1" applyBorder="1" applyAlignment="1">
      <alignment horizontal="right" vertical="center"/>
    </xf>
    <xf numFmtId="0" fontId="4" fillId="2" borderId="4" xfId="0" applyFont="1" applyFill="1" applyBorder="1" applyAlignment="1">
      <alignment horizontal="right" vertical="center"/>
    </xf>
    <xf numFmtId="165" fontId="4" fillId="2" borderId="4" xfId="2" applyFont="1" applyFill="1" applyBorder="1" applyAlignment="1">
      <alignment vertical="center"/>
    </xf>
    <xf numFmtId="165" fontId="4" fillId="2" borderId="5" xfId="2" applyFont="1" applyFill="1" applyBorder="1" applyAlignment="1">
      <alignment horizontal="right" vertical="center"/>
    </xf>
    <xf numFmtId="49" fontId="4" fillId="2" borderId="4" xfId="1" applyNumberFormat="1" applyFont="1" applyFill="1" applyBorder="1" applyAlignment="1">
      <alignment horizontal="right" vertical="center"/>
    </xf>
    <xf numFmtId="49" fontId="4" fillId="2" borderId="4" xfId="1" applyNumberFormat="1" applyFont="1" applyFill="1" applyBorder="1" applyAlignment="1">
      <alignment horizontal="center" vertical="center"/>
    </xf>
    <xf numFmtId="0" fontId="4" fillId="2" borderId="0" xfId="1" applyFont="1" applyFill="1" applyBorder="1" applyAlignment="1">
      <alignment vertical="center" wrapText="1"/>
    </xf>
    <xf numFmtId="2" fontId="27" fillId="2" borderId="0" xfId="5" applyNumberFormat="1" applyFont="1" applyFill="1" applyBorder="1" applyAlignment="1">
      <alignment wrapText="1"/>
    </xf>
    <xf numFmtId="0" fontId="27" fillId="2" borderId="0" xfId="5" applyFont="1" applyFill="1" applyBorder="1" applyAlignment="1">
      <alignment horizontal="left"/>
    </xf>
    <xf numFmtId="0" fontId="3" fillId="2" borderId="0" xfId="1" applyFill="1" applyBorder="1"/>
    <xf numFmtId="0" fontId="9" fillId="0" borderId="8" xfId="0" applyFont="1" applyBorder="1" applyAlignment="1">
      <alignment horizontal="right" vertical="center"/>
    </xf>
    <xf numFmtId="0" fontId="0" fillId="0" borderId="22" xfId="0" applyBorder="1" applyAlignment="1">
      <alignment horizontal="right"/>
    </xf>
    <xf numFmtId="0" fontId="0" fillId="0" borderId="35" xfId="0" applyBorder="1" applyAlignment="1">
      <alignment horizontal="right"/>
    </xf>
  </cellXfs>
  <cellStyles count="13">
    <cellStyle name="Comma 10" xfId="9" xr:uid="{4512C758-C563-48E0-AC6A-641FA6D07D46}"/>
    <cellStyle name="Comma 2 5" xfId="2" xr:uid="{CC4BE398-DA97-48B5-87FE-40331C2E99E0}"/>
    <cellStyle name="Currency 2" xfId="6" xr:uid="{6CC961BB-A012-4D31-AB54-C19B3FFA36DF}"/>
    <cellStyle name="Currency 5" xfId="12" xr:uid="{9AC5F59A-F6E0-4192-AC09-EEAE3AA59CE6}"/>
    <cellStyle name="Currency_10 Nov 2007 2" xfId="11" xr:uid="{2B24AE32-DE6B-4AFD-806F-FF866D1D821A}"/>
    <cellStyle name="Normal" xfId="0" builtinId="0"/>
    <cellStyle name="Normal 2" xfId="8" xr:uid="{7C61A985-2003-4EF7-9C51-E3AFB900DB7E}"/>
    <cellStyle name="Normal 2 2" xfId="1" xr:uid="{D2F6B221-8AA2-4928-AEEF-CA52AC0D9015}"/>
    <cellStyle name="Normal 2 2 3" xfId="4" xr:uid="{CC891C20-6B75-4D10-B785-ACB7BABCC32C}"/>
    <cellStyle name="Normal 8 2" xfId="3" xr:uid="{4D146C29-4533-4309-946A-878EA23C8B42}"/>
    <cellStyle name="Normal 9 2 2 2 2" xfId="7" xr:uid="{32799F05-3EB5-4984-9E7E-C83A3E1B7B5B}"/>
    <cellStyle name="Normal_soq 2" xfId="10" xr:uid="{60C7E8CA-E317-4E30-A973-4C8B86EB9DE0}"/>
    <cellStyle name="Normal_stormwater and water supplies boq" xfId="5" xr:uid="{3D66E1D3-98E7-4530-9905-74CBB7C67E3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externalLink" Target="externalLinks/externalLink17.xml"/><Relationship Id="rId117" Type="http://schemas.openxmlformats.org/officeDocument/2006/relationships/externalLink" Target="externalLinks/externalLink108.xml"/><Relationship Id="rId21" Type="http://schemas.openxmlformats.org/officeDocument/2006/relationships/externalLink" Target="externalLinks/externalLink12.xml"/><Relationship Id="rId42" Type="http://schemas.openxmlformats.org/officeDocument/2006/relationships/externalLink" Target="externalLinks/externalLink33.xml"/><Relationship Id="rId47" Type="http://schemas.openxmlformats.org/officeDocument/2006/relationships/externalLink" Target="externalLinks/externalLink38.xml"/><Relationship Id="rId63" Type="http://schemas.openxmlformats.org/officeDocument/2006/relationships/externalLink" Target="externalLinks/externalLink54.xml"/><Relationship Id="rId68" Type="http://schemas.openxmlformats.org/officeDocument/2006/relationships/externalLink" Target="externalLinks/externalLink59.xml"/><Relationship Id="rId84" Type="http://schemas.openxmlformats.org/officeDocument/2006/relationships/externalLink" Target="externalLinks/externalLink75.xml"/><Relationship Id="rId89" Type="http://schemas.openxmlformats.org/officeDocument/2006/relationships/externalLink" Target="externalLinks/externalLink80.xml"/><Relationship Id="rId112" Type="http://schemas.openxmlformats.org/officeDocument/2006/relationships/externalLink" Target="externalLinks/externalLink103.xml"/><Relationship Id="rId16" Type="http://schemas.openxmlformats.org/officeDocument/2006/relationships/externalLink" Target="externalLinks/externalLink7.xml"/><Relationship Id="rId107" Type="http://schemas.openxmlformats.org/officeDocument/2006/relationships/externalLink" Target="externalLinks/externalLink98.xml"/><Relationship Id="rId11" Type="http://schemas.openxmlformats.org/officeDocument/2006/relationships/externalLink" Target="externalLinks/externalLink2.xml"/><Relationship Id="rId32" Type="http://schemas.openxmlformats.org/officeDocument/2006/relationships/externalLink" Target="externalLinks/externalLink23.xml"/><Relationship Id="rId37" Type="http://schemas.openxmlformats.org/officeDocument/2006/relationships/externalLink" Target="externalLinks/externalLink28.xml"/><Relationship Id="rId53" Type="http://schemas.openxmlformats.org/officeDocument/2006/relationships/externalLink" Target="externalLinks/externalLink44.xml"/><Relationship Id="rId58" Type="http://schemas.openxmlformats.org/officeDocument/2006/relationships/externalLink" Target="externalLinks/externalLink49.xml"/><Relationship Id="rId74" Type="http://schemas.openxmlformats.org/officeDocument/2006/relationships/externalLink" Target="externalLinks/externalLink65.xml"/><Relationship Id="rId79" Type="http://schemas.openxmlformats.org/officeDocument/2006/relationships/externalLink" Target="externalLinks/externalLink70.xml"/><Relationship Id="rId102" Type="http://schemas.openxmlformats.org/officeDocument/2006/relationships/externalLink" Target="externalLinks/externalLink93.xml"/><Relationship Id="rId123" Type="http://schemas.openxmlformats.org/officeDocument/2006/relationships/externalLink" Target="externalLinks/externalLink114.xml"/><Relationship Id="rId128" Type="http://schemas.openxmlformats.org/officeDocument/2006/relationships/calcChain" Target="calcChain.xml"/><Relationship Id="rId5" Type="http://schemas.openxmlformats.org/officeDocument/2006/relationships/worksheet" Target="worksheets/sheet5.xml"/><Relationship Id="rId90" Type="http://schemas.openxmlformats.org/officeDocument/2006/relationships/externalLink" Target="externalLinks/externalLink81.xml"/><Relationship Id="rId95" Type="http://schemas.openxmlformats.org/officeDocument/2006/relationships/externalLink" Target="externalLinks/externalLink86.xml"/><Relationship Id="rId22" Type="http://schemas.openxmlformats.org/officeDocument/2006/relationships/externalLink" Target="externalLinks/externalLink13.xml"/><Relationship Id="rId27" Type="http://schemas.openxmlformats.org/officeDocument/2006/relationships/externalLink" Target="externalLinks/externalLink18.xml"/><Relationship Id="rId43" Type="http://schemas.openxmlformats.org/officeDocument/2006/relationships/externalLink" Target="externalLinks/externalLink34.xml"/><Relationship Id="rId48" Type="http://schemas.openxmlformats.org/officeDocument/2006/relationships/externalLink" Target="externalLinks/externalLink39.xml"/><Relationship Id="rId64" Type="http://schemas.openxmlformats.org/officeDocument/2006/relationships/externalLink" Target="externalLinks/externalLink55.xml"/><Relationship Id="rId69" Type="http://schemas.openxmlformats.org/officeDocument/2006/relationships/externalLink" Target="externalLinks/externalLink60.xml"/><Relationship Id="rId113" Type="http://schemas.openxmlformats.org/officeDocument/2006/relationships/externalLink" Target="externalLinks/externalLink104.xml"/><Relationship Id="rId118" Type="http://schemas.openxmlformats.org/officeDocument/2006/relationships/externalLink" Target="externalLinks/externalLink109.xml"/><Relationship Id="rId80" Type="http://schemas.openxmlformats.org/officeDocument/2006/relationships/externalLink" Target="externalLinks/externalLink71.xml"/><Relationship Id="rId85" Type="http://schemas.openxmlformats.org/officeDocument/2006/relationships/externalLink" Target="externalLinks/externalLink76.xml"/><Relationship Id="rId12" Type="http://schemas.openxmlformats.org/officeDocument/2006/relationships/externalLink" Target="externalLinks/externalLink3.xml"/><Relationship Id="rId17" Type="http://schemas.openxmlformats.org/officeDocument/2006/relationships/externalLink" Target="externalLinks/externalLink8.xml"/><Relationship Id="rId33" Type="http://schemas.openxmlformats.org/officeDocument/2006/relationships/externalLink" Target="externalLinks/externalLink24.xml"/><Relationship Id="rId38" Type="http://schemas.openxmlformats.org/officeDocument/2006/relationships/externalLink" Target="externalLinks/externalLink29.xml"/><Relationship Id="rId59" Type="http://schemas.openxmlformats.org/officeDocument/2006/relationships/externalLink" Target="externalLinks/externalLink50.xml"/><Relationship Id="rId103" Type="http://schemas.openxmlformats.org/officeDocument/2006/relationships/externalLink" Target="externalLinks/externalLink94.xml"/><Relationship Id="rId108" Type="http://schemas.openxmlformats.org/officeDocument/2006/relationships/externalLink" Target="externalLinks/externalLink99.xml"/><Relationship Id="rId124" Type="http://schemas.openxmlformats.org/officeDocument/2006/relationships/externalLink" Target="externalLinks/externalLink115.xml"/><Relationship Id="rId54" Type="http://schemas.openxmlformats.org/officeDocument/2006/relationships/externalLink" Target="externalLinks/externalLink45.xml"/><Relationship Id="rId70" Type="http://schemas.openxmlformats.org/officeDocument/2006/relationships/externalLink" Target="externalLinks/externalLink61.xml"/><Relationship Id="rId75" Type="http://schemas.openxmlformats.org/officeDocument/2006/relationships/externalLink" Target="externalLinks/externalLink66.xml"/><Relationship Id="rId91" Type="http://schemas.openxmlformats.org/officeDocument/2006/relationships/externalLink" Target="externalLinks/externalLink82.xml"/><Relationship Id="rId96" Type="http://schemas.openxmlformats.org/officeDocument/2006/relationships/externalLink" Target="externalLinks/externalLink87.xml"/><Relationship Id="rId1" Type="http://schemas.openxmlformats.org/officeDocument/2006/relationships/worksheet" Target="worksheets/sheet1.xml"/><Relationship Id="rId6" Type="http://schemas.openxmlformats.org/officeDocument/2006/relationships/worksheet" Target="worksheets/sheet6.xml"/><Relationship Id="rId23" Type="http://schemas.openxmlformats.org/officeDocument/2006/relationships/externalLink" Target="externalLinks/externalLink14.xml"/><Relationship Id="rId28" Type="http://schemas.openxmlformats.org/officeDocument/2006/relationships/externalLink" Target="externalLinks/externalLink19.xml"/><Relationship Id="rId49" Type="http://schemas.openxmlformats.org/officeDocument/2006/relationships/externalLink" Target="externalLinks/externalLink40.xml"/><Relationship Id="rId114" Type="http://schemas.openxmlformats.org/officeDocument/2006/relationships/externalLink" Target="externalLinks/externalLink105.xml"/><Relationship Id="rId119" Type="http://schemas.openxmlformats.org/officeDocument/2006/relationships/externalLink" Target="externalLinks/externalLink110.xml"/><Relationship Id="rId44" Type="http://schemas.openxmlformats.org/officeDocument/2006/relationships/externalLink" Target="externalLinks/externalLink35.xml"/><Relationship Id="rId60" Type="http://schemas.openxmlformats.org/officeDocument/2006/relationships/externalLink" Target="externalLinks/externalLink51.xml"/><Relationship Id="rId65" Type="http://schemas.openxmlformats.org/officeDocument/2006/relationships/externalLink" Target="externalLinks/externalLink56.xml"/><Relationship Id="rId81" Type="http://schemas.openxmlformats.org/officeDocument/2006/relationships/externalLink" Target="externalLinks/externalLink72.xml"/><Relationship Id="rId86" Type="http://schemas.openxmlformats.org/officeDocument/2006/relationships/externalLink" Target="externalLinks/externalLink77.xml"/><Relationship Id="rId13" Type="http://schemas.openxmlformats.org/officeDocument/2006/relationships/externalLink" Target="externalLinks/externalLink4.xml"/><Relationship Id="rId18" Type="http://schemas.openxmlformats.org/officeDocument/2006/relationships/externalLink" Target="externalLinks/externalLink9.xml"/><Relationship Id="rId39" Type="http://schemas.openxmlformats.org/officeDocument/2006/relationships/externalLink" Target="externalLinks/externalLink30.xml"/><Relationship Id="rId109" Type="http://schemas.openxmlformats.org/officeDocument/2006/relationships/externalLink" Target="externalLinks/externalLink100.xml"/><Relationship Id="rId34" Type="http://schemas.openxmlformats.org/officeDocument/2006/relationships/externalLink" Target="externalLinks/externalLink25.xml"/><Relationship Id="rId50" Type="http://schemas.openxmlformats.org/officeDocument/2006/relationships/externalLink" Target="externalLinks/externalLink41.xml"/><Relationship Id="rId55" Type="http://schemas.openxmlformats.org/officeDocument/2006/relationships/externalLink" Target="externalLinks/externalLink46.xml"/><Relationship Id="rId76" Type="http://schemas.openxmlformats.org/officeDocument/2006/relationships/externalLink" Target="externalLinks/externalLink67.xml"/><Relationship Id="rId97" Type="http://schemas.openxmlformats.org/officeDocument/2006/relationships/externalLink" Target="externalLinks/externalLink88.xml"/><Relationship Id="rId104" Type="http://schemas.openxmlformats.org/officeDocument/2006/relationships/externalLink" Target="externalLinks/externalLink95.xml"/><Relationship Id="rId120" Type="http://schemas.openxmlformats.org/officeDocument/2006/relationships/externalLink" Target="externalLinks/externalLink111.xml"/><Relationship Id="rId125" Type="http://schemas.openxmlformats.org/officeDocument/2006/relationships/theme" Target="theme/theme1.xml"/><Relationship Id="rId7" Type="http://schemas.openxmlformats.org/officeDocument/2006/relationships/worksheet" Target="worksheets/sheet7.xml"/><Relationship Id="rId71" Type="http://schemas.openxmlformats.org/officeDocument/2006/relationships/externalLink" Target="externalLinks/externalLink62.xml"/><Relationship Id="rId92" Type="http://schemas.openxmlformats.org/officeDocument/2006/relationships/externalLink" Target="externalLinks/externalLink83.xml"/><Relationship Id="rId2" Type="http://schemas.openxmlformats.org/officeDocument/2006/relationships/worksheet" Target="worksheets/sheet2.xml"/><Relationship Id="rId29" Type="http://schemas.openxmlformats.org/officeDocument/2006/relationships/externalLink" Target="externalLinks/externalLink20.xml"/><Relationship Id="rId24" Type="http://schemas.openxmlformats.org/officeDocument/2006/relationships/externalLink" Target="externalLinks/externalLink15.xml"/><Relationship Id="rId40" Type="http://schemas.openxmlformats.org/officeDocument/2006/relationships/externalLink" Target="externalLinks/externalLink31.xml"/><Relationship Id="rId45" Type="http://schemas.openxmlformats.org/officeDocument/2006/relationships/externalLink" Target="externalLinks/externalLink36.xml"/><Relationship Id="rId66" Type="http://schemas.openxmlformats.org/officeDocument/2006/relationships/externalLink" Target="externalLinks/externalLink57.xml"/><Relationship Id="rId87" Type="http://schemas.openxmlformats.org/officeDocument/2006/relationships/externalLink" Target="externalLinks/externalLink78.xml"/><Relationship Id="rId110" Type="http://schemas.openxmlformats.org/officeDocument/2006/relationships/externalLink" Target="externalLinks/externalLink101.xml"/><Relationship Id="rId115" Type="http://schemas.openxmlformats.org/officeDocument/2006/relationships/externalLink" Target="externalLinks/externalLink106.xml"/><Relationship Id="rId61" Type="http://schemas.openxmlformats.org/officeDocument/2006/relationships/externalLink" Target="externalLinks/externalLink52.xml"/><Relationship Id="rId82" Type="http://schemas.openxmlformats.org/officeDocument/2006/relationships/externalLink" Target="externalLinks/externalLink73.xml"/><Relationship Id="rId19" Type="http://schemas.openxmlformats.org/officeDocument/2006/relationships/externalLink" Target="externalLinks/externalLink10.xml"/><Relationship Id="rId14" Type="http://schemas.openxmlformats.org/officeDocument/2006/relationships/externalLink" Target="externalLinks/externalLink5.xml"/><Relationship Id="rId30" Type="http://schemas.openxmlformats.org/officeDocument/2006/relationships/externalLink" Target="externalLinks/externalLink21.xml"/><Relationship Id="rId35" Type="http://schemas.openxmlformats.org/officeDocument/2006/relationships/externalLink" Target="externalLinks/externalLink26.xml"/><Relationship Id="rId56" Type="http://schemas.openxmlformats.org/officeDocument/2006/relationships/externalLink" Target="externalLinks/externalLink47.xml"/><Relationship Id="rId77" Type="http://schemas.openxmlformats.org/officeDocument/2006/relationships/externalLink" Target="externalLinks/externalLink68.xml"/><Relationship Id="rId100" Type="http://schemas.openxmlformats.org/officeDocument/2006/relationships/externalLink" Target="externalLinks/externalLink91.xml"/><Relationship Id="rId105" Type="http://schemas.openxmlformats.org/officeDocument/2006/relationships/externalLink" Target="externalLinks/externalLink96.xml"/><Relationship Id="rId126"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externalLink" Target="externalLinks/externalLink42.xml"/><Relationship Id="rId72" Type="http://schemas.openxmlformats.org/officeDocument/2006/relationships/externalLink" Target="externalLinks/externalLink63.xml"/><Relationship Id="rId93" Type="http://schemas.openxmlformats.org/officeDocument/2006/relationships/externalLink" Target="externalLinks/externalLink84.xml"/><Relationship Id="rId98" Type="http://schemas.openxmlformats.org/officeDocument/2006/relationships/externalLink" Target="externalLinks/externalLink89.xml"/><Relationship Id="rId121" Type="http://schemas.openxmlformats.org/officeDocument/2006/relationships/externalLink" Target="externalLinks/externalLink112.xml"/><Relationship Id="rId3" Type="http://schemas.openxmlformats.org/officeDocument/2006/relationships/worksheet" Target="worksheets/sheet3.xml"/><Relationship Id="rId25" Type="http://schemas.openxmlformats.org/officeDocument/2006/relationships/externalLink" Target="externalLinks/externalLink16.xml"/><Relationship Id="rId46" Type="http://schemas.openxmlformats.org/officeDocument/2006/relationships/externalLink" Target="externalLinks/externalLink37.xml"/><Relationship Id="rId67" Type="http://schemas.openxmlformats.org/officeDocument/2006/relationships/externalLink" Target="externalLinks/externalLink58.xml"/><Relationship Id="rId116" Type="http://schemas.openxmlformats.org/officeDocument/2006/relationships/externalLink" Target="externalLinks/externalLink107.xml"/><Relationship Id="rId20" Type="http://schemas.openxmlformats.org/officeDocument/2006/relationships/externalLink" Target="externalLinks/externalLink11.xml"/><Relationship Id="rId41" Type="http://schemas.openxmlformats.org/officeDocument/2006/relationships/externalLink" Target="externalLinks/externalLink32.xml"/><Relationship Id="rId62" Type="http://schemas.openxmlformats.org/officeDocument/2006/relationships/externalLink" Target="externalLinks/externalLink53.xml"/><Relationship Id="rId83" Type="http://schemas.openxmlformats.org/officeDocument/2006/relationships/externalLink" Target="externalLinks/externalLink74.xml"/><Relationship Id="rId88" Type="http://schemas.openxmlformats.org/officeDocument/2006/relationships/externalLink" Target="externalLinks/externalLink79.xml"/><Relationship Id="rId111" Type="http://schemas.openxmlformats.org/officeDocument/2006/relationships/externalLink" Target="externalLinks/externalLink102.xml"/><Relationship Id="rId15" Type="http://schemas.openxmlformats.org/officeDocument/2006/relationships/externalLink" Target="externalLinks/externalLink6.xml"/><Relationship Id="rId36" Type="http://schemas.openxmlformats.org/officeDocument/2006/relationships/externalLink" Target="externalLinks/externalLink27.xml"/><Relationship Id="rId57" Type="http://schemas.openxmlformats.org/officeDocument/2006/relationships/externalLink" Target="externalLinks/externalLink48.xml"/><Relationship Id="rId106" Type="http://schemas.openxmlformats.org/officeDocument/2006/relationships/externalLink" Target="externalLinks/externalLink97.xml"/><Relationship Id="rId127" Type="http://schemas.openxmlformats.org/officeDocument/2006/relationships/sharedStrings" Target="sharedStrings.xml"/><Relationship Id="rId10" Type="http://schemas.openxmlformats.org/officeDocument/2006/relationships/externalLink" Target="externalLinks/externalLink1.xml"/><Relationship Id="rId31" Type="http://schemas.openxmlformats.org/officeDocument/2006/relationships/externalLink" Target="externalLinks/externalLink22.xml"/><Relationship Id="rId52" Type="http://schemas.openxmlformats.org/officeDocument/2006/relationships/externalLink" Target="externalLinks/externalLink43.xml"/><Relationship Id="rId73" Type="http://schemas.openxmlformats.org/officeDocument/2006/relationships/externalLink" Target="externalLinks/externalLink64.xml"/><Relationship Id="rId78" Type="http://schemas.openxmlformats.org/officeDocument/2006/relationships/externalLink" Target="externalLinks/externalLink69.xml"/><Relationship Id="rId94" Type="http://schemas.openxmlformats.org/officeDocument/2006/relationships/externalLink" Target="externalLinks/externalLink85.xml"/><Relationship Id="rId99" Type="http://schemas.openxmlformats.org/officeDocument/2006/relationships/externalLink" Target="externalLinks/externalLink90.xml"/><Relationship Id="rId101" Type="http://schemas.openxmlformats.org/officeDocument/2006/relationships/externalLink" Target="externalLinks/externalLink92.xml"/><Relationship Id="rId122" Type="http://schemas.openxmlformats.org/officeDocument/2006/relationships/externalLink" Target="externalLinks/externalLink113.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xdr:col>
      <xdr:colOff>374908</xdr:colOff>
      <xdr:row>0</xdr:row>
      <xdr:rowOff>117043</xdr:rowOff>
    </xdr:from>
    <xdr:to>
      <xdr:col>4</xdr:col>
      <xdr:colOff>1056271</xdr:colOff>
      <xdr:row>2</xdr:row>
      <xdr:rowOff>127831</xdr:rowOff>
    </xdr:to>
    <xdr:pic>
      <xdr:nvPicPr>
        <xdr:cNvPr id="3" name="Picture 4" descr="image001">
          <a:extLst>
            <a:ext uri="{FF2B5EF4-FFF2-40B4-BE49-F238E27FC236}">
              <a16:creationId xmlns:a16="http://schemas.microsoft.com/office/drawing/2014/main" id="{11B665D8-B7F6-43C6-8544-85F641D0FA9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27106" y="117043"/>
          <a:ext cx="1141912" cy="10260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6</xdr:col>
      <xdr:colOff>701040</xdr:colOff>
      <xdr:row>0</xdr:row>
      <xdr:rowOff>97791</xdr:rowOff>
    </xdr:from>
    <xdr:to>
      <xdr:col>7</xdr:col>
      <xdr:colOff>935990</xdr:colOff>
      <xdr:row>3</xdr:row>
      <xdr:rowOff>167641</xdr:rowOff>
    </xdr:to>
    <xdr:pic>
      <xdr:nvPicPr>
        <xdr:cNvPr id="2" name="Picture 4" descr="image001">
          <a:extLst>
            <a:ext uri="{FF2B5EF4-FFF2-40B4-BE49-F238E27FC236}">
              <a16:creationId xmlns:a16="http://schemas.microsoft.com/office/drawing/2014/main" id="{E64DE758-8E4F-475B-838D-3BBD1E63012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58940" y="97791"/>
          <a:ext cx="1370330" cy="10071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800100</xdr:colOff>
      <xdr:row>64</xdr:row>
      <xdr:rowOff>99061</xdr:rowOff>
    </xdr:from>
    <xdr:to>
      <xdr:col>7</xdr:col>
      <xdr:colOff>855346</xdr:colOff>
      <xdr:row>67</xdr:row>
      <xdr:rowOff>198121</xdr:rowOff>
    </xdr:to>
    <xdr:pic>
      <xdr:nvPicPr>
        <xdr:cNvPr id="4" name="Picture 4" descr="image001">
          <a:extLst>
            <a:ext uri="{FF2B5EF4-FFF2-40B4-BE49-F238E27FC236}">
              <a16:creationId xmlns:a16="http://schemas.microsoft.com/office/drawing/2014/main" id="{6E7AE5F8-FB21-4D98-BB76-01ACEE72A28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8000" y="12397741"/>
          <a:ext cx="1190626"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946150</xdr:colOff>
      <xdr:row>116</xdr:row>
      <xdr:rowOff>121920</xdr:rowOff>
    </xdr:from>
    <xdr:to>
      <xdr:col>7</xdr:col>
      <xdr:colOff>925196</xdr:colOff>
      <xdr:row>119</xdr:row>
      <xdr:rowOff>82550</xdr:rowOff>
    </xdr:to>
    <xdr:pic>
      <xdr:nvPicPr>
        <xdr:cNvPr id="3" name="Picture 4" descr="image001">
          <a:extLst>
            <a:ext uri="{FF2B5EF4-FFF2-40B4-BE49-F238E27FC236}">
              <a16:creationId xmlns:a16="http://schemas.microsoft.com/office/drawing/2014/main" id="{FCA389CE-9A83-490B-B9A5-FF6B284A9F9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12000" y="22594570"/>
          <a:ext cx="1134746" cy="690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936625</xdr:colOff>
      <xdr:row>179</xdr:row>
      <xdr:rowOff>102870</xdr:rowOff>
    </xdr:from>
    <xdr:to>
      <xdr:col>7</xdr:col>
      <xdr:colOff>919481</xdr:colOff>
      <xdr:row>182</xdr:row>
      <xdr:rowOff>187325</xdr:rowOff>
    </xdr:to>
    <xdr:pic>
      <xdr:nvPicPr>
        <xdr:cNvPr id="5" name="Picture 4" descr="image001">
          <a:extLst>
            <a:ext uri="{FF2B5EF4-FFF2-40B4-BE49-F238E27FC236}">
              <a16:creationId xmlns:a16="http://schemas.microsoft.com/office/drawing/2014/main" id="{56E58C35-AD5C-4CFD-ABF5-91071922CA8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94525" y="36762690"/>
          <a:ext cx="1118236" cy="831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158750</xdr:colOff>
      <xdr:row>0</xdr:row>
      <xdr:rowOff>83820</xdr:rowOff>
    </xdr:from>
    <xdr:to>
      <xdr:col>7</xdr:col>
      <xdr:colOff>1237624</xdr:colOff>
      <xdr:row>2</xdr:row>
      <xdr:rowOff>117413</xdr:rowOff>
    </xdr:to>
    <xdr:pic>
      <xdr:nvPicPr>
        <xdr:cNvPr id="2" name="Picture 1">
          <a:extLst>
            <a:ext uri="{FF2B5EF4-FFF2-40B4-BE49-F238E27FC236}">
              <a16:creationId xmlns:a16="http://schemas.microsoft.com/office/drawing/2014/main" id="{B13B8013-54AB-059F-93C0-2CAE1CD7A44C}"/>
            </a:ext>
          </a:extLst>
        </xdr:cNvPr>
        <xdr:cNvPicPr>
          <a:picLocks noChangeAspect="1"/>
        </xdr:cNvPicPr>
      </xdr:nvPicPr>
      <xdr:blipFill>
        <a:blip xmlns:r="http://schemas.openxmlformats.org/officeDocument/2006/relationships" r:embed="rId1"/>
        <a:stretch>
          <a:fillRect/>
        </a:stretch>
      </xdr:blipFill>
      <xdr:spPr>
        <a:xfrm>
          <a:off x="7429500" y="83820"/>
          <a:ext cx="1094114" cy="73844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6</xdr:col>
      <xdr:colOff>352425</xdr:colOff>
      <xdr:row>0</xdr:row>
      <xdr:rowOff>57150</xdr:rowOff>
    </xdr:from>
    <xdr:to>
      <xdr:col>6</xdr:col>
      <xdr:colOff>1251645</xdr:colOff>
      <xdr:row>1</xdr:row>
      <xdr:rowOff>400050</xdr:rowOff>
    </xdr:to>
    <xdr:pic>
      <xdr:nvPicPr>
        <xdr:cNvPr id="2" name="Picture 4" descr="image001">
          <a:extLst>
            <a:ext uri="{FF2B5EF4-FFF2-40B4-BE49-F238E27FC236}">
              <a16:creationId xmlns:a16="http://schemas.microsoft.com/office/drawing/2014/main" id="{EECF35AF-61E5-4BA1-8F35-1BBCEDAF0B3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82865" y="57150"/>
          <a:ext cx="899220" cy="541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transnetsocltd-my.sharepoint.com/X/Documents%20and%20Settings/HugovS/Desktop/Feb%202008/Costs%20Schedule%20(5)%2029%20February%202008.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Tlfiwfc020001\dept_data\SHIELDHL\DLDMECH2.XLS" TargetMode="External"/></Relationships>
</file>

<file path=xl/externalLinks/_rels/externalLink100.xml.rels><?xml version="1.0" encoding="UTF-8" standalone="yes"?>
<Relationships xmlns="http://schemas.openxmlformats.org/package/2006/relationships"><Relationship Id="rId2" Type="http://schemas.microsoft.com/office/2019/04/relationships/externalLinkLongPath" Target="https://transnetsocltd-my.sharepoint.com/Users/SJGlobal-Business/AppData/Local/Microsoft/Windows/INetCache/Content.Outlook/A9NKG2EN/Tlfiwfc020001/dept_data/Projects%20Business%20Data/Delivery/Cost/ACWP/Period_06E_05_Submittals/06E_05_T-SN534_R0.xls?6E62BB17" TargetMode="External"/><Relationship Id="rId1" Type="http://schemas.openxmlformats.org/officeDocument/2006/relationships/externalLinkPath" Target="file:///\\6E62BB17\06E_05_T-SN534_R0.xls" TargetMode="External"/></Relationships>
</file>

<file path=xl/externalLinks/_rels/externalLink101.xml.rels><?xml version="1.0" encoding="UTF-8" standalone="yes"?>
<Relationships xmlns="http://schemas.openxmlformats.org/package/2006/relationships"><Relationship Id="rId1" Type="http://schemas.openxmlformats.org/officeDocument/2006/relationships/externalLinkPath" Target="file:///\\Tlfiwfc020001\dept_data\Projects%20Business%20Data\Delivery\Cost\ACWP\Period_06E_05_Submittals\06E_05_T-SN534_R0.xls" TargetMode="External"/></Relationships>
</file>

<file path=xl/externalLinks/_rels/externalLink102.xml.rels><?xml version="1.0" encoding="UTF-8" standalone="yes"?>
<Relationships xmlns="http://schemas.openxmlformats.org/package/2006/relationships"><Relationship Id="rId1" Type="http://schemas.openxmlformats.org/officeDocument/2006/relationships/externalLinkPath" Target="file:///\\PROTEKON\SYS2\GENERAL\CONTRACT\JWILKEN\PAY\CIVIL\C1_88.XLS" TargetMode="External"/></Relationships>
</file>

<file path=xl/externalLinks/_rels/externalLink103.xml.rels><?xml version="1.0" encoding="UTF-8" standalone="yes"?>
<Relationships xmlns="http://schemas.openxmlformats.org/package/2006/relationships"><Relationship Id="rId1" Type="http://schemas.openxmlformats.org/officeDocument/2006/relationships/externalLinkPath" Target="https://transnetsocltd-my.sharepoint.com/Users/SJGlobal-Business/AppData/Local/Microsoft/Windows/INetCache/Content.Outlook/A9NKG2EN/PROTEKON/SYS2/GENERAL/CONTRACT/JWILKEN/PAY/CIVIL/C1_88.XLS" TargetMode="External"/></Relationships>
</file>

<file path=xl/externalLinks/_rels/externalLink104.xml.rels><?xml version="1.0" encoding="UTF-8" standalone="yes"?>
<Relationships xmlns="http://schemas.openxmlformats.org/package/2006/relationships"><Relationship Id="rId1" Type="http://schemas.openxmlformats.org/officeDocument/2006/relationships/externalLinkPath" Target="/Documents%20and%20Settings/Administrator/My%20Documents/Nakambala/OLPR-Potorders-Ken%20as%20at%2018%20Jan%202008.xls" TargetMode="External"/></Relationships>
</file>

<file path=xl/externalLinks/_rels/externalLink105.xml.rels><?xml version="1.0" encoding="UTF-8" standalone="yes"?>
<Relationships xmlns="http://schemas.openxmlformats.org/package/2006/relationships"><Relationship Id="rId1" Type="http://schemas.openxmlformats.org/officeDocument/2006/relationships/externalLinkPath" Target="https://transnetsocltd-my.sharepoint.com/Documents%20and%20Settings/Administrator/My%20Documents/Nakambala/OLPR-Potorders-Ken%20as%20at%2018%20Jan%202008.xls" TargetMode="External"/></Relationships>
</file>

<file path=xl/externalLinks/_rels/externalLink106.xml.rels><?xml version="1.0" encoding="UTF-8" standalone="yes"?>
<Relationships xmlns="http://schemas.openxmlformats.org/package/2006/relationships"><Relationship Id="rId1" Type="http://schemas.openxmlformats.org/officeDocument/2006/relationships/externalLinkPath" Target="file:///A:\WINDOWS\TEMP\Bill%20master.xls" TargetMode="External"/></Relationships>
</file>

<file path=xl/externalLinks/_rels/externalLink107.xml.rels><?xml version="1.0" encoding="UTF-8" standalone="yes"?>
<Relationships xmlns="http://schemas.openxmlformats.org/package/2006/relationships"><Relationship Id="rId1" Type="http://schemas.openxmlformats.org/officeDocument/2006/relationships/externalLinkPath" Target="https://transnetsocltd-my.sharepoint.com/E/TEMP/YEPACK2002.xls" TargetMode="External"/></Relationships>
</file>

<file path=xl/externalLinks/_rels/externalLink108.xml.rels><?xml version="1.0" encoding="UTF-8" standalone="yes"?>
<Relationships xmlns="http://schemas.openxmlformats.org/package/2006/relationships"><Relationship Id="rId1" Type="http://schemas.openxmlformats.org/officeDocument/2006/relationships/externalLinkPath" Target="file:///E:\TEMP\YEPACK2002.xls" TargetMode="External"/></Relationships>
</file>

<file path=xl/externalLinks/_rels/externalLink109.xml.rels><?xml version="1.0" encoding="UTF-8" standalone="yes"?>
<Relationships xmlns="http://schemas.openxmlformats.org/package/2006/relationships"><Relationship Id="rId1" Type="http://schemas.openxmlformats.org/officeDocument/2006/relationships/externalLinkPath" Target="file:///\\Tp-801\Projects\108822%20%20%20RB%20CapExp%20Fel-2\2%20Management\2%20Finance\01%20Project%20Registration\03%20Resource%20List%20&amp;%20BRS\RB%20FEL-2%20Resource%20List_Rev10.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10000/10489%20Spar%20Pheonix/Finance/F09%20Cost%20Report/Feb%202008/Costs%20Schedule%20(5)%2029%20February%202008.xls" TargetMode="External"/></Relationships>
</file>

<file path=xl/externalLinks/_rels/externalLink110.xml.rels><?xml version="1.0" encoding="UTF-8" standalone="yes"?>
<Relationships xmlns="http://schemas.openxmlformats.org/package/2006/relationships"><Relationship Id="rId1" Type="http://schemas.openxmlformats.org/officeDocument/2006/relationships/externalLinkPath" Target="https://transnetsocltd-my.sharepoint.com/P/CLS/CAO/G133/CONTAINER.xls" TargetMode="External"/></Relationships>
</file>

<file path=xl/externalLinks/_rels/externalLink111.xml.rels><?xml version="1.0" encoding="UTF-8" standalone="yes"?>
<Relationships xmlns="http://schemas.openxmlformats.org/package/2006/relationships"><Relationship Id="rId1" Type="http://schemas.openxmlformats.org/officeDocument/2006/relationships/externalLinkPath" Target="file:///P:\CLS\CAO\G133\CONTAINER.xls" TargetMode="External"/></Relationships>
</file>

<file path=xl/externalLinks/_rels/externalLink112.xml.rels><?xml version="1.0" encoding="UTF-8" standalone="yes"?>
<Relationships xmlns="http://schemas.openxmlformats.org/package/2006/relationships"><Relationship Id="rId2" Type="http://schemas.microsoft.com/office/2019/04/relationships/externalLinkLongPath" Target="https://transnetsocltd-my.sharepoint.com/Users/SJGlobal-Business/AppData/Local/Microsoft/Windows/INetCache/Content.Outlook/A9NKG2EN/userdata1.tubelines/user_data/para8214/My%20Documents/Willesden%20Green%20Enchanced%20Refurbishment/Willesden%20Green%20Cost%20Report%2005.xls?5BA38F2C" TargetMode="External"/><Relationship Id="rId1" Type="http://schemas.openxmlformats.org/officeDocument/2006/relationships/externalLinkPath" Target="file:///\\5BA38F2C\Willesden%20Green%20Cost%20Report%2005.xls" TargetMode="External"/></Relationships>
</file>

<file path=xl/externalLinks/_rels/externalLink113.xml.rels><?xml version="1.0" encoding="UTF-8" standalone="yes"?>
<Relationships xmlns="http://schemas.openxmlformats.org/package/2006/relationships"><Relationship Id="rId1" Type="http://schemas.openxmlformats.org/officeDocument/2006/relationships/externalLinkPath" Target="file:///\\userdata1.tubelines\user_data\para8214\My%20Documents\Willesden%20Green%20Enchanced%20Refurbishment\Willesden%20Green%20Cost%20Report%2005.xls" TargetMode="External"/></Relationships>
</file>

<file path=xl/externalLinks/_rels/externalLink114.xml.rels><?xml version="1.0" encoding="UTF-8" standalone="yes"?>
<Relationships xmlns="http://schemas.openxmlformats.org/package/2006/relationships"><Relationship Id="rId1" Type="http://schemas.openxmlformats.org/officeDocument/2006/relationships/externalLinkPath" Target="/10000/10489%20Spar%20Pheonix/Finance/F09%20Cost%20Report/Cost%20Control/Working%20Documents%20&amp;%20Archive/2%20-%20Mar%2008/Cost%20Schedule/Cost%20SChedule_20080327_2.xls" TargetMode="External"/></Relationships>
</file>

<file path=xl/externalLinks/_rels/externalLink115.xml.rels><?xml version="1.0" encoding="UTF-8" standalone="yes"?>
<Relationships xmlns="http://schemas.openxmlformats.org/package/2006/relationships"><Relationship Id="rId1" Type="http://schemas.openxmlformats.org/officeDocument/2006/relationships/externalLinkPath" Target="https://transnetsocltd-my.sharepoint.com/10000/10489%20Spar%20Pheonix/Finance/F09%20Cost%20Report/Cost%20Control/Working%20Documents%20&amp;%20Archive/2%20-%20Mar%2008/Cost%20Schedule/Cost%20SChedule_20080327_2.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https://transnetsocltd-my.sharepoint.com/10000/10489%20Spar%20Pheonix/Finance/F09%20Cost%20Report/Feb%202008/Costs%20Schedule%20(5)%2029%20February%202008.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https://transnetsocltd-my.sharepoint.com/Users/SJGlobal-Business/AppData/Local/Microsoft/Windows/INetCache/Content.Outlook/A9NKG2EN/Server/shared/Austin/Fast%20Forward/FF%20Bid%202.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Server\shared\Austin\Fast%20Forward\FF%20Bid%202.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https://transnetsocltd-my.sharepoint.com/A/Austin/Fredman%20Drive/Feasibility%20%2027%20Fredman.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A:\Austin\Fredman%20Drive\Feasibility%20%2027%20Fredman.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Documents%20and%20Settings/HugovS/Desktop/Boabab/Civil%20Works%20-%20Preliminary%20Elemental%20%20Estimate%20(3).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https://transnetsocltd-my.sharepoint.com/Documents%20and%20Settings/HugovS/Desktop/Boabab/Civil%20Works%20-%20Preliminary%20Elemental%20%20Estimate%20(3).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1QS/ARCHIVES/Pinpil%20Investments/Blank%20Elemental%20B.Q..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X:\Documents%20and%20Settings\HugovS\Desktop\Feb%202008\Costs%20Schedule%20(5)%2029%20February%202008.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https://transnetsocltd-my.sharepoint.com/1QS/ARCHIVES/Pinpil%20Investments/Blank%20Elemental%20B.Q..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https://transnetsocltd-my.sharepoint.com/K/123R24/BESBOEK/APR97.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K:\123R24\BESBOEK\APR97.XLS" TargetMode="External"/></Relationships>
</file>

<file path=xl/externalLinks/_rels/externalLink23.xml.rels><?xml version="1.0" encoding="UTF-8" standalone="yes"?>
<Relationships xmlns="http://schemas.openxmlformats.org/package/2006/relationships"><Relationship Id="rId2" Type="http://schemas.microsoft.com/office/2019/04/relationships/externalLinkLongPath" Target="https://transnetsocltd-my.sharepoint.com/Users/SJGlobal-Business/AppData/Local/Microsoft/Windows/INetCache/Content.Outlook/A9NKG2EN/userdata1.tubelines/user_data/Documents%20and%20Settings/TEMP/Local%20Settings/Temporary%20Internet%20Files/OLK562/TLH_Cost_021220(Current).xls?07ACE13B" TargetMode="External"/><Relationship Id="rId1" Type="http://schemas.openxmlformats.org/officeDocument/2006/relationships/externalLinkPath" Target="file:///\\07ACE13B\TLH_Cost_021220(Current).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userdata1.tubelines\user_data\Documents%20and%20Settings\TEMP\Local%20Settings\Temporary%20Internet%20Files\OLK562\TLH_Cost_021220(Current).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tlfiwfc020001\dept_data\Projects%20Business%20Data\Delivery\Cost\ACWP\Sample%20Spreadsheet\001_Current_ACWP_Spreadsheet\Sample_06_07_T-xNxxx_R7_ACCRUAL_ENTER.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Documents%20and%20Settings/CDH/My%20Documents/Projects%20Working%20Files%20and%20Backups/Berth%20708%20R%20Bay/Saldanah%20Cost%20estimate%20Rev1.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W:\GERHARDL\CAPITAL\CAPEX%201617\TNPA%20Capital%20budget%20Draft%201718%20Project%20Info%20Master%20Shamala%20Draft4%2010Febr17%20temp.xlsx"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https://transnetsocltd-my.sharepoint.com/A/WINDOWS/DESKTOP/ism/ISM%2015DEC99%201.0.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A:\WINDOWS\DESKTOP\ism\ISM%2015DEC99%201.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Documents%20and%20Settings/HugovS/Desktop/Feb%202008/Costs%20Schedule%20(5)%2029%20February%202008.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https://transnetsocltd-my.sharepoint.com/A/Austin/Stand%2071%20Sunninghill/Fast%20Forward/FF%20Bid%202.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A:\Austin\Stand%2071%20Sunninghill\Fast%20Forward\FF%20Bid%202.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https://transnetsocltd-my.sharepoint.com/Users/SJGlobal-Business/AppData/Local/Microsoft/Windows/INetCache/Content.Outlook/A9NKG2EN/Tlfiwfc020001/dept_data/WINDOWS/TEMP/DeltaDistrib-Equip1.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Tlfiwfc020001\dept_data\WINDOWS\TEMP\DeltaDistrib-Equip1.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https://transnetsocltd-my.sharepoint.com/K/123R24/BOEK/BESBOEK.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K:\123R24\BOEK\BESBOEK.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https://transnetsocltd-my.sharepoint.com/E/GERT/CASH1198.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E:\GERT\CASH1198.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https://transnetsocltd-my.sharepoint.com/A/Austin/Stand%2071%20Sunninghill/Lazarus/Cost%20Estimate.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A:\Austin\Stand%2071%20Sunninghill\Lazarus\Cost%20Estimate.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transnetsocltd-my.sharepoint.com/Documents%20and%20Settings/HugovS/Desktop/Feb%202008/Costs%20Schedule%20(5)%2029%20February%202008.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https://transnetsocltd-my.sharepoint.com/Users/SJGlobal-Business/AppData/Local/Microsoft/Windows/INetCache/Content.Outlook/A9NKG2EN/Server/aba_data/Justine%20Avon/Justine%20Avon/Feasibility-%20Justine%20Avon-jANET.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Server\aba_data\Justine%20Avon\Justine%20Avon\Feasibility-%20Justine%20Avon-jANET.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https://transnetsocltd-my.sharepoint.com/A/CApex-Cost-summary%20SSL%20BAFO%2023Jan01.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A:\CApex-Cost-summary%20SSL%20BAFO%2023Jan01.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https://transnetsocltd-my.sharepoint.com/Users/SJGlobal-Business/AppData/Local/Microsoft/Windows/INetCache/Content.Outlook/A9NKG2EN/Server/shared/Server%20(Austin)/Covers/Austin/Fast%20Forward/FF%20Bid%202.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Server\shared\Server%20(Austin)\Covers\Austin\Fast%20Forward\FF%20Bid%202.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https://transnetsocltd-my.sharepoint.com/Users/SJGlobal-Business/AppData/Local/Microsoft/Windows/INetCache/Content.Outlook/A9NKG2EN/Server/shared/Austin/Stand%2071%20Sunninghill/Fast%20Forward/FF%20Bid%202.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Server\shared\Austin\Stand%2071%20Sunninghill\Fast%20Forward\FF%20Bid%202.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Tlfiwfc020001\dept_data\Projects%20Business%20Data\Delivery\SMEP\03%20TRANCHE%205\N530%20Waterloo%20-%20Mod\09%20Cost%20Control\03%20Commercial%20Reports\2008%20P01\Backup\Waterloo%20Dashboard%2001-08.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https://transnetsocltd-my.sharepoint.com/Users/SJGlobal-Business/AppData/Local/Microsoft/Windows/INetCache/Content.Outlook/A9NKG2EN/Server/shared/Austin/Stand%2071%20Sunninghill/Stand%2071%20Sunninghill%20-%20Rev%202.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transnetsocltd-my.sharepoint.com/ADMIN/Individual/Frances/masters/CONTRACT-DOCS/SOQ%20.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file:///\\Server\shared\Austin\Stand%2071%20Sunninghill\Stand%2071%20Sunninghill%20-%20Rev%202.xls"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https://transnetsocltd-my.sharepoint.com/Users/SJGlobal-Business/AppData/Local/Microsoft/Windows/INetCache/Content.Outlook/A9NKG2EN/JNP0X134FIL0008/GROUPS/TEMP/Alignment%20of%20CAFO%20V%20Current%20Budget-(Version2%20ST05).xls"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file:///\\JNP0X134FIL0008\GROUPS\TEMP\Alignment%20of%20CAFO%20V%20Current%20Budget-(Version2%20ST05).xls"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https://transnetsocltd-my.sharepoint.com/E/Cash%20flow%20forecastslatest%20-%20Mega_george%20Hartly.xls"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file:///E:\Cash%20flow%20forecastslatest%20-%20Mega_george%20Hartly.xls"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https://transnetsocltd-my.sharepoint.com/E/123R24/BESBOEK/ye2001/MAN_BOOK.xls"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file:///E:\123R24\BESBOEK\ye2001\MAN_BOOK.xls"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file:///G:\tlfiwfc020001\dept_data\Projects%20Business%20Data\Delivery\SMEP\BUF%20AA\Bottom-up%20Forecast\Tranche%203%20(Future)\Desktop%20Stations\Willesden%20Green\Willesden%20Green%20-%20Scope%20and%20Price%20Schedule%20Jun%2004.xls"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file:///\\tlfiwfc020001\dept_data\Projects%20Business%20Data\Delivery\SMEP\BUF%20AA\Bottom-up%20Forecast\Tranche%203%20(Future)\Desktop%20Stations\Willesden%20Green\Willesden%20Green%20-%20Scope%20and%20Price%20Schedule%20Jun%2004.xls"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10000/10489%20Spar%20Pheonix/Finance/F09%20Cost%20Report/Cost%20control%20Nakambala/1%20Latest%20Cost%20Schedules/Costs%20Schedule_20081113.xls" TargetMode="External"/></Relationships>
</file>

<file path=xl/externalLinks/_rels/externalLink6.xml.rels><?xml version="1.0" encoding="UTF-8" standalone="yes"?>
<Relationships xmlns="http://schemas.openxmlformats.org/package/2006/relationships"><Relationship Id="rId2" Type="http://schemas.microsoft.com/office/2019/04/relationships/externalLinkLongPath" Target="https://transnetsocltd-my.sharepoint.com/Users/SJGlobal-Business/AppData/Local/Microsoft/Windows/INetCache/Content.Outlook/A9NKG2EN/Tlfiwfc020001/dept_data/Est/Projects/Water/Bechtel%20Archive/Bid99/Kuwait/FINAL%20SUMMARY%20SHEETS/Estimate%20Review%20Document_12th%20April%202000.xls?EDAB6EBA" TargetMode="External"/><Relationship Id="rId1" Type="http://schemas.openxmlformats.org/officeDocument/2006/relationships/externalLinkPath" Target="file:///\\EDAB6EBA\Estimate%20Review%20Document_12th%20April%202000.xls"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https://transnetsocltd-my.sharepoint.com/10000/10489%20Spar%20Pheonix/Finance/F09%20Cost%20Report/Cost%20control%20Nakambala/1%20Latest%20Cost%20Schedules/Costs%20Schedule_20081113.xls" TargetMode="External"/></Relationships>
</file>

<file path=xl/externalLinks/_rels/externalLink61.xml.rels><?xml version="1.0" encoding="UTF-8" standalone="yes"?>
<Relationships xmlns="http://schemas.openxmlformats.org/package/2006/relationships"><Relationship Id="rId1" Type="http://schemas.openxmlformats.org/officeDocument/2006/relationships/externalLinkPath" Target="https://transnetsocltd-my.sharepoint.com/E/aug98.xls" TargetMode="External"/></Relationships>
</file>

<file path=xl/externalLinks/_rels/externalLink62.xml.rels><?xml version="1.0" encoding="UTF-8" standalone="yes"?>
<Relationships xmlns="http://schemas.openxmlformats.org/package/2006/relationships"><Relationship Id="rId1" Type="http://schemas.openxmlformats.org/officeDocument/2006/relationships/externalLinkPath" Target="file:///E:\aug98.xls" TargetMode="External"/></Relationships>
</file>

<file path=xl/externalLinks/_rels/externalLink63.xml.rels><?xml version="1.0" encoding="UTF-8" standalone="yes"?>
<Relationships xmlns="http://schemas.openxmlformats.org/package/2006/relationships"><Relationship Id="rId1" Type="http://schemas.microsoft.com/office/2006/relationships/xlExternalLinkPath/xlPathMissing" Target="BOOK-4.XLW" TargetMode="External"/></Relationships>
</file>

<file path=xl/externalLinks/_rels/externalLink64.xml.rels><?xml version="1.0" encoding="UTF-8" standalone="yes"?>
<Relationships xmlns="http://schemas.openxmlformats.org/package/2006/relationships"><Relationship Id="rId1" Type="http://schemas.openxmlformats.org/officeDocument/2006/relationships/externalLinkPath" Target="https://transnetsocltd-my.sharepoint.com/Users/SJGlobal-Business/AppData/Local/Microsoft/Windows/INetCache/Content.Outlook/A9NKG2EN/Server/shared/ABA/Feasibilty%20Pro-Forma%20%20Offices%20&amp;%20W-house/SPECS.xls" TargetMode="External"/></Relationships>
</file>

<file path=xl/externalLinks/_rels/externalLink65.xml.rels><?xml version="1.0" encoding="UTF-8" standalone="yes"?>
<Relationships xmlns="http://schemas.openxmlformats.org/package/2006/relationships"><Relationship Id="rId1" Type="http://schemas.openxmlformats.org/officeDocument/2006/relationships/externalLinkPath" Target="file:///\\Server\shared\ABA\Feasibilty%20Pro-Forma%20%20Offices%20&amp;%20W-house\SPECS.xls" TargetMode="External"/></Relationships>
</file>

<file path=xl/externalLinks/_rels/externalLink66.xml.rels><?xml version="1.0" encoding="UTF-8" standalone="yes"?>
<Relationships xmlns="http://schemas.openxmlformats.org/package/2006/relationships"><Relationship Id="rId1" Type="http://schemas.openxmlformats.org/officeDocument/2006/relationships/externalLinkPath" Target="file:///Y:\GERHARDL\CAPITAL\CAPEX%201617\TNPA%20Capital%20budget%20Draft%201718%20Project%20Info%20Master%20Shamala%20Draft4%2010Febr17%20temp.xlsx" TargetMode="External"/></Relationships>
</file>

<file path=xl/externalLinks/_rels/externalLink67.xml.rels><?xml version="1.0" encoding="UTF-8" standalone="yes"?>
<Relationships xmlns="http://schemas.openxmlformats.org/package/2006/relationships"><Relationship Id="rId1" Type="http://schemas.openxmlformats.org/officeDocument/2006/relationships/externalLinkPath" Target="file:///\\Tp-801\Projects\108822%20%20%20RB%20CapExp%20Fel-2\2%20Management\2%20Finance\05%20Subbies%20Timesheets%20&amp;%20Invoices\04%20PCC\01%20Timesheets\Jan%202013%20Subbies%20Timesheets%20-%20PCC.xlsx" TargetMode="External"/></Relationships>
</file>

<file path=xl/externalLinks/_rels/externalLink68.xml.rels><?xml version="1.0" encoding="UTF-8" standalone="yes"?>
<Relationships xmlns="http://schemas.openxmlformats.org/package/2006/relationships"><Relationship Id="rId1" Type="http://schemas.openxmlformats.org/officeDocument/2006/relationships/externalLinkPath" Target="file:///\\jhbtpdata\500211\Documents%20and%20Settings\z30jvosser\Local%20Settings\Temporary%20Internet%20Files\OLK4\CT%202%20Security%20System%20Estimate%20IP%20PHASE%201.xls" TargetMode="External"/></Relationships>
</file>

<file path=xl/externalLinks/_rels/externalLink69.xml.rels><?xml version="1.0" encoding="UTF-8" standalone="yes"?>
<Relationships xmlns="http://schemas.openxmlformats.org/package/2006/relationships"><Relationship Id="rId1" Type="http://schemas.openxmlformats.org/officeDocument/2006/relationships/externalLinkPath" Target="/Package%20Anaysis%20&amp;%20Mgmt%20Accounts%2028%20September%202008%20With%20Hugo.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Tlfiwfc020001\dept_data\Est\Projects\Water\Bechtel%20Archive\Bid99\Kuwait\FINAL%20SUMMARY%20SHEETS\Estimate%20Review%20Document_12th%20April%202000.xls" TargetMode="External"/></Relationships>
</file>

<file path=xl/externalLinks/_rels/externalLink70.xml.rels><?xml version="1.0" encoding="UTF-8" standalone="yes"?>
<Relationships xmlns="http://schemas.openxmlformats.org/package/2006/relationships"><Relationship Id="rId1" Type="http://schemas.openxmlformats.org/officeDocument/2006/relationships/externalLinkPath" Target="https://transnetsocltd-my.sharepoint.com/Package%20Anaysis%20&amp;%20Mgmt%20Accounts%2028%20September%202008%20With%20Hugo.xls" TargetMode="External"/></Relationships>
</file>

<file path=xl/externalLinks/_rels/externalLink71.xml.rels><?xml version="1.0" encoding="UTF-8" standalone="yes"?>
<Relationships xmlns="http://schemas.openxmlformats.org/package/2006/relationships"><Relationship Id="rId1" Type="http://schemas.openxmlformats.org/officeDocument/2006/relationships/externalLinkPath" Target="https://transnetsocltd-my.sharepoint.com/E/My%20Documents/PROJEKTE/ATENDERS/VRYHEID/PROJEKTE/ATENDERS/MASTERS/BILL.WQ1" TargetMode="External"/></Relationships>
</file>

<file path=xl/externalLinks/_rels/externalLink72.xml.rels><?xml version="1.0" encoding="UTF-8" standalone="yes"?>
<Relationships xmlns="http://schemas.openxmlformats.org/package/2006/relationships"><Relationship Id="rId1" Type="http://schemas.openxmlformats.org/officeDocument/2006/relationships/externalLinkPath" Target="file:///E:\My%20Documents\PROJEKTE\ATENDERS\VRYHEID\PROJEKTE\ATENDERS\MASTERS\BILL.WQ1" TargetMode="External"/></Relationships>
</file>

<file path=xl/externalLinks/_rels/externalLink73.xml.rels><?xml version="1.0" encoding="UTF-8" standalone="yes"?>
<Relationships xmlns="http://schemas.openxmlformats.org/package/2006/relationships"><Relationship Id="rId1" Type="http://schemas.openxmlformats.org/officeDocument/2006/relationships/externalLinkPath" Target="file:///P:\My%20Documents\PROJEKTE\ATENDERS\VRYHEID\PROJEKTE\ATENDERS\MASTERS\BILL.WQ1" TargetMode="External"/></Relationships>
</file>

<file path=xl/externalLinks/_rels/externalLink74.xml.rels><?xml version="1.0" encoding="UTF-8" standalone="yes"?>
<Relationships xmlns="http://schemas.openxmlformats.org/package/2006/relationships"><Relationship Id="rId1" Type="http://schemas.openxmlformats.org/officeDocument/2006/relationships/externalLinkPath" Target="https://transnetsocltd-my.sharepoint.com/Users/SJGlobal-Business/AppData/Local/Microsoft/Windows/INetCache/Content.Outlook/A9NKG2EN/userdata1.tubelines/user_data/midd5154/My%20Documents/CAFO_Table%20Rev%200%201.xls" TargetMode="External"/></Relationships>
</file>

<file path=xl/externalLinks/_rels/externalLink75.xml.rels><?xml version="1.0" encoding="UTF-8" standalone="yes"?>
<Relationships xmlns="http://schemas.openxmlformats.org/package/2006/relationships"><Relationship Id="rId1" Type="http://schemas.openxmlformats.org/officeDocument/2006/relationships/externalLinkPath" Target="file:///\\userdata1.tubelines\user_data\midd5154\My%20Documents\CAFO_Table%20Rev%200%201.xls" TargetMode="External"/></Relationships>
</file>

<file path=xl/externalLinks/_rels/externalLink76.xml.rels><?xml version="1.0" encoding="UTF-8" standalone="yes"?>
<Relationships xmlns="http://schemas.openxmlformats.org/package/2006/relationships"><Relationship Id="rId1" Type="http://schemas.openxmlformats.org/officeDocument/2006/relationships/externalLinkPath" Target="https://transnetsocltd-my.sharepoint.com/Users/SJGlobal-Business/AppData/Local/Microsoft/Windows/INetCache/Content.Outlook/A9NKG2EN/Server/shared/Server%20(Austin)/Covers/Austin/Fredman%20Drive/Feasibility%20%2027%20Fredman.xls" TargetMode="External"/></Relationships>
</file>

<file path=xl/externalLinks/_rels/externalLink77.xml.rels><?xml version="1.0" encoding="UTF-8" standalone="yes"?>
<Relationships xmlns="http://schemas.openxmlformats.org/package/2006/relationships"><Relationship Id="rId1" Type="http://schemas.openxmlformats.org/officeDocument/2006/relationships/externalLinkPath" Target="file:///\\Server\shared\Server%20(Austin)\Covers\Austin\Fredman%20Drive\Feasibility%20%2027%20Fredman.xls" TargetMode="External"/></Relationships>
</file>

<file path=xl/externalLinks/_rels/externalLink78.xml.rels><?xml version="1.0" encoding="UTF-8" standalone="yes"?>
<Relationships xmlns="http://schemas.openxmlformats.org/package/2006/relationships"><Relationship Id="rId1" Type="http://schemas.openxmlformats.org/officeDocument/2006/relationships/externalLinkPath" Target="file:///\\Tlfiwfc020001\dept_data\Est\Projects\Water\Bechtel%20Active\Bid%202000\Camp%20Creek\LSTK%20Bid\Directs\Civils\CURRENT%20ESTIMATES\Camp%20Creek%20WRF%20-%20Civils%20-%2001%20Feb%2001%20-%20HOEU.xls" TargetMode="External"/></Relationships>
</file>

<file path=xl/externalLinks/_rels/externalLink79.xml.rels><?xml version="1.0" encoding="UTF-8" standalone="yes"?>
<Relationships xmlns="http://schemas.openxmlformats.org/package/2006/relationships"><Relationship Id="rId1" Type="http://schemas.openxmlformats.org/officeDocument/2006/relationships/externalLinkPath" Target="https://transnetsocltd-my.sharepoint.com/E/Austin/Stand%2071%20Sunninghill/Fast%20Forward/FF%20Bid%202.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Platinum\Departments\Documents%20and%20Settings\KenBS\Local%20Settings\Temporary%20Internet%20Files\OLKB3\Civils\Book1-Botswana%20Civil%20rates%20converted%20to%20Rand.xls" TargetMode="External"/></Relationships>
</file>

<file path=xl/externalLinks/_rels/externalLink80.xml.rels><?xml version="1.0" encoding="UTF-8" standalone="yes"?>
<Relationships xmlns="http://schemas.openxmlformats.org/package/2006/relationships"><Relationship Id="rId1" Type="http://schemas.openxmlformats.org/officeDocument/2006/relationships/externalLinkPath" Target="file:///E:\Austin\Stand%2071%20Sunninghill\Fast%20Forward\FF%20Bid%202.xls" TargetMode="External"/></Relationships>
</file>

<file path=xl/externalLinks/_rels/externalLink81.xml.rels><?xml version="1.0" encoding="UTF-8" standalone="yes"?>
<Relationships xmlns="http://schemas.openxmlformats.org/package/2006/relationships"><Relationship Id="rId1" Type="http://schemas.openxmlformats.org/officeDocument/2006/relationships/externalLinkPath" Target="https://transnetsocltd-my.sharepoint.com/Users/SJGlobal-Business/AppData/Local/Microsoft/Windows/INetCache/Content.Outlook/A9NKG2EN/Server/shared/Austin/Stand%2071%20Sunninghill/Lazarus/Cost%20Estimate.xls" TargetMode="External"/></Relationships>
</file>

<file path=xl/externalLinks/_rels/externalLink82.xml.rels><?xml version="1.0" encoding="UTF-8" standalone="yes"?>
<Relationships xmlns="http://schemas.openxmlformats.org/package/2006/relationships"><Relationship Id="rId1" Type="http://schemas.openxmlformats.org/officeDocument/2006/relationships/externalLinkPath" Target="file:///\\Server\shared\Austin\Stand%2071%20Sunninghill\Lazarus\Cost%20Estimate.xls" TargetMode="External"/></Relationships>
</file>

<file path=xl/externalLinks/_rels/externalLink83.xml.rels><?xml version="1.0" encoding="UTF-8" standalone="yes"?>
<Relationships xmlns="http://schemas.openxmlformats.org/package/2006/relationships"><Relationship Id="rId1" Type="http://schemas.openxmlformats.org/officeDocument/2006/relationships/externalLinkPath" Target="https://transnetsocltd-my.sharepoint.com/Y/Finance/TL_Finance/qrp/september2003/QRM_Sept2003_v312_CAFO.xls" TargetMode="External"/></Relationships>
</file>

<file path=xl/externalLinks/_rels/externalLink84.xml.rels><?xml version="1.0" encoding="UTF-8" standalone="yes"?>
<Relationships xmlns="http://schemas.openxmlformats.org/package/2006/relationships"><Relationship Id="rId1" Type="http://schemas.openxmlformats.org/officeDocument/2006/relationships/externalLinkPath" Target="file:///Y:\Finance\TL_Finance\qrp\september2003\QRM_Sept2003_v312_CAFO.xls" TargetMode="External"/></Relationships>
</file>

<file path=xl/externalLinks/_rels/externalLink85.xml.rels><?xml version="1.0" encoding="UTF-8" standalone="yes"?>
<Relationships xmlns="http://schemas.openxmlformats.org/package/2006/relationships"><Relationship Id="rId1" Type="http://schemas.openxmlformats.org/officeDocument/2006/relationships/externalLinkPath" Target="file:///\\tlfiwfc020001\dept_data\Projects%20Business%20Data\Commercial\Cost\Barnabe\Excel%20Templates\Tube_Lines_Spread%20Straigh%20Line%20based%20on%20Work%20Days%20and%20Holidays.xls" TargetMode="External"/></Relationships>
</file>

<file path=xl/externalLinks/_rels/externalLink86.xml.rels><?xml version="1.0" encoding="UTF-8" standalone="yes"?>
<Relationships xmlns="http://schemas.openxmlformats.org/package/2006/relationships"><Relationship Id="rId1" Type="http://schemas.openxmlformats.org/officeDocument/2006/relationships/externalLinkPath" Target="https://transnetsocltd-my.sharepoint.com/E/123R24/BESBOEK/YE2002/MARCH_2002.xls" TargetMode="External"/></Relationships>
</file>

<file path=xl/externalLinks/_rels/externalLink87.xml.rels><?xml version="1.0" encoding="UTF-8" standalone="yes"?>
<Relationships xmlns="http://schemas.openxmlformats.org/package/2006/relationships"><Relationship Id="rId1" Type="http://schemas.openxmlformats.org/officeDocument/2006/relationships/externalLinkPath" Target="file:///E:\123R24\BESBOEK\YE2002\MARCH_2002.xls" TargetMode="External"/></Relationships>
</file>

<file path=xl/externalLinks/_rels/externalLink88.xml.rels><?xml version="1.0" encoding="UTF-8" standalone="yes"?>
<Relationships xmlns="http://schemas.openxmlformats.org/package/2006/relationships"><Relationship Id="rId1" Type="http://schemas.openxmlformats.org/officeDocument/2006/relationships/externalLinkPath" Target="https://transnetsocltd-my.sharepoint.com/Users/SJGlobal-Business/AppData/Local/Microsoft/Windows/INetCache/Content.Outlook/A9NKG2EN/Server/aba_data/ACTIVE%20FILES/Hyde%20Park/Feasibilities/Current%20Feas%20-%2026%20sept.xls" TargetMode="External"/></Relationships>
</file>

<file path=xl/externalLinks/_rels/externalLink89.xml.rels><?xml version="1.0" encoding="UTF-8" standalone="yes"?>
<Relationships xmlns="http://schemas.openxmlformats.org/package/2006/relationships"><Relationship Id="rId1" Type="http://schemas.openxmlformats.org/officeDocument/2006/relationships/externalLinkPath" Target="file:///\\Server\aba_data\ACTIVE%20FILES\Hyde%20Park\Feasibilities\Current%20Feas%20-%2026%20sept.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s://transnetsocltd-my.sharepoint.com/Users/SJGlobal-Business/AppData/Local/Microsoft/Windows/INetCache/Content.Outlook/A9NKG2EN/Tlfiwfc020001/dept_data/SHIELDHL/DLDMECH2.XLS" TargetMode="External"/></Relationships>
</file>

<file path=xl/externalLinks/_rels/externalLink90.xml.rels><?xml version="1.0" encoding="UTF-8" standalone="yes"?>
<Relationships xmlns="http://schemas.openxmlformats.org/package/2006/relationships"><Relationship Id="rId1" Type="http://schemas.openxmlformats.org/officeDocument/2006/relationships/externalLinkPath" Target="https://transnetsocltd-my.sharepoint.com/Users/SJGlobal-Business/AppData/Local/Microsoft/Windows/INetCache/Content.Outlook/A9NKG2EN/Server/aba_data/ABA/Homestead%20Elemental%20Measures.xls" TargetMode="External"/></Relationships>
</file>

<file path=xl/externalLinks/_rels/externalLink91.xml.rels><?xml version="1.0" encoding="UTF-8" standalone="yes"?>
<Relationships xmlns="http://schemas.openxmlformats.org/package/2006/relationships"><Relationship Id="rId1" Type="http://schemas.openxmlformats.org/officeDocument/2006/relationships/externalLinkPath" Target="file:///\\Server\aba_data\ABA\Homestead%20Elemental%20Measures.xls" TargetMode="External"/></Relationships>
</file>

<file path=xl/externalLinks/_rels/externalLink92.xml.rels><?xml version="1.0" encoding="UTF-8" standalone="yes"?>
<Relationships xmlns="http://schemas.openxmlformats.org/package/2006/relationships"><Relationship Id="rId1" Type="http://schemas.openxmlformats.org/officeDocument/2006/relationships/externalLinkPath" Target="https://transnetsocltd-my.sharepoint.com/E/Austin/Stand%2071%20Sunninghill/Lazarus/Cost%20Estimate.xls" TargetMode="External"/></Relationships>
</file>

<file path=xl/externalLinks/_rels/externalLink93.xml.rels><?xml version="1.0" encoding="UTF-8" standalone="yes"?>
<Relationships xmlns="http://schemas.openxmlformats.org/package/2006/relationships"><Relationship Id="rId1" Type="http://schemas.openxmlformats.org/officeDocument/2006/relationships/externalLinkPath" Target="file:///E:\Austin\Stand%2071%20Sunninghill\Lazarus\Cost%20Estimate.xls" TargetMode="External"/></Relationships>
</file>

<file path=xl/externalLinks/_rels/externalLink94.xml.rels><?xml version="1.0" encoding="UTF-8" standalone="yes"?>
<Relationships xmlns="http://schemas.openxmlformats.org/package/2006/relationships"><Relationship Id="rId1" Type="http://schemas.openxmlformats.org/officeDocument/2006/relationships/externalLinkPath" Target="https://transnetsocltd-my.sharepoint.com/A/Austin/Fast%20Forward/FF%20Bid%202.xls" TargetMode="External"/></Relationships>
</file>

<file path=xl/externalLinks/_rels/externalLink95.xml.rels><?xml version="1.0" encoding="UTF-8" standalone="yes"?>
<Relationships xmlns="http://schemas.openxmlformats.org/package/2006/relationships"><Relationship Id="rId1" Type="http://schemas.openxmlformats.org/officeDocument/2006/relationships/externalLinkPath" Target="file:///A:\Austin\Fast%20Forward\FF%20Bid%202.xls" TargetMode="External"/></Relationships>
</file>

<file path=xl/externalLinks/_rels/externalLink96.xml.rels><?xml version="1.0" encoding="UTF-8" standalone="yes"?>
<Relationships xmlns="http://schemas.openxmlformats.org/package/2006/relationships"><Relationship Id="rId1" Type="http://schemas.openxmlformats.org/officeDocument/2006/relationships/externalLinkPath" Target="https://transnetsocltd-my.sharepoint.com/ADMIN/Jobs-P/P83588-BP%20Beira/Main%20Contract/SOQ/main-contract-01-soq.xls" TargetMode="External"/></Relationships>
</file>

<file path=xl/externalLinks/_rels/externalLink97.xml.rels><?xml version="1.0" encoding="UTF-8" standalone="yes"?>
<Relationships xmlns="http://schemas.openxmlformats.org/package/2006/relationships"><Relationship Id="rId1" Type="http://schemas.openxmlformats.org/officeDocument/2006/relationships/externalLinkPath" Target="file:///F:\Mtunzi\Gosa%20Consulting\Measuring%20List.xlsx" TargetMode="External"/></Relationships>
</file>

<file path=xl/externalLinks/_rels/externalLink98.xml.rels><?xml version="1.0" encoding="UTF-8" standalone="yes"?>
<Relationships xmlns="http://schemas.openxmlformats.org/package/2006/relationships"><Relationship Id="rId2" Type="http://schemas.microsoft.com/office/2019/04/relationships/externalLinkLongPath" Target="https://transnetsocltd-my.sharepoint.com/Users/SJGlobal-Business/AppData/Local/Microsoft/Windows/INetCache/Content.Outlook/A9NKG2EN/tlfiwfc020001/dept_data/Projects%20Business%20Data/Commercial/CIP%20Baselines%20(TMiddup)/CIP%20Archive/CIP%20Log.xls?A00855EB" TargetMode="External"/><Relationship Id="rId1" Type="http://schemas.openxmlformats.org/officeDocument/2006/relationships/externalLinkPath" Target="file:///\\A00855EB\CIP%20Log.xls" TargetMode="External"/></Relationships>
</file>

<file path=xl/externalLinks/_rels/externalLink99.xml.rels><?xml version="1.0" encoding="UTF-8" standalone="yes"?>
<Relationships xmlns="http://schemas.openxmlformats.org/package/2006/relationships"><Relationship Id="rId1" Type="http://schemas.openxmlformats.org/officeDocument/2006/relationships/externalLinkPath" Target="file:///\\tlfiwfc020001\dept_data\Projects%20Business%20Data\Commercial\CIP%20Baselines%20(TMiddup)\CIP%20Archive\CIP%20Log.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oE"/>
      <sheetName val="Cost Control"/>
      <sheetName val="Purchase Orders"/>
      <sheetName val="Change Orders"/>
      <sheetName val="Payments"/>
    </sheetNames>
    <sheetDataSet>
      <sheetData sheetId="0">
        <row r="4">
          <cell r="A4" t="str">
            <v>EUR</v>
          </cell>
          <cell r="B4">
            <v>9.5500000000000007</v>
          </cell>
          <cell r="C4">
            <v>9.7899999999999991</v>
          </cell>
          <cell r="D4">
            <v>10.039999999999999</v>
          </cell>
        </row>
        <row r="5">
          <cell r="A5" t="str">
            <v>GBP</v>
          </cell>
          <cell r="B5">
            <v>14.32</v>
          </cell>
          <cell r="C5">
            <v>14.68</v>
          </cell>
          <cell r="D5">
            <v>15.05</v>
          </cell>
        </row>
        <row r="6">
          <cell r="A6" t="str">
            <v>USD</v>
          </cell>
          <cell r="B6">
            <v>7.35</v>
          </cell>
          <cell r="C6">
            <v>7.53</v>
          </cell>
          <cell r="D6">
            <v>7.72</v>
          </cell>
        </row>
        <row r="7">
          <cell r="A7" t="str">
            <v>ZAR</v>
          </cell>
          <cell r="B7">
            <v>1</v>
          </cell>
          <cell r="C7">
            <v>1</v>
          </cell>
          <cell r="D7">
            <v>1</v>
          </cell>
        </row>
        <row r="8">
          <cell r="A8" t="str">
            <v>ZMK</v>
          </cell>
          <cell r="B8">
            <v>1.6750418760469012E-3</v>
          </cell>
          <cell r="C8">
            <v>1.6025641025641025E-3</v>
          </cell>
          <cell r="D8">
            <v>1.5360983102918587E-3</v>
          </cell>
        </row>
      </sheetData>
      <sheetData sheetId="1"/>
      <sheetData sheetId="2"/>
      <sheetData sheetId="3"/>
      <sheetData sheetId="4">
        <row r="4">
          <cell r="A4" t="str">
            <v>EUR</v>
          </cell>
        </row>
      </sheetData>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stimate"/>
    </sheetNames>
    <sheetDataSet>
      <sheetData sheetId="0" refreshError="1"/>
    </sheetDataSet>
  </externalBook>
</externalLink>
</file>

<file path=xl/externalLinks/externalLink10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ownload Pivot Table Data"/>
    </sheetNames>
    <sheetDataSet>
      <sheetData sheetId="0" refreshError="1"/>
    </sheetDataSet>
  </externalBook>
</externalLink>
</file>

<file path=xl/externalLinks/externalLink10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Multiple Run Sheet"/>
      <sheetName val="ACWP Input"/>
      <sheetName val="Current P3 Costed Activities"/>
      <sheetName val="Input Check"/>
      <sheetName val="Period Labour Cost"/>
      <sheetName val="Labour Cost"/>
      <sheetName val="Data LOAD Sheet"/>
      <sheetName val="Delivery Groups"/>
      <sheetName val="Run Checks"/>
      <sheetName val="Commitments"/>
      <sheetName val="Accounts Payable (AP)"/>
      <sheetName val="OPA Non-Labour Detail"/>
      <sheetName val="GRNI (Goods Recieved Not Inv)"/>
      <sheetName val="Standing Data"/>
      <sheetName val="Transaction Controls"/>
      <sheetName val="Period Movement"/>
      <sheetName val="Download Pivot Table Data"/>
      <sheetName val="Pivot Table"/>
      <sheetName val="CB not in TLR1 or OPA"/>
      <sheetName val="Project List Sheet"/>
      <sheetName val="Project to PER Cross Referenc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10">
          <cell r="A10" t="str">
            <v>Project_No</v>
          </cell>
        </row>
        <row r="11">
          <cell r="A11" t="str">
            <v>T-SN534</v>
          </cell>
        </row>
        <row r="12">
          <cell r="A12" t="str">
            <v>T-SN534</v>
          </cell>
        </row>
        <row r="13">
          <cell r="A13" t="str">
            <v>T-SN534</v>
          </cell>
        </row>
        <row r="14">
          <cell r="A14" t="str">
            <v>T-SN534</v>
          </cell>
        </row>
        <row r="15">
          <cell r="A15" t="str">
            <v>T-SN534</v>
          </cell>
        </row>
        <row r="16">
          <cell r="A16" t="str">
            <v>T-SN534</v>
          </cell>
        </row>
        <row r="17">
          <cell r="A17" t="str">
            <v>T-SN534</v>
          </cell>
        </row>
        <row r="18">
          <cell r="A18" t="str">
            <v>T-SN534</v>
          </cell>
        </row>
        <row r="19">
          <cell r="A19" t="str">
            <v>T-SN534</v>
          </cell>
        </row>
        <row r="20">
          <cell r="A20" t="str">
            <v>T-SN534</v>
          </cell>
        </row>
        <row r="21">
          <cell r="A21" t="str">
            <v>T-SN534</v>
          </cell>
        </row>
        <row r="22">
          <cell r="A22" t="str">
            <v>T-SN534</v>
          </cell>
        </row>
        <row r="23">
          <cell r="A23" t="str">
            <v>T-SN534</v>
          </cell>
        </row>
        <row r="24">
          <cell r="A24" t="str">
            <v>T-SN534</v>
          </cell>
        </row>
        <row r="25">
          <cell r="A25" t="str">
            <v>T-SN534</v>
          </cell>
        </row>
        <row r="26">
          <cell r="A26" t="str">
            <v>T-SN534</v>
          </cell>
        </row>
        <row r="27">
          <cell r="A27" t="str">
            <v>T-SN534</v>
          </cell>
        </row>
        <row r="28">
          <cell r="A28" t="str">
            <v>T-SN534</v>
          </cell>
        </row>
        <row r="29">
          <cell r="A29" t="str">
            <v>T-SN534</v>
          </cell>
        </row>
        <row r="30">
          <cell r="A30" t="str">
            <v>T-SN534</v>
          </cell>
        </row>
        <row r="31">
          <cell r="A31" t="str">
            <v>T-SN534</v>
          </cell>
        </row>
        <row r="32">
          <cell r="A32" t="str">
            <v>T-SN534</v>
          </cell>
        </row>
        <row r="33">
          <cell r="A33" t="str">
            <v>T-SN534</v>
          </cell>
        </row>
        <row r="34">
          <cell r="A34" t="str">
            <v>T-SN534</v>
          </cell>
        </row>
        <row r="35">
          <cell r="A35" t="str">
            <v>T-SN534</v>
          </cell>
        </row>
        <row r="36">
          <cell r="A36" t="str">
            <v>T-SN534</v>
          </cell>
        </row>
        <row r="37">
          <cell r="A37" t="str">
            <v>T-SN534</v>
          </cell>
        </row>
        <row r="38">
          <cell r="A38" t="str">
            <v>T-SN534</v>
          </cell>
        </row>
        <row r="39">
          <cell r="A39" t="str">
            <v>T-SN534</v>
          </cell>
        </row>
        <row r="40">
          <cell r="A40" t="str">
            <v>T-SN534</v>
          </cell>
        </row>
        <row r="41">
          <cell r="A41" t="str">
            <v>T-SN534</v>
          </cell>
        </row>
        <row r="42">
          <cell r="A42" t="str">
            <v>T-SN534</v>
          </cell>
        </row>
        <row r="43">
          <cell r="A43" t="str">
            <v>T-SN534</v>
          </cell>
        </row>
        <row r="44">
          <cell r="A44" t="str">
            <v>T-SN534</v>
          </cell>
        </row>
        <row r="45">
          <cell r="A45" t="str">
            <v>T-SN534</v>
          </cell>
        </row>
        <row r="46">
          <cell r="A46" t="str">
            <v>T-SN534</v>
          </cell>
        </row>
        <row r="47">
          <cell r="A47" t="str">
            <v>T-SN534</v>
          </cell>
        </row>
        <row r="48">
          <cell r="A48" t="str">
            <v>T-SN534</v>
          </cell>
        </row>
        <row r="49">
          <cell r="A49" t="str">
            <v>T-SN534</v>
          </cell>
        </row>
        <row r="50">
          <cell r="A50" t="str">
            <v>T-SN534</v>
          </cell>
        </row>
        <row r="51">
          <cell r="A51" t="str">
            <v>T-SN534</v>
          </cell>
        </row>
        <row r="52">
          <cell r="A52" t="str">
            <v>T-SN534</v>
          </cell>
        </row>
        <row r="53">
          <cell r="A53" t="str">
            <v>T-SN534</v>
          </cell>
        </row>
        <row r="54">
          <cell r="A54" t="str">
            <v>T-SN534</v>
          </cell>
        </row>
        <row r="55">
          <cell r="A55" t="str">
            <v>T-SN534</v>
          </cell>
        </row>
        <row r="56">
          <cell r="A56" t="str">
            <v>T-SN534</v>
          </cell>
        </row>
        <row r="57">
          <cell r="A57" t="str">
            <v>T-SN534</v>
          </cell>
        </row>
        <row r="58">
          <cell r="A58" t="str">
            <v>T-SN534</v>
          </cell>
        </row>
        <row r="59">
          <cell r="A59" t="str">
            <v>T-SN534</v>
          </cell>
        </row>
        <row r="60">
          <cell r="A60" t="str">
            <v>T-SN534</v>
          </cell>
        </row>
        <row r="61">
          <cell r="A61" t="str">
            <v>T-SN534</v>
          </cell>
        </row>
        <row r="62">
          <cell r="A62" t="str">
            <v>T-SN534</v>
          </cell>
        </row>
        <row r="63">
          <cell r="A63" t="str">
            <v>T-SN534</v>
          </cell>
        </row>
        <row r="64">
          <cell r="A64" t="str">
            <v>T-SN534</v>
          </cell>
        </row>
        <row r="65">
          <cell r="A65" t="str">
            <v>T-SN534</v>
          </cell>
        </row>
        <row r="66">
          <cell r="A66" t="str">
            <v>T-SN534</v>
          </cell>
        </row>
        <row r="67">
          <cell r="A67" t="str">
            <v>T-SN534</v>
          </cell>
        </row>
        <row r="68">
          <cell r="A68" t="str">
            <v>T-SN534</v>
          </cell>
        </row>
        <row r="69">
          <cell r="A69" t="str">
            <v>T-SN534</v>
          </cell>
        </row>
        <row r="70">
          <cell r="A70" t="str">
            <v>T-SN534</v>
          </cell>
        </row>
        <row r="71">
          <cell r="A71" t="str">
            <v>T-SN534</v>
          </cell>
        </row>
        <row r="72">
          <cell r="A72" t="str">
            <v>T-SN534</v>
          </cell>
        </row>
        <row r="73">
          <cell r="A73" t="str">
            <v>T-SN534</v>
          </cell>
        </row>
        <row r="74">
          <cell r="A74" t="str">
            <v>T-SN534</v>
          </cell>
        </row>
        <row r="75">
          <cell r="A75" t="str">
            <v>T-SN534</v>
          </cell>
        </row>
        <row r="76">
          <cell r="A76" t="str">
            <v>T-SN534</v>
          </cell>
        </row>
        <row r="77">
          <cell r="A77" t="str">
            <v>T-SN534</v>
          </cell>
        </row>
        <row r="78">
          <cell r="A78" t="str">
            <v>T-SN534</v>
          </cell>
        </row>
        <row r="79">
          <cell r="A79" t="str">
            <v>T-SN534</v>
          </cell>
        </row>
        <row r="80">
          <cell r="A80" t="str">
            <v>T-SN534</v>
          </cell>
        </row>
        <row r="81">
          <cell r="A81" t="str">
            <v>T-SN534</v>
          </cell>
        </row>
        <row r="82">
          <cell r="A82" t="str">
            <v>T-SN534</v>
          </cell>
        </row>
        <row r="83">
          <cell r="A83" t="str">
            <v>T-SN534</v>
          </cell>
        </row>
        <row r="84">
          <cell r="A84" t="str">
            <v>T-SN534</v>
          </cell>
        </row>
        <row r="85">
          <cell r="A85" t="str">
            <v>T-SN534</v>
          </cell>
        </row>
        <row r="86">
          <cell r="A86" t="str">
            <v>T-SN534</v>
          </cell>
        </row>
        <row r="87">
          <cell r="A87" t="str">
            <v>T-SN534</v>
          </cell>
        </row>
        <row r="88">
          <cell r="A88" t="str">
            <v>T-SN534</v>
          </cell>
        </row>
        <row r="89">
          <cell r="A89" t="str">
            <v>T-SN534</v>
          </cell>
        </row>
        <row r="90">
          <cell r="A90" t="str">
            <v>T-SN534</v>
          </cell>
        </row>
        <row r="91">
          <cell r="A91" t="str">
            <v>T-SN534</v>
          </cell>
        </row>
        <row r="92">
          <cell r="A92" t="str">
            <v>T-SN534</v>
          </cell>
        </row>
        <row r="93">
          <cell r="A93" t="str">
            <v>T-SN534</v>
          </cell>
        </row>
        <row r="94">
          <cell r="A94" t="str">
            <v>T-SN534</v>
          </cell>
        </row>
        <row r="95">
          <cell r="A95" t="str">
            <v>T-SN534</v>
          </cell>
        </row>
        <row r="96">
          <cell r="A96" t="str">
            <v>T-SN534</v>
          </cell>
        </row>
        <row r="97">
          <cell r="A97" t="str">
            <v>T-SN534</v>
          </cell>
        </row>
        <row r="98">
          <cell r="A98" t="str">
            <v>T-SN534</v>
          </cell>
        </row>
        <row r="99">
          <cell r="A99" t="str">
            <v>T-SN534</v>
          </cell>
        </row>
        <row r="100">
          <cell r="A100" t="str">
            <v>T-SN534</v>
          </cell>
        </row>
        <row r="101">
          <cell r="A101" t="str">
            <v>T-SN534</v>
          </cell>
        </row>
        <row r="102">
          <cell r="A102" t="str">
            <v>T-SN534</v>
          </cell>
        </row>
        <row r="103">
          <cell r="A103" t="str">
            <v>T-SN534</v>
          </cell>
        </row>
        <row r="104">
          <cell r="A104" t="str">
            <v>T-SN534</v>
          </cell>
        </row>
        <row r="105">
          <cell r="A105" t="str">
            <v>T-SN534</v>
          </cell>
        </row>
        <row r="106">
          <cell r="A106" t="str">
            <v>T-SN534</v>
          </cell>
        </row>
        <row r="107">
          <cell r="A107" t="str">
            <v>T-SN534</v>
          </cell>
        </row>
        <row r="108">
          <cell r="A108" t="str">
            <v>T-SN534</v>
          </cell>
        </row>
        <row r="109">
          <cell r="A109" t="str">
            <v>T-SN534</v>
          </cell>
        </row>
        <row r="110">
          <cell r="A110" t="str">
            <v>T-SN534</v>
          </cell>
        </row>
        <row r="111">
          <cell r="A111" t="str">
            <v>T-SN534</v>
          </cell>
        </row>
        <row r="112">
          <cell r="A112" t="str">
            <v>T-SN534</v>
          </cell>
        </row>
        <row r="113">
          <cell r="A113" t="str">
            <v>T-SN534</v>
          </cell>
        </row>
        <row r="114">
          <cell r="A114" t="str">
            <v>T-SN534</v>
          </cell>
        </row>
        <row r="115">
          <cell r="A115" t="str">
            <v>T-SN534</v>
          </cell>
        </row>
        <row r="116">
          <cell r="A116" t="str">
            <v>T-SN534</v>
          </cell>
        </row>
        <row r="117">
          <cell r="A117" t="str">
            <v>T-SN534</v>
          </cell>
        </row>
        <row r="118">
          <cell r="A118" t="str">
            <v>T-SN534</v>
          </cell>
        </row>
        <row r="119">
          <cell r="A119" t="str">
            <v>T-SN534</v>
          </cell>
        </row>
        <row r="120">
          <cell r="A120" t="str">
            <v>T-SN534</v>
          </cell>
        </row>
        <row r="121">
          <cell r="A121" t="str">
            <v>T-SN534</v>
          </cell>
        </row>
        <row r="122">
          <cell r="A122" t="str">
            <v>T-SN534</v>
          </cell>
        </row>
        <row r="123">
          <cell r="A123" t="str">
            <v>T-SN534</v>
          </cell>
        </row>
        <row r="124">
          <cell r="A124" t="str">
            <v>T-SN534</v>
          </cell>
        </row>
        <row r="125">
          <cell r="A125" t="str">
            <v>T-SN534</v>
          </cell>
        </row>
        <row r="126">
          <cell r="A126" t="str">
            <v>T-SN534</v>
          </cell>
        </row>
        <row r="127">
          <cell r="A127" t="str">
            <v>T-SN534</v>
          </cell>
        </row>
        <row r="128">
          <cell r="A128" t="str">
            <v>T-SN534</v>
          </cell>
        </row>
        <row r="129">
          <cell r="A129" t="str">
            <v>T-SN534</v>
          </cell>
        </row>
        <row r="130">
          <cell r="A130" t="str">
            <v>T-SN534</v>
          </cell>
        </row>
        <row r="131">
          <cell r="A131" t="str">
            <v>T-SN534</v>
          </cell>
        </row>
        <row r="132">
          <cell r="A132" t="str">
            <v>T-SN534</v>
          </cell>
        </row>
        <row r="133">
          <cell r="A133" t="str">
            <v>T-SN534</v>
          </cell>
        </row>
        <row r="134">
          <cell r="A134" t="str">
            <v>T-SN534</v>
          </cell>
        </row>
        <row r="135">
          <cell r="A135" t="str">
            <v>T-SN534</v>
          </cell>
        </row>
        <row r="136">
          <cell r="A136" t="str">
            <v>T-SN534</v>
          </cell>
        </row>
        <row r="137">
          <cell r="A137" t="str">
            <v>T-SN534</v>
          </cell>
        </row>
        <row r="138">
          <cell r="A138" t="str">
            <v>T-SN534</v>
          </cell>
        </row>
        <row r="139">
          <cell r="A139" t="str">
            <v>T-SN534</v>
          </cell>
        </row>
        <row r="140">
          <cell r="A140" t="str">
            <v>T-SN534</v>
          </cell>
        </row>
        <row r="141">
          <cell r="A141" t="str">
            <v>T-SN534</v>
          </cell>
        </row>
        <row r="142">
          <cell r="A142" t="str">
            <v>T-SN534</v>
          </cell>
        </row>
        <row r="143">
          <cell r="A143" t="str">
            <v>T-SN534</v>
          </cell>
        </row>
        <row r="144">
          <cell r="A144" t="str">
            <v>T-SN534</v>
          </cell>
        </row>
        <row r="145">
          <cell r="A145" t="str">
            <v>T-SN534</v>
          </cell>
        </row>
        <row r="146">
          <cell r="A146" t="str">
            <v>T-SN534</v>
          </cell>
        </row>
        <row r="147">
          <cell r="A147" t="str">
            <v>T-SN534</v>
          </cell>
        </row>
        <row r="148">
          <cell r="A148" t="str">
            <v>T-SN534</v>
          </cell>
        </row>
        <row r="149">
          <cell r="A149" t="str">
            <v>T-SN534</v>
          </cell>
        </row>
        <row r="150">
          <cell r="A150" t="str">
            <v>T-SN534</v>
          </cell>
        </row>
        <row r="151">
          <cell r="A151" t="str">
            <v>T-SN534</v>
          </cell>
        </row>
        <row r="152">
          <cell r="A152" t="str">
            <v>T-SN534</v>
          </cell>
        </row>
        <row r="153">
          <cell r="A153" t="str">
            <v>T-SN534</v>
          </cell>
        </row>
        <row r="154">
          <cell r="A154" t="str">
            <v>T-SN534</v>
          </cell>
        </row>
        <row r="155">
          <cell r="A155" t="str">
            <v>T-SN534</v>
          </cell>
        </row>
        <row r="156">
          <cell r="A156" t="str">
            <v>T-SN534</v>
          </cell>
        </row>
        <row r="157">
          <cell r="A157" t="str">
            <v>T-SN534</v>
          </cell>
        </row>
        <row r="158">
          <cell r="A158" t="str">
            <v>T-SN534</v>
          </cell>
        </row>
        <row r="159">
          <cell r="A159" t="str">
            <v>T-SN534</v>
          </cell>
        </row>
        <row r="160">
          <cell r="A160" t="str">
            <v>T-SN534</v>
          </cell>
        </row>
        <row r="161">
          <cell r="A161" t="str">
            <v>T-SN534</v>
          </cell>
        </row>
        <row r="162">
          <cell r="A162" t="str">
            <v>T-SN534</v>
          </cell>
        </row>
        <row r="163">
          <cell r="A163" t="str">
            <v>T-SN534</v>
          </cell>
        </row>
        <row r="164">
          <cell r="A164" t="str">
            <v>T-SN534</v>
          </cell>
        </row>
        <row r="165">
          <cell r="A165" t="str">
            <v>T-SN534</v>
          </cell>
        </row>
        <row r="166">
          <cell r="A166" t="str">
            <v>T-SN534</v>
          </cell>
        </row>
        <row r="167">
          <cell r="A167" t="str">
            <v>T-SN534</v>
          </cell>
        </row>
        <row r="168">
          <cell r="A168" t="str">
            <v>T-SN534</v>
          </cell>
        </row>
        <row r="169">
          <cell r="A169" t="str">
            <v>T-SN534</v>
          </cell>
        </row>
        <row r="170">
          <cell r="A170" t="str">
            <v>T-SN534</v>
          </cell>
        </row>
        <row r="171">
          <cell r="A171" t="str">
            <v>T-SN534</v>
          </cell>
        </row>
        <row r="172">
          <cell r="A172" t="str">
            <v>T-SN534</v>
          </cell>
        </row>
        <row r="173">
          <cell r="A173" t="str">
            <v>T-SN534</v>
          </cell>
        </row>
        <row r="174">
          <cell r="A174" t="str">
            <v>T-SN534</v>
          </cell>
        </row>
        <row r="175">
          <cell r="A175" t="str">
            <v>T-SN534</v>
          </cell>
        </row>
        <row r="176">
          <cell r="A176" t="str">
            <v>T-SN534</v>
          </cell>
        </row>
        <row r="177">
          <cell r="A177" t="str">
            <v>T-SN534</v>
          </cell>
        </row>
        <row r="178">
          <cell r="A178" t="str">
            <v>T-SN534</v>
          </cell>
        </row>
        <row r="179">
          <cell r="A179" t="str">
            <v>T-SN534</v>
          </cell>
        </row>
        <row r="180">
          <cell r="A180" t="str">
            <v>T-SN534</v>
          </cell>
        </row>
        <row r="181">
          <cell r="A181" t="str">
            <v>T-SN534</v>
          </cell>
        </row>
        <row r="182">
          <cell r="A182" t="str">
            <v>T-SN534</v>
          </cell>
        </row>
        <row r="183">
          <cell r="A183" t="str">
            <v>T-SN534</v>
          </cell>
        </row>
        <row r="184">
          <cell r="A184" t="str">
            <v>T-SN534</v>
          </cell>
        </row>
        <row r="185">
          <cell r="A185" t="str">
            <v>T-SN534</v>
          </cell>
        </row>
        <row r="186">
          <cell r="A186" t="str">
            <v>T-SN534</v>
          </cell>
        </row>
        <row r="187">
          <cell r="A187" t="str">
            <v>T-SN534</v>
          </cell>
        </row>
        <row r="188">
          <cell r="A188" t="str">
            <v>T-SN534</v>
          </cell>
        </row>
        <row r="189">
          <cell r="A189" t="str">
            <v>T-SN534</v>
          </cell>
        </row>
        <row r="190">
          <cell r="A190" t="str">
            <v>T-SN534</v>
          </cell>
        </row>
        <row r="191">
          <cell r="A191" t="str">
            <v>T-SN534</v>
          </cell>
        </row>
        <row r="192">
          <cell r="A192" t="str">
            <v>T-SN534</v>
          </cell>
        </row>
        <row r="193">
          <cell r="A193" t="str">
            <v>T-SN534</v>
          </cell>
        </row>
        <row r="194">
          <cell r="A194" t="str">
            <v>T-SN534</v>
          </cell>
        </row>
        <row r="195">
          <cell r="A195" t="str">
            <v>T-SN534</v>
          </cell>
        </row>
        <row r="196">
          <cell r="A196" t="str">
            <v>T-SN534</v>
          </cell>
        </row>
        <row r="197">
          <cell r="A197" t="str">
            <v>T-SN534</v>
          </cell>
        </row>
        <row r="198">
          <cell r="A198" t="str">
            <v>T-SN534</v>
          </cell>
        </row>
        <row r="199">
          <cell r="A199" t="str">
            <v>T-SN534</v>
          </cell>
        </row>
        <row r="200">
          <cell r="A200" t="str">
            <v>T-SN534</v>
          </cell>
        </row>
        <row r="201">
          <cell r="A201" t="str">
            <v>T-SN534</v>
          </cell>
        </row>
        <row r="202">
          <cell r="A202" t="str">
            <v>T-SN534</v>
          </cell>
        </row>
        <row r="203">
          <cell r="A203" t="str">
            <v>T-SN534</v>
          </cell>
        </row>
        <row r="204">
          <cell r="A204" t="str">
            <v>T-SN534</v>
          </cell>
        </row>
        <row r="205">
          <cell r="A205" t="str">
            <v>T-SN534</v>
          </cell>
        </row>
        <row r="206">
          <cell r="A206" t="str">
            <v>T-SN534</v>
          </cell>
        </row>
        <row r="207">
          <cell r="A207" t="str">
            <v>T-SN534</v>
          </cell>
        </row>
        <row r="208">
          <cell r="A208" t="str">
            <v>T-SN534</v>
          </cell>
        </row>
        <row r="209">
          <cell r="A209" t="str">
            <v>T-SN534</v>
          </cell>
        </row>
        <row r="210">
          <cell r="A210" t="str">
            <v>T-SN534</v>
          </cell>
        </row>
        <row r="211">
          <cell r="A211" t="str">
            <v>T-SN534</v>
          </cell>
        </row>
        <row r="212">
          <cell r="A212" t="str">
            <v>T-SN534</v>
          </cell>
        </row>
        <row r="213">
          <cell r="A213" t="str">
            <v>T-SN534</v>
          </cell>
        </row>
        <row r="214">
          <cell r="A214" t="str">
            <v>T-SN534</v>
          </cell>
        </row>
        <row r="215">
          <cell r="A215" t="str">
            <v>T-SN534</v>
          </cell>
        </row>
        <row r="216">
          <cell r="A216" t="str">
            <v>T-SN534</v>
          </cell>
        </row>
        <row r="217">
          <cell r="A217" t="str">
            <v>T-SN534</v>
          </cell>
        </row>
        <row r="218">
          <cell r="A218" t="str">
            <v>T-SN534</v>
          </cell>
        </row>
        <row r="219">
          <cell r="A219" t="str">
            <v>T-SN534</v>
          </cell>
        </row>
        <row r="220">
          <cell r="A220" t="str">
            <v>T-SN534</v>
          </cell>
        </row>
        <row r="221">
          <cell r="A221" t="str">
            <v>T-SN534</v>
          </cell>
        </row>
        <row r="222">
          <cell r="A222" t="str">
            <v>T-SN534</v>
          </cell>
        </row>
        <row r="223">
          <cell r="A223" t="str">
            <v>T-SN534</v>
          </cell>
        </row>
        <row r="224">
          <cell r="A224" t="str">
            <v>T-SN534</v>
          </cell>
        </row>
        <row r="225">
          <cell r="A225" t="str">
            <v>T-SN534</v>
          </cell>
        </row>
        <row r="226">
          <cell r="A226" t="str">
            <v>T-SN534</v>
          </cell>
        </row>
        <row r="227">
          <cell r="A227" t="str">
            <v>T-SN534</v>
          </cell>
        </row>
        <row r="228">
          <cell r="A228" t="str">
            <v>T-SN534</v>
          </cell>
        </row>
        <row r="229">
          <cell r="A229" t="str">
            <v>T-SN534</v>
          </cell>
        </row>
        <row r="230">
          <cell r="A230" t="str">
            <v>T-SN534</v>
          </cell>
        </row>
        <row r="231">
          <cell r="A231" t="str">
            <v>T-SN534</v>
          </cell>
        </row>
        <row r="232">
          <cell r="A232" t="str">
            <v>T-SN534</v>
          </cell>
        </row>
        <row r="233">
          <cell r="A233" t="str">
            <v>T-SN534</v>
          </cell>
        </row>
        <row r="234">
          <cell r="A234" t="str">
            <v>T-SN534</v>
          </cell>
        </row>
        <row r="235">
          <cell r="A235" t="str">
            <v>T-SN534</v>
          </cell>
        </row>
        <row r="236">
          <cell r="A236" t="str">
            <v>T-SN534</v>
          </cell>
        </row>
        <row r="237">
          <cell r="A237" t="str">
            <v>T-SN534</v>
          </cell>
        </row>
        <row r="238">
          <cell r="A238" t="str">
            <v>T-SN534</v>
          </cell>
        </row>
        <row r="239">
          <cell r="A239" t="str">
            <v>T-SN534</v>
          </cell>
        </row>
        <row r="240">
          <cell r="A240" t="str">
            <v>T-SN534</v>
          </cell>
        </row>
        <row r="241">
          <cell r="A241" t="str">
            <v>T-SN534</v>
          </cell>
        </row>
        <row r="242">
          <cell r="A242" t="str">
            <v>T-SN534</v>
          </cell>
        </row>
        <row r="243">
          <cell r="A243" t="str">
            <v>T-SN534</v>
          </cell>
        </row>
        <row r="244">
          <cell r="A244" t="str">
            <v>T-SN534</v>
          </cell>
        </row>
        <row r="245">
          <cell r="A245" t="str">
            <v>T-SN534</v>
          </cell>
        </row>
        <row r="246">
          <cell r="A246" t="str">
            <v>T-SN534</v>
          </cell>
        </row>
        <row r="247">
          <cell r="A247" t="str">
            <v>T-SN534</v>
          </cell>
        </row>
        <row r="248">
          <cell r="A248" t="str">
            <v>T-SN534</v>
          </cell>
        </row>
        <row r="249">
          <cell r="A249" t="str">
            <v>T-SN534</v>
          </cell>
        </row>
        <row r="250">
          <cell r="A250" t="str">
            <v>T-SN534</v>
          </cell>
        </row>
        <row r="251">
          <cell r="A251" t="str">
            <v>T-SN534</v>
          </cell>
        </row>
        <row r="252">
          <cell r="A252" t="str">
            <v>T-SN534</v>
          </cell>
        </row>
        <row r="253">
          <cell r="A253" t="str">
            <v>T-SN534</v>
          </cell>
        </row>
        <row r="254">
          <cell r="A254" t="str">
            <v>T-SN534</v>
          </cell>
        </row>
        <row r="255">
          <cell r="A255" t="str">
            <v>T-SN534</v>
          </cell>
        </row>
        <row r="256">
          <cell r="A256" t="str">
            <v>T-SN534</v>
          </cell>
        </row>
        <row r="257">
          <cell r="A257" t="str">
            <v>T-SN534</v>
          </cell>
        </row>
        <row r="258">
          <cell r="A258" t="str">
            <v>T-SN534</v>
          </cell>
        </row>
        <row r="259">
          <cell r="A259" t="str">
            <v>T-SN534</v>
          </cell>
        </row>
        <row r="260">
          <cell r="A260" t="str">
            <v>T-SN534</v>
          </cell>
        </row>
        <row r="261">
          <cell r="A261" t="str">
            <v>T-SN534</v>
          </cell>
        </row>
        <row r="262">
          <cell r="A262" t="str">
            <v>T-SN534</v>
          </cell>
        </row>
        <row r="263">
          <cell r="A263" t="str">
            <v>T-SN534</v>
          </cell>
        </row>
        <row r="264">
          <cell r="A264" t="str">
            <v>T-SN534</v>
          </cell>
        </row>
        <row r="265">
          <cell r="A265" t="str">
            <v>T-SN534</v>
          </cell>
        </row>
        <row r="266">
          <cell r="A266" t="str">
            <v>T-SN534</v>
          </cell>
        </row>
        <row r="267">
          <cell r="A267" t="str">
            <v>T-SN534</v>
          </cell>
        </row>
        <row r="268">
          <cell r="A268" t="str">
            <v>T-SN534</v>
          </cell>
        </row>
        <row r="269">
          <cell r="A269" t="str">
            <v>T-SN534</v>
          </cell>
        </row>
        <row r="270">
          <cell r="A270" t="str">
            <v>T-SN534</v>
          </cell>
        </row>
        <row r="271">
          <cell r="A271" t="str">
            <v>T-SN534</v>
          </cell>
        </row>
        <row r="272">
          <cell r="A272" t="str">
            <v>T-SN534</v>
          </cell>
        </row>
        <row r="273">
          <cell r="A273" t="str">
            <v>T-SN534</v>
          </cell>
        </row>
        <row r="274">
          <cell r="A274" t="str">
            <v>T-SN534</v>
          </cell>
        </row>
        <row r="275">
          <cell r="A275" t="str">
            <v>T-SN534</v>
          </cell>
        </row>
        <row r="276">
          <cell r="A276" t="str">
            <v>T-SN534</v>
          </cell>
        </row>
        <row r="277">
          <cell r="A277" t="str">
            <v>T-SN534</v>
          </cell>
        </row>
        <row r="278">
          <cell r="A278" t="str">
            <v>T-SN534</v>
          </cell>
        </row>
        <row r="279">
          <cell r="A279" t="str">
            <v>T-SN534</v>
          </cell>
        </row>
        <row r="280">
          <cell r="A280" t="str">
            <v>T-SN534</v>
          </cell>
        </row>
        <row r="281">
          <cell r="A281" t="str">
            <v>T-SN534</v>
          </cell>
        </row>
        <row r="282">
          <cell r="A282" t="str">
            <v>T-SN534</v>
          </cell>
        </row>
        <row r="283">
          <cell r="A283" t="str">
            <v>T-SN534</v>
          </cell>
        </row>
        <row r="284">
          <cell r="A284" t="str">
            <v>T-SN534</v>
          </cell>
        </row>
        <row r="285">
          <cell r="A285" t="str">
            <v>T-SN534</v>
          </cell>
        </row>
        <row r="286">
          <cell r="A286" t="str">
            <v>T-SN534</v>
          </cell>
        </row>
        <row r="287">
          <cell r="A287" t="str">
            <v>T-SN534</v>
          </cell>
        </row>
        <row r="288">
          <cell r="A288" t="str">
            <v>T-SN534</v>
          </cell>
        </row>
        <row r="289">
          <cell r="A289" t="str">
            <v>T-SN534</v>
          </cell>
        </row>
        <row r="290">
          <cell r="A290" t="str">
            <v>T-SN534</v>
          </cell>
        </row>
        <row r="291">
          <cell r="A291" t="str">
            <v>T-SN534</v>
          </cell>
        </row>
        <row r="292">
          <cell r="A292" t="str">
            <v>T-SN534</v>
          </cell>
        </row>
        <row r="293">
          <cell r="A293" t="str">
            <v>T-SN534</v>
          </cell>
        </row>
        <row r="294">
          <cell r="A294" t="str">
            <v>T-SN534</v>
          </cell>
        </row>
        <row r="295">
          <cell r="A295" t="str">
            <v>T-SN534</v>
          </cell>
        </row>
        <row r="296">
          <cell r="A296" t="str">
            <v>T-SN534</v>
          </cell>
        </row>
        <row r="297">
          <cell r="A297" t="str">
            <v>T-SN534</v>
          </cell>
        </row>
        <row r="298">
          <cell r="A298" t="str">
            <v>T-SN534</v>
          </cell>
        </row>
        <row r="299">
          <cell r="A299" t="str">
            <v>T-SN534</v>
          </cell>
        </row>
        <row r="300">
          <cell r="A300" t="str">
            <v>T-SN534</v>
          </cell>
        </row>
        <row r="301">
          <cell r="A301" t="str">
            <v>T-SN534</v>
          </cell>
        </row>
        <row r="302">
          <cell r="A302" t="str">
            <v>T-SN534</v>
          </cell>
        </row>
        <row r="303">
          <cell r="A303" t="str">
            <v>T-SN534</v>
          </cell>
        </row>
        <row r="304">
          <cell r="A304" t="str">
            <v>T-SN534</v>
          </cell>
        </row>
        <row r="305">
          <cell r="A305" t="str">
            <v>T-SN534</v>
          </cell>
        </row>
        <row r="306">
          <cell r="A306" t="str">
            <v>T-SN534</v>
          </cell>
        </row>
        <row r="307">
          <cell r="A307" t="str">
            <v>T-SN534</v>
          </cell>
        </row>
        <row r="308">
          <cell r="A308" t="str">
            <v>T-SN534</v>
          </cell>
        </row>
        <row r="309">
          <cell r="A309" t="str">
            <v>T-SN534</v>
          </cell>
        </row>
        <row r="310">
          <cell r="A310" t="str">
            <v>T-SN534</v>
          </cell>
        </row>
        <row r="311">
          <cell r="A311" t="str">
            <v>T-SN534</v>
          </cell>
        </row>
        <row r="312">
          <cell r="A312" t="str">
            <v>T-SN534</v>
          </cell>
        </row>
        <row r="313">
          <cell r="A313" t="str">
            <v>T-SN534</v>
          </cell>
        </row>
        <row r="314">
          <cell r="A314" t="str">
            <v>T-SN534</v>
          </cell>
        </row>
        <row r="315">
          <cell r="A315" t="str">
            <v>T-SN534</v>
          </cell>
        </row>
        <row r="316">
          <cell r="A316" t="str">
            <v>T-SN534</v>
          </cell>
        </row>
        <row r="317">
          <cell r="A317" t="str">
            <v>T-SN534</v>
          </cell>
        </row>
        <row r="318">
          <cell r="A318" t="str">
            <v>T-SN534</v>
          </cell>
        </row>
        <row r="319">
          <cell r="A319" t="str">
            <v>T-SN534</v>
          </cell>
        </row>
        <row r="320">
          <cell r="A320" t="str">
            <v>T-SN534</v>
          </cell>
        </row>
        <row r="321">
          <cell r="A321" t="str">
            <v>T-SN534</v>
          </cell>
        </row>
        <row r="322">
          <cell r="A322" t="str">
            <v>T-SN534</v>
          </cell>
        </row>
        <row r="323">
          <cell r="A323" t="str">
            <v>T-SN534</v>
          </cell>
        </row>
        <row r="324">
          <cell r="A324" t="str">
            <v>T-SN534</v>
          </cell>
        </row>
        <row r="325">
          <cell r="A325" t="str">
            <v>T-SN534</v>
          </cell>
        </row>
        <row r="326">
          <cell r="A326" t="str">
            <v>T-SN534</v>
          </cell>
        </row>
        <row r="327">
          <cell r="A327" t="str">
            <v>T-SN534</v>
          </cell>
        </row>
        <row r="328">
          <cell r="A328" t="str">
            <v>T-SN534</v>
          </cell>
        </row>
        <row r="329">
          <cell r="A329" t="str">
            <v>T-SN534</v>
          </cell>
        </row>
        <row r="330">
          <cell r="A330" t="str">
            <v>T-SN534</v>
          </cell>
        </row>
        <row r="331">
          <cell r="A331" t="str">
            <v>T-SN534</v>
          </cell>
        </row>
        <row r="332">
          <cell r="A332" t="str">
            <v>T-SN534</v>
          </cell>
        </row>
        <row r="333">
          <cell r="A333" t="str">
            <v>T-SN534</v>
          </cell>
        </row>
        <row r="334">
          <cell r="A334" t="str">
            <v>T-SN534</v>
          </cell>
        </row>
        <row r="335">
          <cell r="A335" t="str">
            <v>T-SN534</v>
          </cell>
        </row>
        <row r="336">
          <cell r="A336" t="str">
            <v>T-SN534</v>
          </cell>
        </row>
        <row r="337">
          <cell r="A337" t="str">
            <v>T-SN534</v>
          </cell>
        </row>
        <row r="338">
          <cell r="A338" t="str">
            <v>T-SN534</v>
          </cell>
        </row>
        <row r="339">
          <cell r="A339" t="str">
            <v>T-SN534</v>
          </cell>
        </row>
        <row r="340">
          <cell r="A340" t="str">
            <v>T-SN534</v>
          </cell>
        </row>
        <row r="341">
          <cell r="A341" t="str">
            <v>T-SN534</v>
          </cell>
        </row>
        <row r="342">
          <cell r="A342" t="str">
            <v>T-SN534</v>
          </cell>
        </row>
        <row r="343">
          <cell r="A343" t="str">
            <v>T-SN534</v>
          </cell>
        </row>
        <row r="344">
          <cell r="A344" t="str">
            <v>T-SN534</v>
          </cell>
        </row>
        <row r="345">
          <cell r="A345" t="str">
            <v>T-SN534</v>
          </cell>
        </row>
        <row r="346">
          <cell r="A346" t="str">
            <v>T-SN534</v>
          </cell>
        </row>
        <row r="347">
          <cell r="A347" t="str">
            <v>T-SN534</v>
          </cell>
        </row>
        <row r="348">
          <cell r="A348" t="str">
            <v>T-SN534</v>
          </cell>
        </row>
        <row r="349">
          <cell r="A349" t="str">
            <v>T-SN534</v>
          </cell>
        </row>
        <row r="350">
          <cell r="A350" t="str">
            <v>T-SN534</v>
          </cell>
        </row>
        <row r="351">
          <cell r="A351" t="str">
            <v>T-SN534</v>
          </cell>
        </row>
        <row r="352">
          <cell r="A352" t="str">
            <v>T-SN534</v>
          </cell>
        </row>
        <row r="353">
          <cell r="A353" t="str">
            <v>T-SN534</v>
          </cell>
        </row>
        <row r="354">
          <cell r="A354" t="str">
            <v>T-SN534</v>
          </cell>
        </row>
        <row r="355">
          <cell r="A355" t="str">
            <v>T-SN534</v>
          </cell>
        </row>
        <row r="356">
          <cell r="A356" t="str">
            <v>T-SN534</v>
          </cell>
        </row>
        <row r="357">
          <cell r="A357" t="str">
            <v>T-SN534</v>
          </cell>
        </row>
        <row r="358">
          <cell r="A358" t="str">
            <v>T-SN534</v>
          </cell>
        </row>
        <row r="359">
          <cell r="A359" t="str">
            <v>T-SN534</v>
          </cell>
        </row>
        <row r="360">
          <cell r="A360" t="str">
            <v>T-SN534</v>
          </cell>
        </row>
        <row r="361">
          <cell r="A361" t="str">
            <v>T-SN534</v>
          </cell>
        </row>
        <row r="362">
          <cell r="A362" t="str">
            <v>T-SN534</v>
          </cell>
        </row>
        <row r="363">
          <cell r="A363" t="str">
            <v>T-SN534</v>
          </cell>
        </row>
        <row r="364">
          <cell r="A364" t="str">
            <v>T-SN534</v>
          </cell>
        </row>
        <row r="365">
          <cell r="A365" t="str">
            <v>T-SN534</v>
          </cell>
        </row>
        <row r="366">
          <cell r="A366" t="str">
            <v>T-SN534</v>
          </cell>
        </row>
        <row r="367">
          <cell r="A367" t="str">
            <v>T-SN534</v>
          </cell>
        </row>
        <row r="368">
          <cell r="A368" t="str">
            <v>T-SN534</v>
          </cell>
        </row>
        <row r="369">
          <cell r="A369" t="str">
            <v>T-SN534</v>
          </cell>
        </row>
        <row r="370">
          <cell r="A370" t="str">
            <v>T-SN534</v>
          </cell>
        </row>
        <row r="371">
          <cell r="A371" t="str">
            <v>T-SN534</v>
          </cell>
        </row>
        <row r="372">
          <cell r="A372" t="str">
            <v>T-SN534</v>
          </cell>
        </row>
        <row r="373">
          <cell r="A373" t="str">
            <v>T-SN534</v>
          </cell>
        </row>
        <row r="374">
          <cell r="A374" t="str">
            <v>T-SN534</v>
          </cell>
        </row>
        <row r="375">
          <cell r="A375" t="str">
            <v>T-SN534</v>
          </cell>
        </row>
        <row r="376">
          <cell r="A376" t="str">
            <v>T-SN534</v>
          </cell>
        </row>
        <row r="377">
          <cell r="A377" t="str">
            <v>T-SN534</v>
          </cell>
        </row>
        <row r="378">
          <cell r="A378" t="str">
            <v>T-SN534</v>
          </cell>
        </row>
        <row r="379">
          <cell r="A379" t="str">
            <v>T-SN534</v>
          </cell>
        </row>
        <row r="380">
          <cell r="A380" t="str">
            <v>T-SN534</v>
          </cell>
        </row>
        <row r="381">
          <cell r="A381" t="str">
            <v>T-SN534</v>
          </cell>
        </row>
        <row r="382">
          <cell r="A382" t="str">
            <v>T-SN534</v>
          </cell>
        </row>
        <row r="383">
          <cell r="A383" t="str">
            <v>T-SN534</v>
          </cell>
        </row>
        <row r="384">
          <cell r="A384" t="str">
            <v>T-SN534</v>
          </cell>
        </row>
        <row r="385">
          <cell r="A385" t="str">
            <v>T-SN534</v>
          </cell>
        </row>
        <row r="386">
          <cell r="A386" t="str">
            <v>T-SN534</v>
          </cell>
        </row>
        <row r="387">
          <cell r="A387" t="str">
            <v>T-SN534</v>
          </cell>
        </row>
        <row r="388">
          <cell r="A388" t="str">
            <v>T-SN534</v>
          </cell>
        </row>
        <row r="389">
          <cell r="A389" t="str">
            <v>T-SN534</v>
          </cell>
        </row>
        <row r="390">
          <cell r="A390" t="str">
            <v>T-SN534</v>
          </cell>
        </row>
        <row r="391">
          <cell r="A391" t="str">
            <v>T-SN534</v>
          </cell>
        </row>
        <row r="392">
          <cell r="A392" t="str">
            <v>T-SN534</v>
          </cell>
        </row>
        <row r="393">
          <cell r="A393" t="str">
            <v>T-SN534</v>
          </cell>
        </row>
        <row r="394">
          <cell r="A394" t="str">
            <v>T-SN534</v>
          </cell>
        </row>
      </sheetData>
      <sheetData sheetId="17"/>
      <sheetData sheetId="18"/>
      <sheetData sheetId="19"/>
      <sheetData sheetId="20"/>
    </sheetDataSet>
  </externalBook>
</externalLink>
</file>

<file path=xl/externalLinks/externalLink10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RT A"/>
      <sheetName val="PART B"/>
      <sheetName val="PART C"/>
      <sheetName val="SUMMARY"/>
      <sheetName val="E41"/>
      <sheetName val="G133"/>
      <sheetName val="VO"/>
      <sheetName val="SUMMARY OF VO"/>
      <sheetName val="Cover Page"/>
      <sheetName val="DIVIDER 1"/>
      <sheetName val="CAP01"/>
      <sheetName val="CAP01 NRB"/>
      <sheetName val="CAP01 CPT"/>
      <sheetName val="CAP01 EL"/>
      <sheetName val="DIVIDER 1 (2)"/>
      <sheetName val="FINAL CAP 01 A Consolidated (2)"/>
      <sheetName val="CAP 01 A NRB"/>
      <sheetName val="CAP 01 A CAPE TOWN"/>
      <sheetName val="CAP 01 A EAST LONDON "/>
      <sheetName val="DIVIDER 4 (2)"/>
      <sheetName val="Cashflow"/>
      <sheetName val="Cashflow NRB"/>
      <sheetName val="Cashflow CPT"/>
      <sheetName val="Cashflow EL"/>
      <sheetName val="DIVIDER 4 (3)"/>
      <sheetName val="SEIFSA Tables"/>
      <sheetName val="Post Tender"/>
      <sheetName val="Sheet1 (2)"/>
      <sheetName val="Sheet2"/>
      <sheetName val="DIVIDER 1 (3)"/>
      <sheetName val="DIVIDER 4"/>
      <sheetName val="Activity Schedule"/>
      <sheetName val="Sheet6"/>
      <sheetName val="Internal Costs"/>
      <sheetName val="PLANNING SCHEDULE"/>
      <sheetName val="GRAPH"/>
      <sheetName val="Sheet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Set>
  </externalBook>
</externalLink>
</file>

<file path=xl/externalLinks/externalLink10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s>
    <sheetDataSet>
      <sheetData sheetId="0" refreshError="1"/>
    </sheetDataSet>
  </externalBook>
</externalLink>
</file>

<file path=xl/externalLinks/externalLink10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 1"/>
      <sheetName val="Macro1"/>
    </sheetNames>
    <sheetDataSet>
      <sheetData sheetId="0"/>
      <sheetData sheetId="1">
        <row r="247">
          <cell r="A247" t="str">
            <v>Recover</v>
          </cell>
        </row>
      </sheetData>
    </sheetDataSet>
  </externalBook>
</externalLink>
</file>

<file path=xl/externalLinks/externalLink10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 1"/>
      <sheetName val="Macro1"/>
    </sheetNames>
    <sheetDataSet>
      <sheetData sheetId="0"/>
      <sheetData sheetId="1" refreshError="1">
        <row r="247">
          <cell r="A247" t="str">
            <v>Recover</v>
          </cell>
        </row>
      </sheetData>
    </sheetDataSet>
  </externalBook>
</externalLink>
</file>

<file path=xl/externalLinks/externalLink10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Front"/>
      <sheetName val="Summary"/>
      <sheetName val="Section 1 - Schedule 1"/>
      <sheetName val="Section 1 - Schedule 2"/>
      <sheetName val="Section 2 - Schedule 1"/>
      <sheetName val="Section 3 - Schedule 1"/>
      <sheetName val="Section 3 - Schedule 2"/>
      <sheetName val="Section 3 - Schedule 3"/>
      <sheetName val="Section 3 - Schedule 4"/>
      <sheetName val="Section 3 - Schedule 5"/>
      <sheetName val="Section 4 - Schedule 1"/>
      <sheetName val="Section 4 - Schedule 2"/>
      <sheetName val="Section 4 - Schedule 3"/>
      <sheetName val="Section 5 - Schedule 1"/>
      <sheetName val="Section 5 - Schedule 2"/>
      <sheetName val="Section 6 - Schedule 1"/>
      <sheetName val="Section 6 - Schedule 2"/>
      <sheetName val="Section 6 - Schedule 3"/>
      <sheetName val="Section 6 - Schedule 4"/>
      <sheetName val="Section 6 - Schedule 5"/>
      <sheetName val="Section 7 - Schedule 1"/>
      <sheetName val="Section 7 - Schedule 2"/>
      <sheetName val="Section 7 - Schedule 3"/>
      <sheetName val="Section 7 - Schedule 4"/>
      <sheetName val="Section 7 - Schedule 5"/>
      <sheetName val="Section 8 - Schedule 1"/>
      <sheetName val="Section 8 - Schedule 2"/>
      <sheetName val="Section 9 - SVR Schedule"/>
      <sheetName val="Section_1_-_Schedule_11"/>
      <sheetName val="Section_1_-_Schedule_21"/>
      <sheetName val="Section_2_-_Schedule_11"/>
      <sheetName val="Section_3_-_Schedule_11"/>
      <sheetName val="Section_3_-_Schedule_21"/>
      <sheetName val="Section_3_-_Schedule_31"/>
      <sheetName val="Section_3_-_Schedule_41"/>
      <sheetName val="Section_3_-_Schedule_51"/>
      <sheetName val="Section_4_-_Schedule_11"/>
      <sheetName val="Section_4_-_Schedule_21"/>
      <sheetName val="Section_4_-_Schedule_31"/>
      <sheetName val="Section_5_-_Schedule_11"/>
      <sheetName val="Section_5_-_Schedule_21"/>
      <sheetName val="Section_6_-_Schedule_11"/>
      <sheetName val="Section_6_-_Schedule_21"/>
      <sheetName val="Section_6_-_Schedule_31"/>
      <sheetName val="Section_6_-_Schedule_41"/>
      <sheetName val="Section_6_-_Schedule_51"/>
      <sheetName val="Section_7_-_Schedule_11"/>
      <sheetName val="Section_7_-_Schedule_21"/>
      <sheetName val="Section_7_-_Schedule_31"/>
      <sheetName val="Section_7_-_Schedule_41"/>
      <sheetName val="Section_7_-_Schedule_51"/>
      <sheetName val="Section_8_-_Schedule_11"/>
      <sheetName val="Section_8_-_Schedule_21"/>
      <sheetName val="Section_9_-_SVR_Schedule1"/>
      <sheetName val="Section_1_-_Schedule_1"/>
      <sheetName val="Section_1_-_Schedule_2"/>
      <sheetName val="Section_2_-_Schedule_1"/>
      <sheetName val="Section_3_-_Schedule_1"/>
      <sheetName val="Section_3_-_Schedule_2"/>
      <sheetName val="Section_3_-_Schedule_3"/>
      <sheetName val="Section_3_-_Schedule_4"/>
      <sheetName val="Section_3_-_Schedule_5"/>
      <sheetName val="Section_4_-_Schedule_1"/>
      <sheetName val="Section_4_-_Schedule_2"/>
      <sheetName val="Section_4_-_Schedule_3"/>
      <sheetName val="Section_5_-_Schedule_1"/>
      <sheetName val="Section_5_-_Schedule_2"/>
      <sheetName val="Section_6_-_Schedule_1"/>
      <sheetName val="Section_6_-_Schedule_2"/>
      <sheetName val="Section_6_-_Schedule_3"/>
      <sheetName val="Section_6_-_Schedule_4"/>
      <sheetName val="Section_6_-_Schedule_5"/>
      <sheetName val="Section_7_-_Schedule_1"/>
      <sheetName val="Section_7_-_Schedule_2"/>
      <sheetName val="Section_7_-_Schedule_3"/>
      <sheetName val="Section_7_-_Schedule_4"/>
      <sheetName val="Section_7_-_Schedule_5"/>
      <sheetName val="Section_8_-_Schedule_1"/>
      <sheetName val="Section_8_-_Schedule_2"/>
      <sheetName val="Section_9_-_SVR_Schedule"/>
      <sheetName val="Section_1_-_Schedule_12"/>
      <sheetName val="Section_1_-_Schedule_22"/>
      <sheetName val="Section_2_-_Schedule_12"/>
      <sheetName val="Section_3_-_Schedule_12"/>
      <sheetName val="Section_3_-_Schedule_22"/>
      <sheetName val="Section_3_-_Schedule_32"/>
      <sheetName val="Section_3_-_Schedule_42"/>
      <sheetName val="Section_3_-_Schedule_52"/>
      <sheetName val="Section_4_-_Schedule_12"/>
      <sheetName val="Section_4_-_Schedule_22"/>
      <sheetName val="Section_4_-_Schedule_32"/>
      <sheetName val="Section_5_-_Schedule_12"/>
      <sheetName val="Section_5_-_Schedule_22"/>
      <sheetName val="Section_6_-_Schedule_12"/>
      <sheetName val="Section_6_-_Schedule_22"/>
      <sheetName val="Section_6_-_Schedule_32"/>
      <sheetName val="Section_6_-_Schedule_42"/>
      <sheetName val="Section_6_-_Schedule_52"/>
      <sheetName val="Section_7_-_Schedule_12"/>
      <sheetName val="Section_7_-_Schedule_22"/>
      <sheetName val="Section_7_-_Schedule_32"/>
      <sheetName val="Section_7_-_Schedule_42"/>
      <sheetName val="Section_7_-_Schedule_52"/>
      <sheetName val="Section_8_-_Schedule_12"/>
      <sheetName val="Section_8_-_Schedule_22"/>
      <sheetName val="Section_9_-_SVR_Schedule2"/>
      <sheetName val="Section_1_-_Schedule_13"/>
      <sheetName val="Section_1_-_Schedule_23"/>
      <sheetName val="Section_2_-_Schedule_13"/>
      <sheetName val="Section_3_-_Schedule_13"/>
      <sheetName val="Section_3_-_Schedule_23"/>
      <sheetName val="Section_3_-_Schedule_33"/>
      <sheetName val="Section_3_-_Schedule_43"/>
      <sheetName val="Section_3_-_Schedule_53"/>
      <sheetName val="Section_4_-_Schedule_13"/>
      <sheetName val="Section_4_-_Schedule_23"/>
      <sheetName val="Section_4_-_Schedule_33"/>
      <sheetName val="Section_5_-_Schedule_13"/>
      <sheetName val="Section_5_-_Schedule_23"/>
      <sheetName val="Section_6_-_Schedule_13"/>
      <sheetName val="Section_6_-_Schedule_23"/>
      <sheetName val="Section_6_-_Schedule_33"/>
      <sheetName val="Section_6_-_Schedule_43"/>
      <sheetName val="Section_6_-_Schedule_53"/>
      <sheetName val="Section_7_-_Schedule_13"/>
      <sheetName val="Section_7_-_Schedule_23"/>
      <sheetName val="Section_7_-_Schedule_33"/>
      <sheetName val="Section_7_-_Schedule_43"/>
      <sheetName val="Section_7_-_Schedule_53"/>
      <sheetName val="Section_8_-_Schedule_13"/>
      <sheetName val="Section_8_-_Schedule_23"/>
      <sheetName val="Section_9_-_SVR_Schedule3"/>
      <sheetName val="Section_1_-_Schedule_14"/>
      <sheetName val="Section_1_-_Schedule_24"/>
      <sheetName val="Section_2_-_Schedule_14"/>
      <sheetName val="Section_3_-_Schedule_14"/>
      <sheetName val="Section_3_-_Schedule_24"/>
      <sheetName val="Section_3_-_Schedule_34"/>
      <sheetName val="Section_3_-_Schedule_44"/>
      <sheetName val="Section_3_-_Schedule_54"/>
      <sheetName val="Section_4_-_Schedule_14"/>
      <sheetName val="Section_4_-_Schedule_24"/>
      <sheetName val="Section_4_-_Schedule_34"/>
      <sheetName val="Section_5_-_Schedule_14"/>
      <sheetName val="Section_5_-_Schedule_24"/>
      <sheetName val="Section_6_-_Schedule_14"/>
      <sheetName val="Section_6_-_Schedule_24"/>
      <sheetName val="Section_6_-_Schedule_34"/>
      <sheetName val="Section_6_-_Schedule_44"/>
      <sheetName val="Section_6_-_Schedule_54"/>
      <sheetName val="Section_7_-_Schedule_14"/>
      <sheetName val="Section_7_-_Schedule_24"/>
      <sheetName val="Section_7_-_Schedule_34"/>
      <sheetName val="Section_7_-_Schedule_44"/>
      <sheetName val="Section_7_-_Schedule_54"/>
      <sheetName val="Section_8_-_Schedule_14"/>
      <sheetName val="Section_8_-_Schedule_24"/>
      <sheetName val="Section_9_-_SVR_Schedule4"/>
    </sheetNames>
    <sheetDataSet>
      <sheetData sheetId="0"/>
      <sheetData sheetId="1" refreshError="1">
        <row r="24">
          <cell r="L24">
            <v>2.5000000000000001E-2</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Set>
  </externalBook>
</externalLink>
</file>

<file path=xl/externalLinks/externalLink10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LANCES"/>
      <sheetName val="5011 A"/>
      <sheetName val="2400"/>
      <sheetName val="2410-15"/>
      <sheetName val="2440-2441 BA"/>
      <sheetName val="2420"/>
      <sheetName val="2410_15"/>
    </sheetNames>
    <sheetDataSet>
      <sheetData sheetId="0"/>
      <sheetData sheetId="1"/>
      <sheetData sheetId="2"/>
      <sheetData sheetId="3"/>
      <sheetData sheetId="4"/>
      <sheetData sheetId="5"/>
      <sheetData sheetId="6"/>
    </sheetDataSet>
  </externalBook>
</externalLink>
</file>

<file path=xl/externalLinks/externalLink10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LANCES"/>
      <sheetName val="5011 A"/>
      <sheetName val="2400"/>
      <sheetName val="2410-15"/>
      <sheetName val="2440-2441 BA"/>
      <sheetName val="2420"/>
      <sheetName val="2410_15"/>
    </sheetNames>
    <sheetDataSet>
      <sheetData sheetId="0"/>
      <sheetData sheetId="1"/>
      <sheetData sheetId="2"/>
      <sheetData sheetId="3"/>
      <sheetData sheetId="4"/>
      <sheetData sheetId="5"/>
      <sheetData sheetId="6"/>
    </sheetDataSet>
  </externalBook>
</externalLink>
</file>

<file path=xl/externalLinks/externalLink10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08822 Resource List"/>
      <sheetName val="108823 Resource List"/>
      <sheetName val="Staff cat &amp; Dropdowns"/>
      <sheetName val="Resource list from Schedule"/>
    </sheetNames>
    <sheetDataSet>
      <sheetData sheetId="0" refreshError="1"/>
      <sheetData sheetId="1" refreshError="1"/>
      <sheetData sheetId="2">
        <row r="2">
          <cell r="B2" t="str">
            <v>Director/Principal</v>
          </cell>
          <cell r="C2">
            <v>1160</v>
          </cell>
        </row>
        <row r="3">
          <cell r="B3" t="str">
            <v>Engineering &amp; Project Managers</v>
          </cell>
          <cell r="C3">
            <v>1080</v>
          </cell>
        </row>
        <row r="4">
          <cell r="B4" t="str">
            <v>Associates &amp; Consultants</v>
          </cell>
          <cell r="C4">
            <v>970</v>
          </cell>
        </row>
        <row r="5">
          <cell r="B5" t="str">
            <v>Senior Engineer</v>
          </cell>
          <cell r="C5">
            <v>1050</v>
          </cell>
        </row>
        <row r="6">
          <cell r="B6" t="str">
            <v>Engineer</v>
          </cell>
          <cell r="C6">
            <v>540</v>
          </cell>
        </row>
        <row r="7">
          <cell r="B7" t="str">
            <v>Junior Engineer</v>
          </cell>
          <cell r="C7">
            <v>280</v>
          </cell>
        </row>
        <row r="8">
          <cell r="B8" t="str">
            <v>Technologist</v>
          </cell>
          <cell r="C8">
            <v>730</v>
          </cell>
        </row>
        <row r="9">
          <cell r="B9" t="str">
            <v>Senior Technician</v>
          </cell>
          <cell r="C9">
            <v>620</v>
          </cell>
        </row>
        <row r="10">
          <cell r="B10" t="str">
            <v>Technician</v>
          </cell>
          <cell r="C10">
            <v>300</v>
          </cell>
        </row>
        <row r="11">
          <cell r="B11" t="str">
            <v>Senior Draughtsmen</v>
          </cell>
          <cell r="C11">
            <v>770</v>
          </cell>
        </row>
        <row r="12">
          <cell r="B12" t="str">
            <v>Draughtsmen</v>
          </cell>
          <cell r="C12">
            <v>300</v>
          </cell>
        </row>
        <row r="13">
          <cell r="B13" t="str">
            <v>Technical Assistant</v>
          </cell>
          <cell r="C13">
            <v>220</v>
          </cell>
        </row>
        <row r="14">
          <cell r="B14" t="str">
            <v>Project Support Coordinators</v>
          </cell>
          <cell r="C14">
            <v>510</v>
          </cell>
        </row>
        <row r="15">
          <cell r="B15" t="str">
            <v>Non-technical Staff</v>
          </cell>
          <cell r="C15">
            <v>260</v>
          </cell>
        </row>
      </sheetData>
      <sheetData sheetId="3"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st Control"/>
      <sheetName val="Purchase Orders"/>
      <sheetName val="Change Orders"/>
      <sheetName val="Payments"/>
      <sheetName val="RoE"/>
    </sheetNames>
    <sheetDataSet>
      <sheetData sheetId="0">
        <row r="4">
          <cell r="A4" t="str">
            <v>EUR</v>
          </cell>
        </row>
      </sheetData>
      <sheetData sheetId="1"/>
      <sheetData sheetId="2"/>
      <sheetData sheetId="3"/>
      <sheetData sheetId="4">
        <row r="4">
          <cell r="A4" t="str">
            <v>EUR</v>
          </cell>
          <cell r="B4">
            <v>9.5500000000000007</v>
          </cell>
          <cell r="C4">
            <v>9.7899999999999991</v>
          </cell>
          <cell r="D4">
            <v>10.039999999999999</v>
          </cell>
        </row>
        <row r="5">
          <cell r="A5" t="str">
            <v>GBP</v>
          </cell>
          <cell r="B5">
            <v>14.32</v>
          </cell>
          <cell r="C5">
            <v>14.68</v>
          </cell>
          <cell r="D5">
            <v>15.05</v>
          </cell>
        </row>
        <row r="6">
          <cell r="A6" t="str">
            <v>USD</v>
          </cell>
          <cell r="B6">
            <v>7.35</v>
          </cell>
          <cell r="C6">
            <v>7.53</v>
          </cell>
          <cell r="D6">
            <v>7.72</v>
          </cell>
        </row>
        <row r="7">
          <cell r="A7" t="str">
            <v>ZAR</v>
          </cell>
          <cell r="B7">
            <v>1</v>
          </cell>
          <cell r="C7">
            <v>1</v>
          </cell>
          <cell r="D7">
            <v>1</v>
          </cell>
        </row>
        <row r="8">
          <cell r="A8" t="str">
            <v>ZMK</v>
          </cell>
          <cell r="B8">
            <v>1.6750418760469012E-3</v>
          </cell>
          <cell r="C8">
            <v>1.6025641025641025E-3</v>
          </cell>
          <cell r="D8">
            <v>1.5360983102918587E-3</v>
          </cell>
        </row>
      </sheetData>
    </sheetDataSet>
  </externalBook>
</externalLink>
</file>

<file path=xl/externalLinks/externalLink1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mputer"/>
      <sheetName val="Manual"/>
      <sheetName val="SUMMARY"/>
      <sheetName val="SUMM-DISC"/>
    </sheetNames>
    <sheetDataSet>
      <sheetData sheetId="0" refreshError="1">
        <row r="6">
          <cell r="E6" t="str">
            <v>Voucher No.</v>
          </cell>
        </row>
        <row r="9">
          <cell r="C9" t="str">
            <v xml:space="preserve">Payable to:     </v>
          </cell>
          <cell r="D9" t="str">
            <v>CONPALE  C.C.</v>
          </cell>
        </row>
        <row r="10">
          <cell r="D10" t="str">
            <v>P.O. BOX  41165</v>
          </cell>
        </row>
        <row r="11">
          <cell r="D11" t="str">
            <v>ROSBURGH  4072</v>
          </cell>
        </row>
        <row r="14">
          <cell r="F14" t="str">
            <v>R/c</v>
          </cell>
        </row>
        <row r="16">
          <cell r="F16">
            <v>45546</v>
          </cell>
        </row>
        <row r="17">
          <cell r="F17" t="str">
            <v xml:space="preserve"> </v>
          </cell>
        </row>
        <row r="18">
          <cell r="F18" t="str">
            <v xml:space="preserve"> </v>
          </cell>
        </row>
        <row r="19">
          <cell r="F19" t="str">
            <v xml:space="preserve"> </v>
          </cell>
        </row>
        <row r="20">
          <cell r="F20" t="str">
            <v xml:space="preserve"> </v>
          </cell>
        </row>
        <row r="25">
          <cell r="F25">
            <v>6376.44</v>
          </cell>
        </row>
        <row r="26">
          <cell r="F26">
            <v>51922.44</v>
          </cell>
        </row>
        <row r="28">
          <cell r="D28" t="str">
            <v>KD  774</v>
          </cell>
        </row>
        <row r="29">
          <cell r="D29" t="str">
            <v>P  94</v>
          </cell>
        </row>
        <row r="30">
          <cell r="E30" t="str">
            <v>Segment Head / Project Leader</v>
          </cell>
        </row>
        <row r="33">
          <cell r="C33" t="str">
            <v>CERTIFIED THAT THE AMOUNT OF  Fifty One Thousand Nine Hundred and Twenty Two  Rand and Forty Four Cents IS CORRECT AND DUE FOR PAYMENT</v>
          </cell>
        </row>
        <row r="37">
          <cell r="E37" t="str">
            <v>L Loots</v>
          </cell>
        </row>
        <row r="38">
          <cell r="C38" t="str">
            <v>APPROVED:</v>
          </cell>
          <cell r="E38" t="str">
            <v>Compiled (Name and signature)</v>
          </cell>
        </row>
        <row r="41">
          <cell r="C41" t="str">
            <v>(Authorised Signatory)</v>
          </cell>
          <cell r="E41" t="str">
            <v>Reference</v>
          </cell>
        </row>
        <row r="43">
          <cell r="C43">
            <v>38582</v>
          </cell>
          <cell r="E43" t="str">
            <v>(031) 361-4825</v>
          </cell>
          <cell r="F43" t="str">
            <v>(031) 361-5379</v>
          </cell>
        </row>
        <row r="44">
          <cell r="C44" t="str">
            <v>Date</v>
          </cell>
          <cell r="E44" t="str">
            <v>Telephone No.</v>
          </cell>
          <cell r="F44" t="str">
            <v>Fax No.</v>
          </cell>
        </row>
      </sheetData>
      <sheetData sheetId="1" refreshError="1"/>
      <sheetData sheetId="2" refreshError="1"/>
      <sheetData sheetId="3" refreshError="1"/>
    </sheetDataSet>
  </externalBook>
</externalLink>
</file>

<file path=xl/externalLinks/externalLink1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mputer"/>
      <sheetName val="Manual"/>
      <sheetName val="SUMMARY"/>
      <sheetName val="SUMM-DISC"/>
    </sheetNames>
    <sheetDataSet>
      <sheetData sheetId="0" refreshError="1">
        <row r="6">
          <cell r="E6" t="str">
            <v>Voucher No.</v>
          </cell>
        </row>
        <row r="9">
          <cell r="C9" t="str">
            <v xml:space="preserve">Payable to:     </v>
          </cell>
          <cell r="D9" t="str">
            <v>CONPALE  C.C.</v>
          </cell>
        </row>
        <row r="10">
          <cell r="D10" t="str">
            <v>P.O. BOX  41165</v>
          </cell>
        </row>
        <row r="11">
          <cell r="D11" t="str">
            <v>ROSBURGH  4072</v>
          </cell>
        </row>
        <row r="14">
          <cell r="F14" t="str">
            <v>R/c</v>
          </cell>
        </row>
        <row r="16">
          <cell r="F16">
            <v>45546</v>
          </cell>
        </row>
        <row r="17">
          <cell r="F17" t="str">
            <v/>
          </cell>
        </row>
        <row r="18">
          <cell r="F18" t="str">
            <v/>
          </cell>
        </row>
        <row r="19">
          <cell r="F19" t="str">
            <v/>
          </cell>
        </row>
        <row r="20">
          <cell r="F20" t="str">
            <v/>
          </cell>
        </row>
        <row r="25">
          <cell r="F25">
            <v>6376.44</v>
          </cell>
        </row>
        <row r="26">
          <cell r="F26">
            <v>51922.44</v>
          </cell>
        </row>
        <row r="28">
          <cell r="D28" t="str">
            <v>KD  774</v>
          </cell>
        </row>
        <row r="29">
          <cell r="D29" t="str">
            <v>P  94</v>
          </cell>
        </row>
        <row r="30">
          <cell r="E30" t="str">
            <v>Segment Head / Project Leader</v>
          </cell>
        </row>
        <row r="33">
          <cell r="C33" t="str">
            <v>CERTIFIED THAT THE AMOUNT OF  Fifty One Thousand Nine Hundred and Twenty Two  Rand and Forty Four Cents IS CORRECT AND DUE FOR PAYMENT</v>
          </cell>
        </row>
        <row r="37">
          <cell r="E37" t="str">
            <v>L Loots</v>
          </cell>
        </row>
        <row r="38">
          <cell r="C38" t="str">
            <v>APPROVED:</v>
          </cell>
          <cell r="E38" t="str">
            <v>Compiled (Name and signature)</v>
          </cell>
        </row>
        <row r="41">
          <cell r="C41" t="str">
            <v>(Authorised Signatory)</v>
          </cell>
          <cell r="E41" t="str">
            <v>Reference</v>
          </cell>
        </row>
        <row r="43">
          <cell r="C43">
            <v>38582</v>
          </cell>
          <cell r="E43" t="str">
            <v>(031) 361-4825</v>
          </cell>
          <cell r="F43" t="str">
            <v>(031) 361-5379</v>
          </cell>
        </row>
        <row r="44">
          <cell r="C44" t="str">
            <v>Date</v>
          </cell>
          <cell r="E44" t="str">
            <v>Telephone No.</v>
          </cell>
          <cell r="F44" t="str">
            <v>Fax No.</v>
          </cell>
        </row>
      </sheetData>
      <sheetData sheetId="1" refreshError="1"/>
      <sheetData sheetId="2" refreshError="1"/>
      <sheetData sheetId="3" refreshError="1"/>
    </sheetDataSet>
  </externalBook>
</externalLink>
</file>

<file path=xl/externalLinks/externalLink1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CWP Input"/>
    </sheetNames>
    <sheetDataSet>
      <sheetData sheetId="0" refreshError="1"/>
    </sheetDataSet>
  </externalBook>
</externalLink>
</file>

<file path=xl/externalLinks/externalLink1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534 "/>
      <sheetName val="ACWP Input"/>
    </sheetNames>
    <sheetDataSet>
      <sheetData sheetId="0" refreshError="1"/>
      <sheetData sheetId="1"/>
    </sheetDataSet>
  </externalBook>
</externalLink>
</file>

<file path=xl/externalLinks/externalLink1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shflow 2"/>
      <sheetName val="Cashflow"/>
      <sheetName val="Cashflow Forecast"/>
      <sheetName val="Payments_ not in PC"/>
      <sheetName val="Rapid "/>
      <sheetName val="Remittance_20080228"/>
      <sheetName val="Vendor Listing (2)"/>
      <sheetName val="Vendor Listing"/>
      <sheetName val="PC Pivot"/>
      <sheetName val="Sheet1"/>
      <sheetName val="Sheet2"/>
      <sheetName val="Sheet3"/>
      <sheetName val="PO Pivot"/>
    </sheetNames>
    <sheetDataSet>
      <sheetData sheetId="0" refreshError="1"/>
      <sheetData sheetId="1" refreshError="1"/>
      <sheetData sheetId="2" refreshError="1"/>
      <sheetData sheetId="3" refreshError="1"/>
      <sheetData sheetId="4" refreshError="1"/>
      <sheetData sheetId="5" refreshError="1"/>
      <sheetData sheetId="6">
        <row r="1">
          <cell r="A1" t="str">
            <v>Vendor Code</v>
          </cell>
          <cell r="B1">
            <v>2</v>
          </cell>
        </row>
        <row r="2">
          <cell r="A2">
            <v>14978</v>
          </cell>
          <cell r="B2" t="str">
            <v>1ST MEDICAL SCHEME CLINIC</v>
          </cell>
        </row>
        <row r="3">
          <cell r="A3">
            <v>21210</v>
          </cell>
          <cell r="B3" t="str">
            <v>4 Y GEOINFORMATICS PTY LTD</v>
          </cell>
        </row>
        <row r="4">
          <cell r="A4">
            <v>18090</v>
          </cell>
          <cell r="B4" t="str">
            <v>40 WINKS</v>
          </cell>
        </row>
        <row r="5">
          <cell r="A5">
            <v>17624</v>
          </cell>
          <cell r="B5" t="str">
            <v>A &amp; P INTERNATIONAL LTD</v>
          </cell>
        </row>
        <row r="6">
          <cell r="A6">
            <v>998</v>
          </cell>
          <cell r="B6" t="str">
            <v>A B E CONSTRUCTION CHEMICALS PTY LTD</v>
          </cell>
        </row>
        <row r="7">
          <cell r="A7">
            <v>17950</v>
          </cell>
          <cell r="B7" t="str">
            <v>A F E LIMITED</v>
          </cell>
        </row>
        <row r="8">
          <cell r="A8">
            <v>18038</v>
          </cell>
          <cell r="B8" t="str">
            <v>A F TRUCKING COMPANY</v>
          </cell>
        </row>
        <row r="9">
          <cell r="A9">
            <v>17625</v>
          </cell>
          <cell r="B9" t="str">
            <v>A J N INVESTMENTS</v>
          </cell>
        </row>
        <row r="10">
          <cell r="A10">
            <v>12462</v>
          </cell>
          <cell r="B10" t="str">
            <v>A J NYMAN PTY LTD</v>
          </cell>
        </row>
        <row r="11">
          <cell r="A11">
            <v>18049</v>
          </cell>
          <cell r="B11" t="str">
            <v>A M I ZAMBIA LTD</v>
          </cell>
        </row>
        <row r="12">
          <cell r="A12">
            <v>10459</v>
          </cell>
          <cell r="B12" t="str">
            <v>A M J ELECTRICAL SERVICES CC</v>
          </cell>
        </row>
        <row r="13">
          <cell r="A13">
            <v>18098</v>
          </cell>
          <cell r="B13" t="str">
            <v>A M YUSUF MOTORS LTD</v>
          </cell>
        </row>
        <row r="14">
          <cell r="A14">
            <v>17826</v>
          </cell>
          <cell r="B14" t="str">
            <v>ABB BOTTON ARMATURE</v>
          </cell>
        </row>
        <row r="15">
          <cell r="A15">
            <v>12626</v>
          </cell>
          <cell r="B15" t="str">
            <v>ABB PTMV A DIVISION OF ABB SOUTH AFRICA PTY LTD</v>
          </cell>
        </row>
        <row r="16">
          <cell r="A16">
            <v>7050</v>
          </cell>
          <cell r="B16" t="str">
            <v>ABB SOUTH AFRICA PTY LTD</v>
          </cell>
        </row>
        <row r="17">
          <cell r="A17">
            <v>17626</v>
          </cell>
          <cell r="B17" t="str">
            <v>ACHELIS HNI Z LTD</v>
          </cell>
        </row>
        <row r="18">
          <cell r="A18">
            <v>17847</v>
          </cell>
          <cell r="B18" t="str">
            <v>ACTION AUTO</v>
          </cell>
        </row>
        <row r="19">
          <cell r="A19">
            <v>18043</v>
          </cell>
          <cell r="B19" t="str">
            <v>ACTION AUTO LTD.</v>
          </cell>
        </row>
        <row r="20">
          <cell r="A20">
            <v>11980</v>
          </cell>
          <cell r="B20" t="str">
            <v>ACTION LASER PTY LTD</v>
          </cell>
        </row>
        <row r="21">
          <cell r="A21">
            <v>1032</v>
          </cell>
          <cell r="B21" t="str">
            <v>ADAMS BOOKSELLERS PTY LTD</v>
          </cell>
        </row>
        <row r="22">
          <cell r="A22">
            <v>18044</v>
          </cell>
          <cell r="B22" t="str">
            <v>ADDIT TOURS &amp; TRAVEL LTD</v>
          </cell>
        </row>
        <row r="23">
          <cell r="A23">
            <v>18762</v>
          </cell>
          <cell r="B23" t="str">
            <v>ADS 4 U LIMITED</v>
          </cell>
        </row>
        <row r="24">
          <cell r="A24">
            <v>19945</v>
          </cell>
          <cell r="B24" t="str">
            <v>ADVANCE ELECTRICAL LIMITED</v>
          </cell>
        </row>
        <row r="25">
          <cell r="A25">
            <v>18097</v>
          </cell>
          <cell r="B25" t="str">
            <v>AFDUB TRANSPORT</v>
          </cell>
        </row>
        <row r="26">
          <cell r="A26">
            <v>20478</v>
          </cell>
          <cell r="B26" t="str">
            <v>AFGRI CORPORATION LIMITED</v>
          </cell>
        </row>
        <row r="27">
          <cell r="A27">
            <v>20277</v>
          </cell>
          <cell r="B27" t="str">
            <v>AFRI TRADE LIMITED</v>
          </cell>
        </row>
        <row r="28">
          <cell r="A28">
            <v>18101</v>
          </cell>
          <cell r="B28" t="str">
            <v>AFRICAN WIRE ROPES</v>
          </cell>
        </row>
        <row r="29">
          <cell r="A29">
            <v>17304</v>
          </cell>
          <cell r="B29" t="str">
            <v>AFRIPACK LTD</v>
          </cell>
        </row>
        <row r="30">
          <cell r="A30">
            <v>17627</v>
          </cell>
          <cell r="B30" t="str">
            <v>AFROCOM ENTERPRISES LTD</v>
          </cell>
        </row>
        <row r="31">
          <cell r="A31">
            <v>18212</v>
          </cell>
          <cell r="B31" t="str">
            <v>AFROPE ZAMBIA LTD.</v>
          </cell>
        </row>
        <row r="32">
          <cell r="A32">
            <v>21089</v>
          </cell>
          <cell r="B32" t="str">
            <v>AGA TRANSPORT COMPANY PTY LTD</v>
          </cell>
        </row>
        <row r="33">
          <cell r="A33">
            <v>18045</v>
          </cell>
          <cell r="B33" t="str">
            <v>AGAIR ZAMBIA LTD</v>
          </cell>
        </row>
        <row r="34">
          <cell r="A34">
            <v>17628</v>
          </cell>
          <cell r="B34" t="str">
            <v>AGCHEM TECHNICAL SERVICES</v>
          </cell>
        </row>
        <row r="35">
          <cell r="A35">
            <v>17322</v>
          </cell>
          <cell r="B35" t="str">
            <v>AGIT  CC</v>
          </cell>
        </row>
        <row r="36">
          <cell r="A36">
            <v>13236</v>
          </cell>
          <cell r="B36" t="str">
            <v>AGRICANE LIMITED</v>
          </cell>
        </row>
        <row r="37">
          <cell r="A37">
            <v>17629</v>
          </cell>
          <cell r="B37" t="str">
            <v>AGRICAT INVESTMENT LTD</v>
          </cell>
        </row>
        <row r="38">
          <cell r="A38">
            <v>18443</v>
          </cell>
          <cell r="B38" t="str">
            <v>AGRICULTURAL INFORMATION TECHNOLOGIES</v>
          </cell>
        </row>
        <row r="39">
          <cell r="A39">
            <v>21270</v>
          </cell>
          <cell r="B39" t="str">
            <v>AGRIFOS BUSINESS SERVICES LTD</v>
          </cell>
        </row>
        <row r="40">
          <cell r="A40">
            <v>18048</v>
          </cell>
          <cell r="B40" t="str">
            <v>AGRITOOLS</v>
          </cell>
        </row>
        <row r="41">
          <cell r="A41">
            <v>17630</v>
          </cell>
          <cell r="B41" t="str">
            <v>AGRITOOLS Z LTD</v>
          </cell>
        </row>
        <row r="42">
          <cell r="A42">
            <v>19009</v>
          </cell>
          <cell r="B42" t="str">
            <v>AGRO FUEL INVESTMENTS LIMITED</v>
          </cell>
        </row>
        <row r="43">
          <cell r="A43">
            <v>17631</v>
          </cell>
          <cell r="B43" t="str">
            <v>AINSWORTH AGENCIES</v>
          </cell>
        </row>
        <row r="44">
          <cell r="A44">
            <v>18103</v>
          </cell>
          <cell r="B44" t="str">
            <v>AIRLINE FREIGHT SERVICES</v>
          </cell>
        </row>
        <row r="45">
          <cell r="A45">
            <v>21022</v>
          </cell>
          <cell r="B45" t="str">
            <v>AISHA MOTORS S A CC</v>
          </cell>
        </row>
        <row r="46">
          <cell r="A46">
            <v>18050</v>
          </cell>
          <cell r="B46" t="str">
            <v>ALBER MARKETING AGENCY</v>
          </cell>
        </row>
        <row r="47">
          <cell r="A47">
            <v>17827</v>
          </cell>
          <cell r="B47" t="str">
            <v>ALCATEL BUSINESS CENTRE</v>
          </cell>
        </row>
        <row r="48">
          <cell r="A48">
            <v>18052</v>
          </cell>
          <cell r="B48" t="str">
            <v>ALEXANDER FORBES (Z) LTD</v>
          </cell>
        </row>
        <row r="49">
          <cell r="A49">
            <v>2229</v>
          </cell>
          <cell r="B49" t="str">
            <v>ALEXANDER FORBES GROUP PTY LTD</v>
          </cell>
        </row>
        <row r="50">
          <cell r="A50">
            <v>5080</v>
          </cell>
          <cell r="B50" t="str">
            <v>ALEXANDER FORBES RISK SERVICES</v>
          </cell>
        </row>
        <row r="51">
          <cell r="A51">
            <v>18022</v>
          </cell>
          <cell r="B51" t="str">
            <v>ALFA INVESTMENT</v>
          </cell>
        </row>
        <row r="52">
          <cell r="A52">
            <v>17632</v>
          </cell>
          <cell r="B52" t="str">
            <v>ALFRED H NKNIGHT Z LTD</v>
          </cell>
        </row>
        <row r="53">
          <cell r="A53">
            <v>21187</v>
          </cell>
          <cell r="B53" t="str">
            <v>ALL HAUL ENTERPRISES</v>
          </cell>
        </row>
        <row r="54">
          <cell r="A54">
            <v>18102</v>
          </cell>
          <cell r="B54" t="str">
            <v>ALL TERRAIN MOTORS</v>
          </cell>
        </row>
        <row r="55">
          <cell r="A55">
            <v>17227</v>
          </cell>
          <cell r="B55" t="str">
            <v>ALLCOM TRADING COMPANY</v>
          </cell>
        </row>
        <row r="56">
          <cell r="A56">
            <v>17633</v>
          </cell>
          <cell r="B56" t="str">
            <v>ALLENWEST ZAMBIA LIMITED</v>
          </cell>
        </row>
        <row r="57">
          <cell r="A57">
            <v>18042</v>
          </cell>
          <cell r="B57" t="str">
            <v>ALLY &amp; SONS - LUNDAZI</v>
          </cell>
        </row>
        <row r="58">
          <cell r="A58">
            <v>21296</v>
          </cell>
          <cell r="B58" t="str">
            <v>ALMAR CONTAINER INVESTMENTS INC</v>
          </cell>
        </row>
        <row r="59">
          <cell r="A59">
            <v>3699</v>
          </cell>
          <cell r="B59" t="str">
            <v>ALSTOM JOHN THOMPSON PTY LTD</v>
          </cell>
        </row>
        <row r="60">
          <cell r="A60">
            <v>3700</v>
          </cell>
          <cell r="B60" t="str">
            <v>ALSTOM JOHN THOMPSON PTY LTD</v>
          </cell>
        </row>
        <row r="61">
          <cell r="A61">
            <v>15688</v>
          </cell>
          <cell r="B61" t="str">
            <v>ALSTOM POWER A DIVISION OF ALSTOM S A PTY LTD</v>
          </cell>
        </row>
        <row r="62">
          <cell r="A62">
            <v>7665</v>
          </cell>
          <cell r="B62" t="str">
            <v>ALSTOM SIYAKHA A DIVISION OF ALSTOM SA PTY LTD</v>
          </cell>
        </row>
        <row r="63">
          <cell r="A63">
            <v>17389</v>
          </cell>
          <cell r="B63" t="str">
            <v>AMALGAMATED PUMPING SUPPLIES S A PTY LTD</v>
          </cell>
        </row>
        <row r="64">
          <cell r="A64">
            <v>18104</v>
          </cell>
          <cell r="B64" t="str">
            <v>AMANITA ENGINEERING</v>
          </cell>
        </row>
        <row r="65">
          <cell r="A65">
            <v>17634</v>
          </cell>
          <cell r="B65" t="str">
            <v>AMAZON REFRIGERATION SERV</v>
          </cell>
        </row>
        <row r="66">
          <cell r="A66">
            <v>18047</v>
          </cell>
          <cell r="B66" t="str">
            <v>AMEREX FIRE EQUIPMENT LTD</v>
          </cell>
        </row>
        <row r="67">
          <cell r="A67">
            <v>21274</v>
          </cell>
          <cell r="B67" t="str">
            <v>AMICO INVESTMENTS LIMITED</v>
          </cell>
        </row>
        <row r="68">
          <cell r="A68">
            <v>17635</v>
          </cell>
          <cell r="B68" t="str">
            <v>AMIRAN LIMITED</v>
          </cell>
        </row>
        <row r="69">
          <cell r="A69">
            <v>17614</v>
          </cell>
          <cell r="B69" t="str">
            <v>AMITECH SOUTH AFRICA LTD</v>
          </cell>
        </row>
        <row r="70">
          <cell r="A70">
            <v>17636</v>
          </cell>
          <cell r="B70" t="str">
            <v>ANEEM DISTRIBUTORS</v>
          </cell>
        </row>
        <row r="71">
          <cell r="A71">
            <v>13672</v>
          </cell>
          <cell r="B71" t="str">
            <v>ANTIPEST (PVT) LIMITED</v>
          </cell>
        </row>
        <row r="72">
          <cell r="A72">
            <v>18105</v>
          </cell>
          <cell r="B72" t="str">
            <v>APPLIED TECHNOLOGIES LTD</v>
          </cell>
        </row>
        <row r="73">
          <cell r="A73">
            <v>17637</v>
          </cell>
          <cell r="B73" t="str">
            <v>AQUAGRO LIMITED</v>
          </cell>
        </row>
        <row r="74">
          <cell r="A74">
            <v>20598</v>
          </cell>
          <cell r="B74" t="str">
            <v>ARCSTER ENTERPRISES LIMITED</v>
          </cell>
        </row>
        <row r="75">
          <cell r="A75">
            <v>18106</v>
          </cell>
          <cell r="B75" t="str">
            <v>ARROW BEARINGS LTD</v>
          </cell>
        </row>
        <row r="76">
          <cell r="A76">
            <v>18054</v>
          </cell>
          <cell r="B76" t="str">
            <v>ARTGO PROPERTY MAINTENANCE</v>
          </cell>
        </row>
        <row r="77">
          <cell r="A77">
            <v>21284</v>
          </cell>
          <cell r="B77" t="str">
            <v>ARUP PTY LTD</v>
          </cell>
        </row>
        <row r="78">
          <cell r="A78">
            <v>18055</v>
          </cell>
          <cell r="B78" t="str">
            <v>ASIF ELECTRICAL SYSTEMS LTD</v>
          </cell>
        </row>
        <row r="79">
          <cell r="A79">
            <v>18023</v>
          </cell>
          <cell r="B79" t="str">
            <v>ASSOCIATED ENTERPRISES LUSAKA LIMITED</v>
          </cell>
        </row>
        <row r="80">
          <cell r="A80">
            <v>17638</v>
          </cell>
          <cell r="B80" t="str">
            <v>ASSOCIATED PRINTERS LIMITED</v>
          </cell>
        </row>
        <row r="81">
          <cell r="A81">
            <v>17848</v>
          </cell>
          <cell r="B81" t="str">
            <v>ASTEC MET LIMITED</v>
          </cell>
        </row>
        <row r="82">
          <cell r="A82">
            <v>18826</v>
          </cell>
          <cell r="B82" t="str">
            <v>ATLAS COPCO ZAMBIA LIMITED</v>
          </cell>
        </row>
        <row r="83">
          <cell r="A83">
            <v>19312</v>
          </cell>
          <cell r="B83" t="str">
            <v>ATONEMENT ENTERPRISES LTD</v>
          </cell>
        </row>
        <row r="84">
          <cell r="A84">
            <v>17997</v>
          </cell>
          <cell r="B84" t="str">
            <v>ATOSH TRANSPORT</v>
          </cell>
        </row>
        <row r="85">
          <cell r="A85">
            <v>18046</v>
          </cell>
          <cell r="B85" t="str">
            <v>ATS AGROCHEMICALS LIMITED</v>
          </cell>
        </row>
        <row r="86">
          <cell r="A86">
            <v>17639</v>
          </cell>
          <cell r="B86" t="str">
            <v>AUSTRAL EQUIPMENT Z LTD</v>
          </cell>
        </row>
        <row r="87">
          <cell r="A87">
            <v>17640</v>
          </cell>
          <cell r="B87" t="str">
            <v>AUTOFORCE Z LTD</v>
          </cell>
        </row>
        <row r="88">
          <cell r="A88">
            <v>20536</v>
          </cell>
          <cell r="B88" t="str">
            <v>AUTOMOTIVE EQUIPMENT LIMITED</v>
          </cell>
        </row>
        <row r="89">
          <cell r="A89">
            <v>18024</v>
          </cell>
          <cell r="B89" t="str">
            <v>AUTOMOTIVE PANEL BEATERS</v>
          </cell>
        </row>
        <row r="90">
          <cell r="A90">
            <v>17829</v>
          </cell>
          <cell r="B90" t="str">
            <v>AVENELL</v>
          </cell>
        </row>
        <row r="91">
          <cell r="A91">
            <v>17203</v>
          </cell>
          <cell r="B91" t="str">
            <v>AVENTIS CROP SCIENCE SOUTH AFRICA PTY LTD</v>
          </cell>
        </row>
        <row r="92">
          <cell r="A92">
            <v>18440</v>
          </cell>
          <cell r="B92" t="str">
            <v>AVIGNON FERTILIZERS</v>
          </cell>
        </row>
        <row r="93">
          <cell r="A93">
            <v>17815</v>
          </cell>
          <cell r="B93" t="str">
            <v>AVIGNON HOLDINGS</v>
          </cell>
        </row>
        <row r="94">
          <cell r="A94">
            <v>18253</v>
          </cell>
          <cell r="B94" t="str">
            <v>AVIGNON HOLDINGS LIMITED</v>
          </cell>
        </row>
        <row r="95">
          <cell r="A95">
            <v>19666</v>
          </cell>
          <cell r="B95" t="str">
            <v>AZARIAH LODGE</v>
          </cell>
        </row>
        <row r="96">
          <cell r="A96">
            <v>18913</v>
          </cell>
          <cell r="B96" t="str">
            <v>B &amp; S CONSTRUCTION AND MECHANICAL MAINTENANCE</v>
          </cell>
        </row>
        <row r="97">
          <cell r="A97">
            <v>17830</v>
          </cell>
          <cell r="B97" t="str">
            <v>B D H LABORATORIES</v>
          </cell>
        </row>
        <row r="98">
          <cell r="A98">
            <v>9725</v>
          </cell>
          <cell r="B98" t="str">
            <v>B G LOCOMOTIVE SERVICES CC</v>
          </cell>
        </row>
        <row r="99">
          <cell r="A99">
            <v>18758</v>
          </cell>
          <cell r="B99" t="str">
            <v>B P T ENGINEERING ZAMBIA LIMITED</v>
          </cell>
        </row>
        <row r="100">
          <cell r="A100">
            <v>17641</v>
          </cell>
          <cell r="B100" t="str">
            <v>BAIRUHA FARM LTD</v>
          </cell>
        </row>
        <row r="101">
          <cell r="A101">
            <v>20049</v>
          </cell>
          <cell r="B101" t="str">
            <v>BANAKIMOKO ENTERPRISES</v>
          </cell>
        </row>
        <row r="102">
          <cell r="A102">
            <v>12253</v>
          </cell>
          <cell r="B102" t="str">
            <v>BANDAG TYRES SUPPLIES SWA</v>
          </cell>
        </row>
        <row r="103">
          <cell r="A103">
            <v>18813</v>
          </cell>
          <cell r="B103" t="str">
            <v>BANTUM OFFICE MACHINES LTD</v>
          </cell>
        </row>
        <row r="104">
          <cell r="A104">
            <v>1340</v>
          </cell>
          <cell r="B104" t="str">
            <v>BARLOWORLD ARMSTRONG</v>
          </cell>
        </row>
        <row r="105">
          <cell r="A105">
            <v>17965</v>
          </cell>
          <cell r="B105" t="str">
            <v>BARLOWORLD EQUIPMENT CO</v>
          </cell>
        </row>
        <row r="106">
          <cell r="A106">
            <v>18107</v>
          </cell>
          <cell r="B106" t="str">
            <v>BAROO GEN CONTRACTORS &amp; HARDWARE</v>
          </cell>
        </row>
        <row r="107">
          <cell r="A107">
            <v>18329</v>
          </cell>
          <cell r="B107" t="str">
            <v>BARTNER INVESTMENTS LTD</v>
          </cell>
        </row>
        <row r="108">
          <cell r="A108">
            <v>18092</v>
          </cell>
          <cell r="B108" t="str">
            <v>BASF HEALTH &amp; NUTRITION A/S</v>
          </cell>
        </row>
        <row r="109">
          <cell r="A109">
            <v>19892</v>
          </cell>
          <cell r="B109" t="str">
            <v>BAYDRILL ENGINEERING SEVICES LIMITED</v>
          </cell>
        </row>
        <row r="110">
          <cell r="A110">
            <v>12483</v>
          </cell>
          <cell r="B110" t="str">
            <v>BEARING INTERNATIONAL</v>
          </cell>
        </row>
        <row r="111">
          <cell r="A111">
            <v>14444</v>
          </cell>
          <cell r="B111" t="str">
            <v>BEARING MAN LTD</v>
          </cell>
        </row>
        <row r="112">
          <cell r="A112">
            <v>18431</v>
          </cell>
          <cell r="B112" t="str">
            <v>BEARING MAN ZAMBIA LIMITED</v>
          </cell>
        </row>
        <row r="113">
          <cell r="A113">
            <v>14401</v>
          </cell>
          <cell r="B113" t="str">
            <v>BEARINGS INTERNATIONAL</v>
          </cell>
        </row>
        <row r="114">
          <cell r="A114">
            <v>17642</v>
          </cell>
          <cell r="B114" t="str">
            <v>BEAVER SERVICES</v>
          </cell>
        </row>
        <row r="115">
          <cell r="A115">
            <v>17643</v>
          </cell>
          <cell r="B115" t="str">
            <v>BEKILE ENTERPRISES LTD</v>
          </cell>
        </row>
        <row r="116">
          <cell r="A116">
            <v>20008</v>
          </cell>
          <cell r="B116" t="str">
            <v>BELCOMM LIMITED</v>
          </cell>
        </row>
        <row r="117">
          <cell r="A117">
            <v>19949</v>
          </cell>
          <cell r="B117" t="str">
            <v>BELECOM ENTERPRISES</v>
          </cell>
        </row>
        <row r="118">
          <cell r="A118">
            <v>17644</v>
          </cell>
          <cell r="B118" t="str">
            <v>BELL EQUIPMENT Z LTD</v>
          </cell>
        </row>
        <row r="119">
          <cell r="A119">
            <v>18428</v>
          </cell>
          <cell r="B119" t="str">
            <v>BELL HANDLING SYSTEMS CI LTD</v>
          </cell>
        </row>
        <row r="120">
          <cell r="A120">
            <v>10581</v>
          </cell>
          <cell r="B120" t="str">
            <v>BELLOWS AFRICA</v>
          </cell>
        </row>
        <row r="121">
          <cell r="A121">
            <v>1545</v>
          </cell>
          <cell r="B121" t="str">
            <v>BELTING &amp; RUBBER SUPPLIES</v>
          </cell>
        </row>
        <row r="122">
          <cell r="A122">
            <v>17645</v>
          </cell>
          <cell r="B122" t="str">
            <v>BEMACS ENGINEERING INVEST.</v>
          </cell>
        </row>
        <row r="123">
          <cell r="A123">
            <v>17646</v>
          </cell>
          <cell r="B123" t="str">
            <v>BERGEN ENTERPRISES LTD</v>
          </cell>
        </row>
        <row r="124">
          <cell r="A124">
            <v>17849</v>
          </cell>
          <cell r="B124" t="str">
            <v>BESTOBELL Z LTD</v>
          </cell>
        </row>
        <row r="125">
          <cell r="A125">
            <v>17647</v>
          </cell>
          <cell r="B125" t="str">
            <v>BHAGOOS SUPERMARKET</v>
          </cell>
        </row>
        <row r="126">
          <cell r="A126">
            <v>20480</v>
          </cell>
          <cell r="B126" t="str">
            <v>BIMM TRAVEL AGENCY</v>
          </cell>
        </row>
        <row r="127">
          <cell r="A127">
            <v>18057</v>
          </cell>
          <cell r="B127" t="str">
            <v>BINNIE ZAMBIA LTD</v>
          </cell>
        </row>
        <row r="128">
          <cell r="A128">
            <v>17850</v>
          </cell>
          <cell r="B128" t="str">
            <v>BIO MEDICAL EQUIP SERV LTD</v>
          </cell>
        </row>
        <row r="129">
          <cell r="A129">
            <v>18399</v>
          </cell>
          <cell r="B129" t="str">
            <v>BISSCHOFF RAMPHAL CONSULTING ENGINEERS CC</v>
          </cell>
        </row>
        <row r="130">
          <cell r="A130">
            <v>18056</v>
          </cell>
          <cell r="B130" t="str">
            <v>BITECH ENGINEERING CONSULTANTS</v>
          </cell>
        </row>
        <row r="131">
          <cell r="A131">
            <v>17648</v>
          </cell>
          <cell r="B131" t="str">
            <v>BLACKWOOD HODGE Z LTD</v>
          </cell>
        </row>
        <row r="132">
          <cell r="A132">
            <v>13696</v>
          </cell>
          <cell r="B132" t="str">
            <v>BLANTYRE NETTING CO</v>
          </cell>
        </row>
        <row r="133">
          <cell r="A133">
            <v>17568</v>
          </cell>
          <cell r="B133" t="str">
            <v>BLASTECH</v>
          </cell>
        </row>
        <row r="134">
          <cell r="A134">
            <v>17831</v>
          </cell>
          <cell r="B134" t="str">
            <v>BLICK S A</v>
          </cell>
        </row>
        <row r="135">
          <cell r="A135">
            <v>18740</v>
          </cell>
          <cell r="B135" t="str">
            <v>BLITZ CONTRACTORS PTY LTD</v>
          </cell>
        </row>
        <row r="136">
          <cell r="A136">
            <v>19105</v>
          </cell>
          <cell r="B136" t="str">
            <v>BONART INDUSTRIES LTD</v>
          </cell>
        </row>
        <row r="137">
          <cell r="A137">
            <v>12681</v>
          </cell>
          <cell r="B137" t="str">
            <v>BONFIGLIOLI POWER TRANSMISSION</v>
          </cell>
        </row>
        <row r="138">
          <cell r="A138">
            <v>6993</v>
          </cell>
          <cell r="B138" t="str">
            <v>BONFIGLIOLI POWER TRANSMISSIONS PTY LTD</v>
          </cell>
        </row>
        <row r="139">
          <cell r="A139">
            <v>17959</v>
          </cell>
          <cell r="B139" t="str">
            <v>BOOK HUT</v>
          </cell>
        </row>
        <row r="140">
          <cell r="A140">
            <v>17649</v>
          </cell>
          <cell r="B140" t="str">
            <v>BOOKWORLD</v>
          </cell>
        </row>
        <row r="141">
          <cell r="A141">
            <v>9056</v>
          </cell>
          <cell r="B141" t="str">
            <v>BOSCH PROJECTS PTY LTD</v>
          </cell>
        </row>
        <row r="142">
          <cell r="A142">
            <v>19301</v>
          </cell>
          <cell r="B142" t="str">
            <v>BOSKEN LIMITED</v>
          </cell>
        </row>
        <row r="143">
          <cell r="A143">
            <v>17992</v>
          </cell>
          <cell r="B143" t="str">
            <v>BP ZAMBIA PLC</v>
          </cell>
        </row>
        <row r="144">
          <cell r="A144">
            <v>17832</v>
          </cell>
          <cell r="B144" t="str">
            <v>BRADIN INTERNATIONAL CC</v>
          </cell>
        </row>
        <row r="145">
          <cell r="A145">
            <v>20011</v>
          </cell>
          <cell r="B145" t="str">
            <v>BRAND LINE AFRICA LIMITED</v>
          </cell>
        </row>
        <row r="146">
          <cell r="A146">
            <v>12684</v>
          </cell>
          <cell r="B146" t="str">
            <v>BRCS INSTRUMENTATION (PTY) LTD</v>
          </cell>
        </row>
        <row r="147">
          <cell r="A147">
            <v>17650</v>
          </cell>
          <cell r="B147" t="str">
            <v>BRIC TECH CONSTRUCTION</v>
          </cell>
        </row>
        <row r="148">
          <cell r="A148">
            <v>14635</v>
          </cell>
          <cell r="B148" t="str">
            <v>BROADBENT CUSTOMER SERVICES LTD</v>
          </cell>
        </row>
        <row r="149">
          <cell r="A149">
            <v>20214</v>
          </cell>
          <cell r="B149" t="str">
            <v>BROADTECH ZAMBIA LIMITED</v>
          </cell>
        </row>
        <row r="150">
          <cell r="A150">
            <v>18108</v>
          </cell>
          <cell r="B150" t="str">
            <v>BRUT ENTERPRISES LTD</v>
          </cell>
        </row>
        <row r="151">
          <cell r="A151">
            <v>17651</v>
          </cell>
          <cell r="B151" t="str">
            <v>BUJONG INVESTMENTS LTD</v>
          </cell>
        </row>
        <row r="152">
          <cell r="A152">
            <v>17851</v>
          </cell>
          <cell r="B152" t="str">
            <v>BUK TRUCK PARTS LTD</v>
          </cell>
        </row>
        <row r="153">
          <cell r="A153">
            <v>18275</v>
          </cell>
          <cell r="B153" t="str">
            <v>BUSINESS AND OFFICE MACHINES&amp;</v>
          </cell>
        </row>
        <row r="154">
          <cell r="A154">
            <v>5925</v>
          </cell>
          <cell r="B154" t="str">
            <v>BYTES COMMUNICATION SYSTEMS</v>
          </cell>
        </row>
        <row r="155">
          <cell r="A155">
            <v>16278</v>
          </cell>
          <cell r="B155" t="str">
            <v>BYTES SYSTEMS INTEGRATION PTY LTD</v>
          </cell>
        </row>
        <row r="156">
          <cell r="A156">
            <v>17652</v>
          </cell>
          <cell r="B156" t="str">
            <v>C F A O Z LTD</v>
          </cell>
        </row>
        <row r="157">
          <cell r="A157">
            <v>1886</v>
          </cell>
          <cell r="B157" t="str">
            <v>C G SMITH SUGAR LTD</v>
          </cell>
        </row>
        <row r="158">
          <cell r="A158">
            <v>18551</v>
          </cell>
          <cell r="B158" t="str">
            <v>C H WARMAN SLURRY TECHNOLOGIES</v>
          </cell>
        </row>
        <row r="159">
          <cell r="A159">
            <v>18493</v>
          </cell>
          <cell r="B159" t="str">
            <v>C I C 4 SEASONS BUSINESS LIMITED</v>
          </cell>
        </row>
        <row r="160">
          <cell r="A160">
            <v>20952</v>
          </cell>
          <cell r="B160" t="str">
            <v>C L M POSITIONING SOLUTIONS PTY LTD</v>
          </cell>
        </row>
        <row r="161">
          <cell r="A161">
            <v>20097</v>
          </cell>
          <cell r="B161" t="str">
            <v>C N GENERAL DEALERS AND CONTRACTORS</v>
          </cell>
        </row>
        <row r="162">
          <cell r="A162">
            <v>20007</v>
          </cell>
          <cell r="B162" t="str">
            <v>C R &amp; H ENTERPRISES</v>
          </cell>
        </row>
        <row r="163">
          <cell r="A163">
            <v>20584</v>
          </cell>
          <cell r="B163" t="str">
            <v>CABLE NETWORK SOLUTIONS</v>
          </cell>
        </row>
        <row r="164">
          <cell r="A164">
            <v>18281</v>
          </cell>
          <cell r="B164" t="str">
            <v>CABLEX TECHNOLOGY LTD</v>
          </cell>
        </row>
        <row r="165">
          <cell r="A165">
            <v>18984</v>
          </cell>
          <cell r="B165" t="str">
            <v>CACITEX LOGISTICS ZAMBIA LTD</v>
          </cell>
        </row>
        <row r="166">
          <cell r="A166">
            <v>18444</v>
          </cell>
          <cell r="B166" t="str">
            <v>CALTEX OIL ZAMBIA LTD</v>
          </cell>
        </row>
        <row r="167">
          <cell r="A167">
            <v>12694</v>
          </cell>
          <cell r="B167" t="str">
            <v>CAMECO INDUSTRIES INC.</v>
          </cell>
        </row>
        <row r="168">
          <cell r="A168">
            <v>20612</v>
          </cell>
          <cell r="B168" t="str">
            <v>CAN INVESTMENTS LIMITED</v>
          </cell>
        </row>
        <row r="169">
          <cell r="A169">
            <v>17833</v>
          </cell>
          <cell r="B169" t="str">
            <v>CAPITAN EUROPE LIMITED</v>
          </cell>
        </row>
        <row r="170">
          <cell r="A170">
            <v>20534</v>
          </cell>
          <cell r="B170" t="str">
            <v>CAPRICON ZAMBIA LIMITED</v>
          </cell>
        </row>
        <row r="171">
          <cell r="A171">
            <v>21155</v>
          </cell>
          <cell r="B171" t="str">
            <v>CAR TOWING SERVICES EAST PTY LTD</v>
          </cell>
        </row>
        <row r="172">
          <cell r="A172">
            <v>17653</v>
          </cell>
          <cell r="B172" t="str">
            <v>CARBON MASTERS LTD</v>
          </cell>
        </row>
        <row r="173">
          <cell r="A173">
            <v>17654</v>
          </cell>
          <cell r="B173" t="str">
            <v>CARBONPRO Z LTD</v>
          </cell>
        </row>
        <row r="174">
          <cell r="A174">
            <v>17655</v>
          </cell>
          <cell r="B174" t="str">
            <v>CARESS LINGERIE LIMITED</v>
          </cell>
        </row>
        <row r="175">
          <cell r="A175">
            <v>17656</v>
          </cell>
          <cell r="B175" t="str">
            <v>CARITAMU INVESTMENTS LTD</v>
          </cell>
        </row>
        <row r="176">
          <cell r="A176">
            <v>7330</v>
          </cell>
          <cell r="B176" t="str">
            <v>CARL ZEISS PTY LIMITED</v>
          </cell>
        </row>
        <row r="177">
          <cell r="A177">
            <v>17998</v>
          </cell>
          <cell r="B177" t="str">
            <v>CARRIBEAN TRANSPORT LTD</v>
          </cell>
        </row>
        <row r="178">
          <cell r="A178">
            <v>7075</v>
          </cell>
          <cell r="B178" t="str">
            <v>CASH VENDOR</v>
          </cell>
        </row>
        <row r="179">
          <cell r="A179">
            <v>17659</v>
          </cell>
          <cell r="B179" t="str">
            <v>CAVERY INVESTMENT LTD</v>
          </cell>
        </row>
        <row r="180">
          <cell r="A180">
            <v>17618</v>
          </cell>
          <cell r="B180" t="str">
            <v>CELTIC FREIGHT &amp; LOGISTICS PTY LTD</v>
          </cell>
        </row>
        <row r="181">
          <cell r="A181">
            <v>17660</v>
          </cell>
          <cell r="B181" t="str">
            <v>CENTRAL AFRICAN ENGIN.</v>
          </cell>
        </row>
        <row r="182">
          <cell r="A182">
            <v>17661</v>
          </cell>
          <cell r="B182" t="str">
            <v>CENTRAL AFRICAN PAPER</v>
          </cell>
        </row>
        <row r="183">
          <cell r="A183">
            <v>16611</v>
          </cell>
          <cell r="B183" t="str">
            <v>CENTRAL AFRICAN ROAD SERVICES</v>
          </cell>
        </row>
        <row r="184">
          <cell r="A184">
            <v>19774</v>
          </cell>
          <cell r="B184" t="str">
            <v>CENTRAL INDUSTRIAL SUPPLIES</v>
          </cell>
        </row>
        <row r="185">
          <cell r="A185">
            <v>11295</v>
          </cell>
          <cell r="B185" t="str">
            <v>CENTRAL IRON ENGINEERING</v>
          </cell>
        </row>
        <row r="186">
          <cell r="A186">
            <v>17662</v>
          </cell>
          <cell r="B186" t="str">
            <v>CENTRAL MEDICAL CLINIC</v>
          </cell>
        </row>
        <row r="187">
          <cell r="A187">
            <v>17999</v>
          </cell>
          <cell r="B187" t="str">
            <v>CENTRELINE ZAMBIA LIMITED</v>
          </cell>
        </row>
        <row r="188">
          <cell r="A188">
            <v>21015</v>
          </cell>
          <cell r="B188" t="str">
            <v>CENTURY ELECTRICAL DISTRIBUTORS LIMITED</v>
          </cell>
        </row>
        <row r="189">
          <cell r="A189">
            <v>17663</v>
          </cell>
          <cell r="B189" t="str">
            <v>CHAKA KENT LTD</v>
          </cell>
        </row>
        <row r="190">
          <cell r="A190">
            <v>17664</v>
          </cell>
          <cell r="B190" t="str">
            <v>CHALIMBA FARMS</v>
          </cell>
        </row>
        <row r="191">
          <cell r="A191">
            <v>19820</v>
          </cell>
          <cell r="B191" t="str">
            <v>CHANTETE EMERALD LIMITED</v>
          </cell>
        </row>
        <row r="192">
          <cell r="A192">
            <v>18063</v>
          </cell>
          <cell r="B192" t="str">
            <v>CHAPWE ENGINEERING</v>
          </cell>
        </row>
        <row r="193">
          <cell r="A193">
            <v>18059</v>
          </cell>
          <cell r="B193" t="str">
            <v>CHECK POINT ZAMBIA</v>
          </cell>
        </row>
        <row r="194">
          <cell r="A194">
            <v>18062</v>
          </cell>
          <cell r="B194" t="str">
            <v>CHEM TALK</v>
          </cell>
        </row>
        <row r="195">
          <cell r="A195">
            <v>18058</v>
          </cell>
          <cell r="B195" t="str">
            <v>CHEMDOL ZAMBIA LTD</v>
          </cell>
        </row>
        <row r="196">
          <cell r="A196">
            <v>17834</v>
          </cell>
          <cell r="B196" t="str">
            <v>CHEMICAL HOLDINGS LIMITED</v>
          </cell>
        </row>
        <row r="197">
          <cell r="A197">
            <v>19385</v>
          </cell>
          <cell r="B197" t="str">
            <v>CHEMWASH</v>
          </cell>
        </row>
        <row r="198">
          <cell r="A198">
            <v>17665</v>
          </cell>
          <cell r="B198" t="str">
            <v>CHILANGA CEMENT PLC</v>
          </cell>
        </row>
        <row r="199">
          <cell r="A199">
            <v>20620</v>
          </cell>
          <cell r="B199" t="str">
            <v>CHISALE CONSTRUCTION AND BUILDING</v>
          </cell>
        </row>
        <row r="200">
          <cell r="A200">
            <v>17666</v>
          </cell>
          <cell r="B200" t="str">
            <v>CHIVYOLOLO ENTERPRISES</v>
          </cell>
        </row>
        <row r="201">
          <cell r="A201">
            <v>18110</v>
          </cell>
          <cell r="B201" t="str">
            <v>CHLORIDE ZAMBIA LTD</v>
          </cell>
        </row>
        <row r="202">
          <cell r="A202">
            <v>17667</v>
          </cell>
          <cell r="B202" t="str">
            <v>CHOMA MILLING COMPANY LTD</v>
          </cell>
        </row>
        <row r="203">
          <cell r="A203">
            <v>18060</v>
          </cell>
          <cell r="B203" t="str">
            <v>CHOMWA ENTERPRISES</v>
          </cell>
        </row>
        <row r="204">
          <cell r="A204">
            <v>17852</v>
          </cell>
          <cell r="B204" t="str">
            <v>CHOMWA PROFESSIONAL TLRS</v>
          </cell>
        </row>
        <row r="205">
          <cell r="A205">
            <v>18228</v>
          </cell>
          <cell r="B205" t="str">
            <v>CHRISMAR HOTEL</v>
          </cell>
        </row>
        <row r="206">
          <cell r="A206">
            <v>21117</v>
          </cell>
          <cell r="B206" t="str">
            <v>CILTAX LIMITED</v>
          </cell>
        </row>
        <row r="207">
          <cell r="A207">
            <v>21016</v>
          </cell>
          <cell r="B207" t="str">
            <v>CITIZEN INDUSTRAIL SUPPLIES LIMITED</v>
          </cell>
        </row>
        <row r="208">
          <cell r="A208">
            <v>17668</v>
          </cell>
          <cell r="B208" t="str">
            <v>CITRO STUFF LIMITED</v>
          </cell>
        </row>
        <row r="209">
          <cell r="A209">
            <v>17956</v>
          </cell>
          <cell r="B209" t="str">
            <v>CITY CLOTHING</v>
          </cell>
        </row>
        <row r="210">
          <cell r="A210">
            <v>18190</v>
          </cell>
          <cell r="B210" t="str">
            <v>CITY GRAPHICS LTD</v>
          </cell>
        </row>
        <row r="211">
          <cell r="A211">
            <v>18150</v>
          </cell>
          <cell r="B211" t="str">
            <v>CLAXTON ENGINEERING LIMITED.</v>
          </cell>
        </row>
        <row r="212">
          <cell r="A212">
            <v>18000</v>
          </cell>
          <cell r="B212" t="str">
            <v>CLUB MOTORS</v>
          </cell>
        </row>
        <row r="213">
          <cell r="A213">
            <v>17669</v>
          </cell>
          <cell r="B213" t="str">
            <v>COALMEN COMPANY LTD</v>
          </cell>
        </row>
        <row r="214">
          <cell r="A214">
            <v>17980</v>
          </cell>
          <cell r="B214" t="str">
            <v>COLWYN GROUP OF COMPANIES</v>
          </cell>
        </row>
        <row r="215">
          <cell r="A215">
            <v>17670</v>
          </cell>
          <cell r="B215" t="str">
            <v>COMMERCIAL PRESS LIMITED</v>
          </cell>
        </row>
        <row r="216">
          <cell r="A216">
            <v>18501</v>
          </cell>
          <cell r="B216" t="str">
            <v>COMPSOURCE INTERNATIONAL LIMITED</v>
          </cell>
        </row>
        <row r="217">
          <cell r="A217">
            <v>2077</v>
          </cell>
          <cell r="B217" t="str">
            <v>COMPUTRAT CC</v>
          </cell>
        </row>
        <row r="218">
          <cell r="A218">
            <v>17674</v>
          </cell>
          <cell r="B218" t="str">
            <v>CONERSTONE INVESTMENT</v>
          </cell>
        </row>
        <row r="219">
          <cell r="A219">
            <v>18211</v>
          </cell>
          <cell r="B219" t="str">
            <v>CONGAR ENGINEERING LTD</v>
          </cell>
        </row>
        <row r="220">
          <cell r="A220">
            <v>15495</v>
          </cell>
          <cell r="B220" t="str">
            <v>CONSUMER ELECTRONIC SERVICES</v>
          </cell>
        </row>
        <row r="221">
          <cell r="A221">
            <v>19716</v>
          </cell>
          <cell r="B221" t="str">
            <v>CONSUMER GOODS COUNCIL OF SOUTH AFRICA</v>
          </cell>
        </row>
        <row r="222">
          <cell r="A222">
            <v>17853</v>
          </cell>
          <cell r="B222" t="str">
            <v>CONSUMER ULTIMATE</v>
          </cell>
        </row>
        <row r="223">
          <cell r="A223">
            <v>17671</v>
          </cell>
          <cell r="B223" t="str">
            <v>CONTACT BUSINESS CENTRE</v>
          </cell>
        </row>
        <row r="224">
          <cell r="A224">
            <v>17672</v>
          </cell>
          <cell r="B224" t="str">
            <v>COPPERBELT FORESTRY CO</v>
          </cell>
        </row>
        <row r="225">
          <cell r="A225">
            <v>18079</v>
          </cell>
          <cell r="B225" t="str">
            <v>COPPERBELT FORESTRY CO LTD</v>
          </cell>
        </row>
        <row r="226">
          <cell r="A226">
            <v>18191</v>
          </cell>
          <cell r="B226" t="str">
            <v>COPPERBELT ROPE SPLICERS</v>
          </cell>
        </row>
        <row r="227">
          <cell r="A227">
            <v>17673</v>
          </cell>
          <cell r="B227" t="str">
            <v>COPPERBELT SHOE LTD</v>
          </cell>
        </row>
        <row r="228">
          <cell r="A228">
            <v>17854</v>
          </cell>
          <cell r="B228" t="str">
            <v>COPTECK &amp; PROCUREMENT LTD</v>
          </cell>
        </row>
        <row r="229">
          <cell r="A229">
            <v>17835</v>
          </cell>
          <cell r="B229" t="str">
            <v>COULTON INSTRUMENTATION</v>
          </cell>
        </row>
        <row r="230">
          <cell r="A230">
            <v>17816</v>
          </cell>
          <cell r="B230" t="str">
            <v>CRASTER INTERNATIONAL</v>
          </cell>
        </row>
        <row r="231">
          <cell r="A231">
            <v>18040</v>
          </cell>
          <cell r="B231" t="str">
            <v>CRAUSE ENGINEERING</v>
          </cell>
        </row>
        <row r="232">
          <cell r="A232">
            <v>20269</v>
          </cell>
          <cell r="B232" t="str">
            <v>CREAMWORLD LIMITED</v>
          </cell>
        </row>
        <row r="233">
          <cell r="A233">
            <v>17675</v>
          </cell>
          <cell r="B233" t="str">
            <v>CROPCHEM SERCVICES LTD</v>
          </cell>
        </row>
        <row r="234">
          <cell r="A234">
            <v>19665</v>
          </cell>
          <cell r="B234" t="str">
            <v>CROPPACK AGRO SERVICES LIMITED</v>
          </cell>
        </row>
        <row r="235">
          <cell r="A235">
            <v>17110</v>
          </cell>
          <cell r="B235" t="str">
            <v>CROPSERVE</v>
          </cell>
        </row>
        <row r="236">
          <cell r="A236">
            <v>17621</v>
          </cell>
          <cell r="B236" t="str">
            <v>CROPSERVE Z LTD</v>
          </cell>
        </row>
        <row r="237">
          <cell r="A237">
            <v>21177</v>
          </cell>
          <cell r="B237" t="str">
            <v>CROSSTATE AUCTIONEERS CC</v>
          </cell>
        </row>
        <row r="238">
          <cell r="A238">
            <v>20982</v>
          </cell>
          <cell r="B238" t="str">
            <v>CRYSTAL CLEAR DESIGN SOLUTIONS</v>
          </cell>
        </row>
        <row r="239">
          <cell r="A239">
            <v>21261</v>
          </cell>
          <cell r="B239" t="str">
            <v>CURE CHEM ZAMBIA LIMITED</v>
          </cell>
        </row>
        <row r="240">
          <cell r="A240">
            <v>17988</v>
          </cell>
          <cell r="B240" t="str">
            <v>CYBERCHEM</v>
          </cell>
        </row>
        <row r="241">
          <cell r="A241">
            <v>17855</v>
          </cell>
          <cell r="B241" t="str">
            <v>D &amp; D WORTHY COMP LTD</v>
          </cell>
        </row>
        <row r="242">
          <cell r="A242">
            <v>19302</v>
          </cell>
          <cell r="B242" t="str">
            <v>D &amp; F SIGNS</v>
          </cell>
        </row>
        <row r="243">
          <cell r="A243">
            <v>14742</v>
          </cell>
          <cell r="B243" t="str">
            <v>D AND B INDUSTRIAL CONSULTANTS CC</v>
          </cell>
        </row>
        <row r="244">
          <cell r="A244">
            <v>17856</v>
          </cell>
          <cell r="B244" t="str">
            <v>D M SUPPLIERS</v>
          </cell>
        </row>
        <row r="245">
          <cell r="A245">
            <v>17979</v>
          </cell>
          <cell r="B245" t="str">
            <v>D S M NUTRITIONAL PRODUCTS SOUTH AFRICA PTY LTD</v>
          </cell>
        </row>
        <row r="246">
          <cell r="A246">
            <v>17961</v>
          </cell>
          <cell r="B246" t="str">
            <v>DANA CHEMICALS PTY LTD</v>
          </cell>
        </row>
        <row r="247">
          <cell r="A247">
            <v>17676</v>
          </cell>
          <cell r="B247" t="str">
            <v>DANA SERVICES LTD</v>
          </cell>
        </row>
        <row r="248">
          <cell r="A248">
            <v>17677</v>
          </cell>
          <cell r="B248" t="str">
            <v>DANATECH INVESTMENTS LTD</v>
          </cell>
        </row>
        <row r="249">
          <cell r="A249">
            <v>17678</v>
          </cell>
          <cell r="B249" t="str">
            <v>DANATRAC LIMITED</v>
          </cell>
        </row>
        <row r="250">
          <cell r="A250">
            <v>18313</v>
          </cell>
          <cell r="B250" t="str">
            <v>DANIELS MOTOR SPARES LTD</v>
          </cell>
        </row>
        <row r="251">
          <cell r="A251">
            <v>18982</v>
          </cell>
          <cell r="B251" t="str">
            <v>DATA AND VOICE SOLUTIONS LIMITED</v>
          </cell>
        </row>
        <row r="252">
          <cell r="A252">
            <v>17679</v>
          </cell>
          <cell r="B252" t="str">
            <v>DATEZU ENTERPRISES</v>
          </cell>
        </row>
        <row r="253">
          <cell r="A253">
            <v>2314</v>
          </cell>
          <cell r="B253" t="str">
            <v>DAVID BROWN GEAR INDUSTRIES PTY LTD</v>
          </cell>
        </row>
        <row r="254">
          <cell r="A254">
            <v>2315</v>
          </cell>
          <cell r="B254" t="str">
            <v>DAVID BROWN GEAR INDUSTRIES PTY LTD</v>
          </cell>
        </row>
        <row r="255">
          <cell r="A255">
            <v>9266</v>
          </cell>
          <cell r="B255" t="str">
            <v>DE SMET S A ENGINEERS AND CONTRACTORS</v>
          </cell>
        </row>
        <row r="256">
          <cell r="A256">
            <v>17836</v>
          </cell>
          <cell r="B256" t="str">
            <v>DELEVOYI IMPORT &amp; EXPORT</v>
          </cell>
        </row>
        <row r="257">
          <cell r="A257">
            <v>18237</v>
          </cell>
          <cell r="B257" t="str">
            <v>DELOITTE AND TOUCHE</v>
          </cell>
        </row>
        <row r="258">
          <cell r="A258">
            <v>18127</v>
          </cell>
          <cell r="B258" t="str">
            <v>DELTA  ZAMBIA LTD</v>
          </cell>
        </row>
        <row r="259">
          <cell r="A259">
            <v>21195</v>
          </cell>
          <cell r="B259" t="str">
            <v>DENNIS WRIGHT</v>
          </cell>
        </row>
        <row r="260">
          <cell r="A260">
            <v>18916</v>
          </cell>
          <cell r="B260" t="str">
            <v>DENORCO PTY LTD</v>
          </cell>
        </row>
        <row r="261">
          <cell r="A261">
            <v>10222</v>
          </cell>
          <cell r="B261" t="str">
            <v>DENVERDRAFT TIRISANO PTY LTD</v>
          </cell>
        </row>
        <row r="262">
          <cell r="A262">
            <v>19767</v>
          </cell>
          <cell r="B262" t="str">
            <v>DESTA POWER MATLA PTY LTD</v>
          </cell>
        </row>
        <row r="263">
          <cell r="A263">
            <v>18194</v>
          </cell>
          <cell r="B263" t="str">
            <v>DHL WORLDWIDE EXPRESS</v>
          </cell>
        </row>
        <row r="264">
          <cell r="A264">
            <v>18128</v>
          </cell>
          <cell r="B264" t="str">
            <v>DIESEL ELECTRIC (LUSAKA) LTD</v>
          </cell>
        </row>
        <row r="265">
          <cell r="A265">
            <v>21180</v>
          </cell>
          <cell r="B265" t="str">
            <v>DIESEL ELECTRIC SERVICES PTY LTD</v>
          </cell>
        </row>
        <row r="266">
          <cell r="A266">
            <v>18001</v>
          </cell>
          <cell r="B266" t="str">
            <v>DINARA MOTORS LTD</v>
          </cell>
        </row>
        <row r="267">
          <cell r="A267">
            <v>17817</v>
          </cell>
          <cell r="B267" t="str">
            <v>DINARC WELDING ALLOYS</v>
          </cell>
        </row>
        <row r="268">
          <cell r="A268">
            <v>18129</v>
          </cell>
          <cell r="B268" t="str">
            <v>DIRECTORY PUBLISHERS (Z) LTD</v>
          </cell>
        </row>
        <row r="269">
          <cell r="A269">
            <v>18026</v>
          </cell>
          <cell r="B269" t="str">
            <v>DISCOUNT STEEL</v>
          </cell>
        </row>
        <row r="270">
          <cell r="A270">
            <v>2409</v>
          </cell>
          <cell r="B270" t="str">
            <v>DISCOUNT STEEL</v>
          </cell>
        </row>
        <row r="271">
          <cell r="A271">
            <v>17506</v>
          </cell>
          <cell r="B271" t="str">
            <v>DORMAC PTY LTD</v>
          </cell>
        </row>
        <row r="272">
          <cell r="A272">
            <v>17680</v>
          </cell>
          <cell r="B272" t="str">
            <v>DOVE ENTERPRISES LTD</v>
          </cell>
        </row>
        <row r="273">
          <cell r="A273">
            <v>17837</v>
          </cell>
          <cell r="B273" t="str">
            <v>DOW SCIENCE CO LIMITED</v>
          </cell>
        </row>
        <row r="274">
          <cell r="A274">
            <v>18130</v>
          </cell>
          <cell r="B274" t="str">
            <v>DRAKE &amp; GORHAM (Z) LTD</v>
          </cell>
        </row>
        <row r="275">
          <cell r="A275">
            <v>2462</v>
          </cell>
          <cell r="B275" t="str">
            <v>DRENNAN MAUD &amp; PARTNERS</v>
          </cell>
        </row>
        <row r="276">
          <cell r="A276">
            <v>18131</v>
          </cell>
          <cell r="B276" t="str">
            <v>DRILLTECH ENGINEERING SERVICES</v>
          </cell>
        </row>
        <row r="277">
          <cell r="A277">
            <v>19093</v>
          </cell>
          <cell r="B277" t="str">
            <v>DULUX ZAMBIA LIMITED</v>
          </cell>
        </row>
        <row r="278">
          <cell r="A278">
            <v>18193</v>
          </cell>
          <cell r="B278" t="str">
            <v>DULY MOTORS (Z) LTD</v>
          </cell>
        </row>
        <row r="279">
          <cell r="A279">
            <v>21090</v>
          </cell>
          <cell r="B279" t="str">
            <v>DURA SOLETANCHE BACHY PTY LTD</v>
          </cell>
        </row>
        <row r="280">
          <cell r="A280">
            <v>2495</v>
          </cell>
          <cell r="B280" t="str">
            <v>DURBAN PLASMA SPECIALISED ENGINEERING PTY LTD</v>
          </cell>
        </row>
        <row r="281">
          <cell r="A281">
            <v>6996</v>
          </cell>
          <cell r="B281" t="str">
            <v>DUYS SPECIAL EQUIPMENT</v>
          </cell>
        </row>
        <row r="282">
          <cell r="A282">
            <v>2532</v>
          </cell>
          <cell r="B282" t="str">
            <v>DYNAMIC SYSTEMS</v>
          </cell>
        </row>
        <row r="283">
          <cell r="A283">
            <v>2530</v>
          </cell>
          <cell r="B283" t="str">
            <v>DYNAMIC SYSTEMS CC</v>
          </cell>
        </row>
        <row r="284">
          <cell r="A284">
            <v>20389</v>
          </cell>
          <cell r="B284" t="str">
            <v>E C MINING LIMITED</v>
          </cell>
        </row>
        <row r="285">
          <cell r="A285">
            <v>21300</v>
          </cell>
          <cell r="B285" t="str">
            <v>E D EXPORT SERVICES CC</v>
          </cell>
        </row>
        <row r="286">
          <cell r="A286">
            <v>17838</v>
          </cell>
          <cell r="B286" t="str">
            <v>EAGLE DISTRIBUTORS</v>
          </cell>
        </row>
        <row r="287">
          <cell r="A287">
            <v>13653</v>
          </cell>
          <cell r="B287" t="str">
            <v>EAST AFRICAN SUPPLY PTY LTD (GENERAL ACCOUNT)</v>
          </cell>
        </row>
        <row r="288">
          <cell r="A288">
            <v>19887</v>
          </cell>
          <cell r="B288" t="str">
            <v>EAST AFRICAN SUPPLY PTY LTD (S A RAND ACCOUNT)</v>
          </cell>
        </row>
        <row r="289">
          <cell r="A289">
            <v>19886</v>
          </cell>
          <cell r="B289" t="str">
            <v>EAST AFRICAN SUPPLY PTY LTD (U S DOLLAR ACCOUNT)</v>
          </cell>
        </row>
        <row r="290">
          <cell r="A290">
            <v>18489</v>
          </cell>
          <cell r="B290" t="str">
            <v>EASTERN ENTERPRISES</v>
          </cell>
        </row>
        <row r="291">
          <cell r="A291">
            <v>18041</v>
          </cell>
          <cell r="B291" t="str">
            <v>ECOGEN</v>
          </cell>
        </row>
        <row r="292">
          <cell r="A292">
            <v>18133</v>
          </cell>
          <cell r="B292" t="str">
            <v>ECOMED ZAMBIA LTD</v>
          </cell>
        </row>
        <row r="293">
          <cell r="A293">
            <v>16697</v>
          </cell>
          <cell r="B293" t="str">
            <v>EDGE ACTIVE CC</v>
          </cell>
        </row>
        <row r="294">
          <cell r="A294">
            <v>17682</v>
          </cell>
          <cell r="B294" t="str">
            <v>EL SHADDAI CONTRACTORS</v>
          </cell>
        </row>
        <row r="295">
          <cell r="A295">
            <v>20479</v>
          </cell>
          <cell r="B295" t="str">
            <v>ELATUM INVESTMENTS LIMITED</v>
          </cell>
        </row>
        <row r="296">
          <cell r="A296">
            <v>17681</v>
          </cell>
          <cell r="B296" t="str">
            <v>ELEC MAINT LUSAKA LTD</v>
          </cell>
        </row>
        <row r="297">
          <cell r="A297">
            <v>17981</v>
          </cell>
          <cell r="B297" t="str">
            <v>ELECTRIC INN CC</v>
          </cell>
        </row>
        <row r="298">
          <cell r="A298">
            <v>21228</v>
          </cell>
          <cell r="B298" t="str">
            <v>ELECTRICAL AND MECHANICAL INSTALLATIONS LTD</v>
          </cell>
        </row>
        <row r="299">
          <cell r="A299">
            <v>17818</v>
          </cell>
          <cell r="B299" t="str">
            <v>ELECTRICAL SYTEMS TECH.</v>
          </cell>
        </row>
        <row r="300">
          <cell r="A300">
            <v>12752</v>
          </cell>
          <cell r="B300" t="str">
            <v>ELEPHANT LIFTING EQUIPMENT  (PTY) LTD</v>
          </cell>
        </row>
        <row r="301">
          <cell r="A301">
            <v>2639</v>
          </cell>
          <cell r="B301" t="str">
            <v>ELGIN ENGINEERING</v>
          </cell>
        </row>
        <row r="302">
          <cell r="A302">
            <v>18239</v>
          </cell>
          <cell r="B302" t="str">
            <v>ELIAS BANDA</v>
          </cell>
        </row>
        <row r="303">
          <cell r="A303">
            <v>18214</v>
          </cell>
          <cell r="B303" t="str">
            <v>ELLIOT INTERNATINAL</v>
          </cell>
        </row>
        <row r="304">
          <cell r="A304">
            <v>20461</v>
          </cell>
          <cell r="B304" t="str">
            <v>ELLIOTT INTERNATIIONAL</v>
          </cell>
        </row>
        <row r="305">
          <cell r="A305">
            <v>2652</v>
          </cell>
          <cell r="B305" t="str">
            <v>ELLIOTT INTERNATIONAL PTY LTD</v>
          </cell>
        </row>
        <row r="306">
          <cell r="A306">
            <v>2654</v>
          </cell>
          <cell r="B306" t="str">
            <v>ELMA ENGINEERING SERVICES  PTY LTD</v>
          </cell>
        </row>
        <row r="307">
          <cell r="A307">
            <v>17857</v>
          </cell>
          <cell r="B307" t="str">
            <v>ELTECH INVESTMENTS LTD</v>
          </cell>
        </row>
        <row r="308">
          <cell r="A308">
            <v>21021</v>
          </cell>
          <cell r="B308" t="str">
            <v>EMINEO LIMITED</v>
          </cell>
        </row>
        <row r="309">
          <cell r="A309">
            <v>2683</v>
          </cell>
          <cell r="B309" t="str">
            <v xml:space="preserve">ENGINEERING NEWS  </v>
          </cell>
        </row>
        <row r="310">
          <cell r="A310">
            <v>10513</v>
          </cell>
          <cell r="B310" t="str">
            <v>ENGINEERING PROCESS CONTROL CC</v>
          </cell>
        </row>
        <row r="311">
          <cell r="A311">
            <v>18498</v>
          </cell>
          <cell r="B311" t="str">
            <v>ENVIRO CARE INTERNATIONAL LIMITED</v>
          </cell>
        </row>
        <row r="312">
          <cell r="A312">
            <v>18135</v>
          </cell>
          <cell r="B312" t="str">
            <v>ENVIRONMENTAL COUNCIL OF ZAMBIA</v>
          </cell>
        </row>
        <row r="313">
          <cell r="A313">
            <v>20027</v>
          </cell>
          <cell r="B313" t="str">
            <v>EQUATORIAL FOOD INGREDIENTS</v>
          </cell>
        </row>
        <row r="314">
          <cell r="A314">
            <v>2703</v>
          </cell>
          <cell r="B314" t="str">
            <v>ERIEZ MAGNETICS SA PTY LTD</v>
          </cell>
        </row>
        <row r="315">
          <cell r="A315">
            <v>18136</v>
          </cell>
          <cell r="B315" t="str">
            <v>ESMART GENERAL DEALERS</v>
          </cell>
        </row>
        <row r="316">
          <cell r="A316">
            <v>17683</v>
          </cell>
          <cell r="B316" t="str">
            <v>ESMAT GENERAL DEALERS</v>
          </cell>
        </row>
        <row r="317">
          <cell r="A317">
            <v>15776</v>
          </cell>
          <cell r="B317" t="str">
            <v>EUROGEAR PTY LTD</v>
          </cell>
        </row>
        <row r="318">
          <cell r="A318">
            <v>17684</v>
          </cell>
          <cell r="B318" t="str">
            <v>EURZAMBIA LIMITED</v>
          </cell>
        </row>
        <row r="319">
          <cell r="A319">
            <v>14691</v>
          </cell>
          <cell r="B319" t="str">
            <v>EWART CHAIN LTD</v>
          </cell>
        </row>
        <row r="320">
          <cell r="A320">
            <v>20889</v>
          </cell>
          <cell r="B320" t="str">
            <v>EXACT SPARES</v>
          </cell>
        </row>
        <row r="321">
          <cell r="A321">
            <v>17685</v>
          </cell>
          <cell r="B321" t="str">
            <v>EXECUTIVE HEALTH</v>
          </cell>
        </row>
        <row r="322">
          <cell r="A322">
            <v>18661</v>
          </cell>
          <cell r="B322" t="str">
            <v>EXECUTIVE VIBRATION AND BALANCING</v>
          </cell>
        </row>
        <row r="323">
          <cell r="A323">
            <v>21216</v>
          </cell>
          <cell r="B323" t="str">
            <v>F C M ENGINEERING PTY LTD</v>
          </cell>
        </row>
        <row r="324">
          <cell r="A324">
            <v>18002</v>
          </cell>
          <cell r="B324" t="str">
            <v>F G ALI TRANSPORT LTD</v>
          </cell>
        </row>
        <row r="325">
          <cell r="A325">
            <v>2948</v>
          </cell>
          <cell r="B325" t="str">
            <v>F P ENGINEERING</v>
          </cell>
        </row>
        <row r="326">
          <cell r="A326">
            <v>18321</v>
          </cell>
          <cell r="B326" t="str">
            <v>FACTORY AUTOMATION SERVICES</v>
          </cell>
        </row>
        <row r="327">
          <cell r="A327">
            <v>18227</v>
          </cell>
          <cell r="B327" t="str">
            <v>FAIRVIEW HOTEL</v>
          </cell>
        </row>
        <row r="328">
          <cell r="A328">
            <v>18258</v>
          </cell>
          <cell r="B328" t="str">
            <v>FARAH &amp; SONS LIMITED</v>
          </cell>
        </row>
        <row r="329">
          <cell r="A329">
            <v>17686</v>
          </cell>
          <cell r="B329" t="str">
            <v>FARMCHEM SERVICES LTD</v>
          </cell>
        </row>
        <row r="330">
          <cell r="A330">
            <v>17687</v>
          </cell>
          <cell r="B330" t="str">
            <v>FARMERS FRIEND Z LIMITED</v>
          </cell>
        </row>
        <row r="331">
          <cell r="A331">
            <v>7403</v>
          </cell>
          <cell r="B331" t="str">
            <v>FAWEMA AFRICA</v>
          </cell>
        </row>
        <row r="332">
          <cell r="A332">
            <v>17688</v>
          </cell>
          <cell r="B332" t="str">
            <v>FAZMAC INTERNATIONAL AGEN</v>
          </cell>
        </row>
        <row r="333">
          <cell r="A333">
            <v>18137</v>
          </cell>
          <cell r="B333" t="str">
            <v>FEAHEAD ENTERPRISES</v>
          </cell>
        </row>
        <row r="334">
          <cell r="A334">
            <v>18138</v>
          </cell>
          <cell r="B334" t="str">
            <v>FEDEX EXPRESS</v>
          </cell>
        </row>
        <row r="335">
          <cell r="A335">
            <v>18325</v>
          </cell>
          <cell r="B335" t="str">
            <v>FEEL COOL LTD</v>
          </cell>
        </row>
        <row r="336">
          <cell r="A336">
            <v>2832</v>
          </cell>
          <cell r="B336" t="str">
            <v>FESTO PTY LTD</v>
          </cell>
        </row>
        <row r="337">
          <cell r="A337">
            <v>11215</v>
          </cell>
          <cell r="B337" t="str">
            <v>FILTAFLO(HI TEC FILTEX PTY LTD T/A)</v>
          </cell>
        </row>
        <row r="338">
          <cell r="A338">
            <v>16310</v>
          </cell>
          <cell r="B338" t="str">
            <v>FILTRATION TEXTILES PTY LTD</v>
          </cell>
        </row>
        <row r="339">
          <cell r="A339">
            <v>19527</v>
          </cell>
          <cell r="B339" t="str">
            <v>FINE LINE ENTERPRISES</v>
          </cell>
        </row>
        <row r="340">
          <cell r="A340">
            <v>10530</v>
          </cell>
          <cell r="B340" t="str">
            <v>FLENDER POWER TRANSMISSION</v>
          </cell>
        </row>
        <row r="341">
          <cell r="A341">
            <v>15018</v>
          </cell>
          <cell r="B341" t="str">
            <v>FLETCHER SMITH</v>
          </cell>
        </row>
        <row r="342">
          <cell r="A342">
            <v>13942</v>
          </cell>
          <cell r="B342" t="str">
            <v>FLOWTITE VECTUS PTY LTD</v>
          </cell>
        </row>
        <row r="343">
          <cell r="A343">
            <v>18901</v>
          </cell>
          <cell r="B343" t="str">
            <v>FLUID BASE INDUSTRIES LIMITED</v>
          </cell>
        </row>
        <row r="344">
          <cell r="A344">
            <v>16129</v>
          </cell>
          <cell r="B344" t="str">
            <v>FLUVAL UKUVALA WESTERN CAPE PTY LTD</v>
          </cell>
        </row>
        <row r="345">
          <cell r="A345">
            <v>18140</v>
          </cell>
          <cell r="B345" t="str">
            <v>FOOD RESERVE AGENCY</v>
          </cell>
        </row>
        <row r="346">
          <cell r="A346">
            <v>14638</v>
          </cell>
          <cell r="B346" t="str">
            <v>FORGES TARDIEU LTD</v>
          </cell>
        </row>
        <row r="347">
          <cell r="A347">
            <v>18256</v>
          </cell>
          <cell r="B347" t="str">
            <v>FOUR A TRUCKLINES AND DISTRIBUTORS</v>
          </cell>
        </row>
        <row r="348">
          <cell r="A348">
            <v>20101</v>
          </cell>
          <cell r="B348" t="str">
            <v>FOX MOTOR SPARES LIMITED</v>
          </cell>
        </row>
        <row r="349">
          <cell r="A349">
            <v>17689</v>
          </cell>
          <cell r="B349" t="str">
            <v>FRABEC ENGIN ENT.LTD</v>
          </cell>
        </row>
        <row r="350">
          <cell r="A350">
            <v>18139</v>
          </cell>
          <cell r="B350" t="str">
            <v>FREEMAN'S SPORTS WORLD</v>
          </cell>
        </row>
        <row r="351">
          <cell r="A351">
            <v>18502</v>
          </cell>
          <cell r="B351" t="str">
            <v>FREEZE O MATIC LIMITED</v>
          </cell>
        </row>
        <row r="352">
          <cell r="A352">
            <v>18142</v>
          </cell>
          <cell r="B352" t="str">
            <v>FREKA TIMBER SUPPLIERS</v>
          </cell>
        </row>
        <row r="353">
          <cell r="A353">
            <v>17858</v>
          </cell>
          <cell r="B353" t="str">
            <v>FRENA AND COMPANY LTD</v>
          </cell>
        </row>
        <row r="354">
          <cell r="A354">
            <v>18141</v>
          </cell>
          <cell r="B354" t="str">
            <v>FUSECOMP LTD</v>
          </cell>
        </row>
        <row r="355">
          <cell r="A355">
            <v>20192</v>
          </cell>
          <cell r="B355" t="str">
            <v>FUTURE TECH</v>
          </cell>
        </row>
        <row r="356">
          <cell r="A356">
            <v>18820</v>
          </cell>
          <cell r="B356" t="str">
            <v>G &amp; A INVESTMENT LIMITED</v>
          </cell>
        </row>
        <row r="357">
          <cell r="A357">
            <v>15130</v>
          </cell>
          <cell r="B357" t="str">
            <v>G 4 S SECURITY SERVICES MALAWI LIMITED</v>
          </cell>
        </row>
        <row r="358">
          <cell r="A358">
            <v>17690</v>
          </cell>
          <cell r="B358" t="str">
            <v>G L CARRIERS LTD</v>
          </cell>
        </row>
        <row r="359">
          <cell r="A359">
            <v>18003</v>
          </cell>
          <cell r="B359" t="str">
            <v>G M D MECHANICS &amp; TRANSPORT</v>
          </cell>
        </row>
        <row r="360">
          <cell r="A360">
            <v>21006</v>
          </cell>
          <cell r="B360" t="str">
            <v>GABMANS ELECTRICAL LIMITED</v>
          </cell>
        </row>
        <row r="361">
          <cell r="A361">
            <v>3008</v>
          </cell>
          <cell r="B361" t="str">
            <v>GAMMA PANEL &amp; SWITCHBOARD MANUFACTURERS CC</v>
          </cell>
        </row>
        <row r="362">
          <cell r="A362">
            <v>17691</v>
          </cell>
          <cell r="B362" t="str">
            <v>GAMMA PHARMACEUTICALS LTD</v>
          </cell>
        </row>
        <row r="363">
          <cell r="A363">
            <v>17119</v>
          </cell>
          <cell r="B363" t="str">
            <v>GARLICKE &amp; BOUSFIELD</v>
          </cell>
        </row>
        <row r="364">
          <cell r="A364">
            <v>18143</v>
          </cell>
          <cell r="B364" t="str">
            <v>GASIA ENTERPRISES</v>
          </cell>
        </row>
        <row r="365">
          <cell r="A365">
            <v>17692</v>
          </cell>
          <cell r="B365" t="str">
            <v>GASKET AND CUTTINGS Z LTD</v>
          </cell>
        </row>
        <row r="366">
          <cell r="A366">
            <v>17972</v>
          </cell>
          <cell r="B366" t="str">
            <v>GASKETS AND CUTTER Z LTD</v>
          </cell>
        </row>
        <row r="367">
          <cell r="A367">
            <v>18213</v>
          </cell>
          <cell r="B367" t="str">
            <v>GEESDIR MOTORS</v>
          </cell>
        </row>
        <row r="368">
          <cell r="A368">
            <v>17693</v>
          </cell>
          <cell r="B368" t="str">
            <v>GEMISTAR TRAVEL &amp; TOURS</v>
          </cell>
        </row>
        <row r="369">
          <cell r="A369">
            <v>20591</v>
          </cell>
          <cell r="B369" t="str">
            <v>GENESIS OFFICE SYSTEMS</v>
          </cell>
        </row>
        <row r="370">
          <cell r="A370">
            <v>3082</v>
          </cell>
          <cell r="B370" t="str">
            <v>GENMET ENGINEERING C C</v>
          </cell>
        </row>
        <row r="371">
          <cell r="A371">
            <v>20583</v>
          </cell>
          <cell r="B371" t="str">
            <v>GEOCY MEDICAL AND DIAGNOSTICS LIMITED</v>
          </cell>
        </row>
        <row r="372">
          <cell r="A372">
            <v>18812</v>
          </cell>
          <cell r="B372" t="str">
            <v>GEOFREIGHT LIMITED</v>
          </cell>
        </row>
        <row r="373">
          <cell r="A373">
            <v>18144</v>
          </cell>
          <cell r="B373" t="str">
            <v>GETWELL LIMITED</v>
          </cell>
        </row>
        <row r="374">
          <cell r="A374">
            <v>17694</v>
          </cell>
          <cell r="B374" t="str">
            <v>GIFTLAND LIMITED</v>
          </cell>
        </row>
        <row r="375">
          <cell r="A375">
            <v>18145</v>
          </cell>
          <cell r="B375" t="str">
            <v>GIYA ENTERPRISES</v>
          </cell>
        </row>
        <row r="376">
          <cell r="A376">
            <v>17695</v>
          </cell>
          <cell r="B376" t="str">
            <v>GLAEMA MERCHANTS</v>
          </cell>
        </row>
        <row r="377">
          <cell r="A377">
            <v>17859</v>
          </cell>
          <cell r="B377" t="str">
            <v>GOLDHURST LIMITED</v>
          </cell>
        </row>
        <row r="378">
          <cell r="A378">
            <v>17696</v>
          </cell>
          <cell r="B378" t="str">
            <v>GOLDRICH COMPANY LTD</v>
          </cell>
        </row>
        <row r="379">
          <cell r="A379">
            <v>17860</v>
          </cell>
          <cell r="B379" t="str">
            <v>GOLDSET INVESTMENTS</v>
          </cell>
        </row>
        <row r="380">
          <cell r="A380">
            <v>17697</v>
          </cell>
          <cell r="B380" t="str">
            <v>GOSHECHEM MAN LTD</v>
          </cell>
        </row>
        <row r="381">
          <cell r="A381">
            <v>17894</v>
          </cell>
          <cell r="B381" t="str">
            <v>GOTRADE ENTERPRISES</v>
          </cell>
        </row>
        <row r="382">
          <cell r="A382">
            <v>20102</v>
          </cell>
          <cell r="B382" t="str">
            <v>GRACE IKASAYA</v>
          </cell>
        </row>
        <row r="383">
          <cell r="A383">
            <v>17698</v>
          </cell>
          <cell r="B383" t="str">
            <v>GRACELAND ENGIN LIMITED</v>
          </cell>
        </row>
        <row r="384">
          <cell r="A384">
            <v>17699</v>
          </cell>
          <cell r="B384" t="str">
            <v>GRAPHIC SERVICES LTD</v>
          </cell>
        </row>
        <row r="385">
          <cell r="A385">
            <v>17701</v>
          </cell>
          <cell r="B385" t="str">
            <v>GRAPHICAM COMPANY</v>
          </cell>
        </row>
        <row r="386">
          <cell r="A386">
            <v>19819</v>
          </cell>
          <cell r="B386" t="str">
            <v>GREENBELT FERTILIZERS LIMITED</v>
          </cell>
        </row>
        <row r="387">
          <cell r="A387">
            <v>17897</v>
          </cell>
          <cell r="B387" t="str">
            <v>GUARDIAN MOTORS LINITED</v>
          </cell>
        </row>
        <row r="388">
          <cell r="A388">
            <v>5671</v>
          </cell>
          <cell r="B388" t="str">
            <v>H J SHENTON VALVE SERVICES PTY LTD</v>
          </cell>
        </row>
        <row r="389">
          <cell r="A389">
            <v>17702</v>
          </cell>
          <cell r="B389" t="str">
            <v>HABIB INDUSTRIES LIMITED</v>
          </cell>
        </row>
        <row r="390">
          <cell r="A390">
            <v>17703</v>
          </cell>
          <cell r="B390" t="str">
            <v>HAMTRADE LIMITED</v>
          </cell>
        </row>
        <row r="391">
          <cell r="A391">
            <v>17704</v>
          </cell>
          <cell r="B391" t="str">
            <v>HAMUSUNSE FARMS</v>
          </cell>
        </row>
        <row r="392">
          <cell r="A392">
            <v>19661</v>
          </cell>
          <cell r="B392" t="str">
            <v>HANDY AR CONDITIONING AND CONTRACTORS LIMITED</v>
          </cell>
        </row>
        <row r="393">
          <cell r="A393">
            <v>17705</v>
          </cell>
          <cell r="B393" t="str">
            <v>HANDYMANS PARADISE LTD</v>
          </cell>
        </row>
        <row r="394">
          <cell r="A394">
            <v>21176</v>
          </cell>
          <cell r="B394" t="str">
            <v>HARDHATS SUPPLIES</v>
          </cell>
        </row>
        <row r="395">
          <cell r="A395">
            <v>17706</v>
          </cell>
          <cell r="B395" t="str">
            <v>HARDWARE QUARTERS LTD</v>
          </cell>
        </row>
        <row r="396">
          <cell r="A396">
            <v>18004</v>
          </cell>
          <cell r="B396" t="str">
            <v>HASHIM ESAQ TRANSPORT LTD</v>
          </cell>
        </row>
        <row r="397">
          <cell r="A397">
            <v>18146</v>
          </cell>
          <cell r="B397" t="str">
            <v>HATIJAH GENERAL DEALERS</v>
          </cell>
        </row>
        <row r="398">
          <cell r="A398">
            <v>20540</v>
          </cell>
          <cell r="B398" t="str">
            <v>HAVILAH CORPORATION</v>
          </cell>
        </row>
        <row r="399">
          <cell r="A399">
            <v>21024</v>
          </cell>
          <cell r="B399" t="str">
            <v>HEKU CONSTRUCTION</v>
          </cell>
        </row>
        <row r="400">
          <cell r="A400">
            <v>17973</v>
          </cell>
          <cell r="B400" t="str">
            <v>HEKU ENGINEERING LTD</v>
          </cell>
        </row>
        <row r="401">
          <cell r="A401">
            <v>15111</v>
          </cell>
          <cell r="B401" t="str">
            <v>HI TECH ELEMENTS PTY LTD</v>
          </cell>
        </row>
        <row r="402">
          <cell r="A402">
            <v>3333</v>
          </cell>
          <cell r="B402" t="str">
            <v>HI-TECH PIPING &amp; ENGINEERING</v>
          </cell>
        </row>
        <row r="403">
          <cell r="A403">
            <v>17707</v>
          </cell>
          <cell r="B403" t="str">
            <v>HIGH TECH AUTO ENG. LIMITED</v>
          </cell>
        </row>
        <row r="404">
          <cell r="A404">
            <v>17708</v>
          </cell>
          <cell r="B404" t="str">
            <v>HILL &amp; DELMAIN Z LTD</v>
          </cell>
        </row>
        <row r="405">
          <cell r="A405">
            <v>20535</v>
          </cell>
          <cell r="B405" t="str">
            <v>HIRAMI INVESTMENTS LIMITED</v>
          </cell>
        </row>
        <row r="406">
          <cell r="A406">
            <v>19951</v>
          </cell>
          <cell r="B406" t="str">
            <v>HIRE QUIP INVESTMENT LIMITED</v>
          </cell>
        </row>
        <row r="407">
          <cell r="A407">
            <v>20541</v>
          </cell>
          <cell r="B407" t="str">
            <v>HISENSE LOGISTICS LIMITED</v>
          </cell>
        </row>
        <row r="408">
          <cell r="A408">
            <v>18148</v>
          </cell>
          <cell r="B408" t="str">
            <v>HOLIDAY INN</v>
          </cell>
        </row>
        <row r="409">
          <cell r="A409">
            <v>18147</v>
          </cell>
          <cell r="B409" t="str">
            <v>HONDA ZAMBIA LTD</v>
          </cell>
        </row>
        <row r="410">
          <cell r="A410">
            <v>18328</v>
          </cell>
          <cell r="B410" t="str">
            <v>HOWETH CONSTRUCTION &amp; GENERAL DEALERS</v>
          </cell>
        </row>
        <row r="411">
          <cell r="A411">
            <v>21200</v>
          </cell>
          <cell r="B411" t="str">
            <v>HUCEY BUSINESS SOLUTIONS LIMITED</v>
          </cell>
        </row>
        <row r="412">
          <cell r="A412">
            <v>18149</v>
          </cell>
          <cell r="B412" t="str">
            <v>HUDACO INDUSTRIES ZAMBIA LTD</v>
          </cell>
        </row>
        <row r="413">
          <cell r="A413">
            <v>18495</v>
          </cell>
          <cell r="B413" t="str">
            <v>HUMBODS INTER SERVICES LIMITED</v>
          </cell>
        </row>
        <row r="414">
          <cell r="A414">
            <v>18112</v>
          </cell>
          <cell r="B414" t="str">
            <v>HUME (ZAMBIA) LTD</v>
          </cell>
        </row>
        <row r="415">
          <cell r="A415">
            <v>17839</v>
          </cell>
          <cell r="B415" t="str">
            <v>HUNYANI PAPERS</v>
          </cell>
        </row>
        <row r="416">
          <cell r="A416">
            <v>8341</v>
          </cell>
          <cell r="B416" t="str">
            <v>HYDROGEN TECHNOLOGIES</v>
          </cell>
        </row>
        <row r="417">
          <cell r="A417">
            <v>3424</v>
          </cell>
          <cell r="B417" t="str">
            <v>HYFLO SOUTHERN AFRICA PTY LTD</v>
          </cell>
        </row>
        <row r="418">
          <cell r="A418">
            <v>17709</v>
          </cell>
          <cell r="B418" t="str">
            <v>HYGOTECH Z LTD</v>
          </cell>
        </row>
        <row r="419">
          <cell r="A419">
            <v>18151</v>
          </cell>
          <cell r="B419" t="str">
            <v>HYTEC ZAMBIA LTD</v>
          </cell>
        </row>
        <row r="420">
          <cell r="A420">
            <v>17713</v>
          </cell>
          <cell r="B420" t="str">
            <v>I T R CHEMICALS LTD</v>
          </cell>
        </row>
        <row r="421">
          <cell r="A421">
            <v>19219</v>
          </cell>
          <cell r="B421" t="str">
            <v>ILLOVO GROUP HOLDINGS LTD</v>
          </cell>
        </row>
        <row r="422">
          <cell r="A422">
            <v>18994</v>
          </cell>
          <cell r="B422" t="str">
            <v>ILLOVO SUGAR IRELAND</v>
          </cell>
        </row>
        <row r="423">
          <cell r="A423">
            <v>1885</v>
          </cell>
          <cell r="B423" t="str">
            <v>ILLOVO SUGAR LIMITED</v>
          </cell>
        </row>
        <row r="424">
          <cell r="A424">
            <v>7353</v>
          </cell>
          <cell r="B424" t="str">
            <v>IMPROCHEM (PTY) LTD</v>
          </cell>
        </row>
        <row r="425">
          <cell r="A425">
            <v>20009</v>
          </cell>
          <cell r="B425" t="str">
            <v>IMTEC SALES</v>
          </cell>
        </row>
        <row r="426">
          <cell r="A426">
            <v>19663</v>
          </cell>
          <cell r="B426" t="str">
            <v>IN SITU ENGINEERING SERVICES</v>
          </cell>
        </row>
        <row r="427">
          <cell r="A427">
            <v>18005</v>
          </cell>
          <cell r="B427" t="str">
            <v>INDEPENDENCE SERVICE STATION LTD</v>
          </cell>
        </row>
        <row r="428">
          <cell r="A428">
            <v>18330</v>
          </cell>
          <cell r="B428" t="str">
            <v>INDEPENDENT QUALITY ASSURANCE AND VERIFICATION SERVICES LTD (IOAVS)</v>
          </cell>
        </row>
        <row r="429">
          <cell r="A429">
            <v>3528</v>
          </cell>
          <cell r="B429" t="str">
            <v>INDUSTRIAL CONTROL AND AUTOMATION</v>
          </cell>
        </row>
        <row r="430">
          <cell r="A430">
            <v>18113</v>
          </cell>
          <cell r="B430" t="str">
            <v>INDUSTRIAL EQUIPMENT LTD</v>
          </cell>
        </row>
        <row r="431">
          <cell r="A431">
            <v>18152</v>
          </cell>
          <cell r="B431" t="str">
            <v>INDUSTRIAL GASES LIMITED.</v>
          </cell>
        </row>
        <row r="432">
          <cell r="A432">
            <v>18154</v>
          </cell>
          <cell r="B432" t="str">
            <v>INDUSTRIAL TRAINING CENTRE</v>
          </cell>
        </row>
        <row r="433">
          <cell r="A433">
            <v>10080</v>
          </cell>
          <cell r="B433" t="str">
            <v>INFOWAVE PTY LTD</v>
          </cell>
        </row>
        <row r="434">
          <cell r="A434">
            <v>17805</v>
          </cell>
          <cell r="B434" t="str">
            <v>INITURTLE INDUSTRIES LTD</v>
          </cell>
        </row>
        <row r="435">
          <cell r="A435">
            <v>18153</v>
          </cell>
          <cell r="B435" t="str">
            <v>INSAKA PRESS PUBLISHERS CO LTD</v>
          </cell>
        </row>
        <row r="436">
          <cell r="A436">
            <v>18114</v>
          </cell>
          <cell r="B436" t="str">
            <v>INSTITUTE OF BUSINESS MANAGEMENT</v>
          </cell>
        </row>
        <row r="437">
          <cell r="A437">
            <v>10537</v>
          </cell>
          <cell r="B437" t="str">
            <v>INTERCHANGE INTERNATIONAL S A</v>
          </cell>
        </row>
        <row r="438">
          <cell r="A438">
            <v>18238</v>
          </cell>
          <cell r="B438" t="str">
            <v>INTERCONTINENTAL HOTEL</v>
          </cell>
        </row>
        <row r="439">
          <cell r="A439">
            <v>17711</v>
          </cell>
          <cell r="B439" t="str">
            <v>INTERNATIONAL CHEMICALS</v>
          </cell>
        </row>
        <row r="440">
          <cell r="A440">
            <v>17710</v>
          </cell>
          <cell r="B440" t="str">
            <v>INTERNATIONAL DRUG COMPANY LIMITED</v>
          </cell>
        </row>
        <row r="441">
          <cell r="A441">
            <v>19215</v>
          </cell>
          <cell r="B441" t="str">
            <v>INTERORG LIMITED</v>
          </cell>
        </row>
        <row r="442">
          <cell r="A442">
            <v>18111</v>
          </cell>
          <cell r="B442" t="str">
            <v>IQAVS</v>
          </cell>
        </row>
        <row r="443">
          <cell r="A443">
            <v>11020</v>
          </cell>
          <cell r="B443" t="str">
            <v>IRRITECH AGENCIES CC</v>
          </cell>
        </row>
        <row r="444">
          <cell r="A444">
            <v>21197</v>
          </cell>
          <cell r="B444" t="str">
            <v>ISGEC JOHN THOMPSON</v>
          </cell>
        </row>
        <row r="445">
          <cell r="A445">
            <v>14245</v>
          </cell>
          <cell r="B445" t="str">
            <v>IST HOLDINGS PTY LTD</v>
          </cell>
        </row>
        <row r="446">
          <cell r="A446">
            <v>18155</v>
          </cell>
          <cell r="B446" t="str">
            <v>ITR PHARMACEUTICALS (1976) LTD</v>
          </cell>
        </row>
        <row r="447">
          <cell r="A447">
            <v>13097</v>
          </cell>
          <cell r="B447" t="str">
            <v>ITT FLYGT PTY LTD</v>
          </cell>
        </row>
        <row r="448">
          <cell r="A448">
            <v>21115</v>
          </cell>
          <cell r="B448" t="str">
            <v>IYANDA POWER TECHNOLOGIES PTY LTD</v>
          </cell>
        </row>
        <row r="449">
          <cell r="A449">
            <v>18983</v>
          </cell>
          <cell r="B449" t="str">
            <v>J &amp; K CARRIERS LIMITED</v>
          </cell>
        </row>
        <row r="450">
          <cell r="A450">
            <v>18006</v>
          </cell>
          <cell r="B450" t="str">
            <v>J J MOTORS</v>
          </cell>
        </row>
        <row r="451">
          <cell r="A451">
            <v>18093</v>
          </cell>
          <cell r="B451" t="str">
            <v>J LISIMBA</v>
          </cell>
        </row>
        <row r="452">
          <cell r="A452">
            <v>17714</v>
          </cell>
          <cell r="B452" t="str">
            <v>J MUSHITALA ELECRTRICAL</v>
          </cell>
        </row>
        <row r="453">
          <cell r="A453">
            <v>18204</v>
          </cell>
          <cell r="B453" t="str">
            <v>J MUSHITALA ELECT; &amp; H/WARE SUPPLY.</v>
          </cell>
        </row>
        <row r="454">
          <cell r="A454">
            <v>18115</v>
          </cell>
          <cell r="B454" t="str">
            <v>JACARANDA PLANT &amp; MACHINERY HIRE.</v>
          </cell>
        </row>
        <row r="455">
          <cell r="A455">
            <v>18257</v>
          </cell>
          <cell r="B455" t="str">
            <v>JAGRUTI ENTERPRISES LIMITED</v>
          </cell>
        </row>
        <row r="456">
          <cell r="A456">
            <v>18156</v>
          </cell>
          <cell r="B456" t="str">
            <v>JAYIND TRADING</v>
          </cell>
        </row>
        <row r="457">
          <cell r="A457">
            <v>20876</v>
          </cell>
          <cell r="B457" t="str">
            <v>JEBRECC GUESTHOUSE AND LODGES</v>
          </cell>
        </row>
        <row r="458">
          <cell r="A458">
            <v>18326</v>
          </cell>
          <cell r="B458" t="str">
            <v>JEFF BYDAWELL</v>
          </cell>
        </row>
        <row r="459">
          <cell r="A459">
            <v>18157</v>
          </cell>
          <cell r="B459" t="str">
            <v>JELIKA ELECTRICAL SERVICES</v>
          </cell>
        </row>
        <row r="460">
          <cell r="A460">
            <v>18037</v>
          </cell>
          <cell r="B460" t="str">
            <v>JERLIJA TRANSPORT &amp; MECHANICS</v>
          </cell>
        </row>
        <row r="461">
          <cell r="A461">
            <v>17715</v>
          </cell>
          <cell r="B461" t="str">
            <v>JMEH ELECTRICAL &amp; HARDWARE</v>
          </cell>
        </row>
        <row r="462">
          <cell r="A462">
            <v>12826</v>
          </cell>
          <cell r="B462" t="str">
            <v>JOHN THOMPSON AFRICA PTY LTD</v>
          </cell>
        </row>
        <row r="463">
          <cell r="A463">
            <v>17716</v>
          </cell>
          <cell r="B463" t="str">
            <v>JOHNSON MEDICAL CLINIC</v>
          </cell>
        </row>
        <row r="464">
          <cell r="A464">
            <v>18215</v>
          </cell>
          <cell r="B464" t="str">
            <v>JOS. HANSEN &amp; SOEHNE (Z) LTD</v>
          </cell>
        </row>
        <row r="465">
          <cell r="A465">
            <v>18007</v>
          </cell>
          <cell r="B465" t="str">
            <v>JUBA TRANSPORT</v>
          </cell>
        </row>
        <row r="466">
          <cell r="A466">
            <v>17717</v>
          </cell>
          <cell r="B466" t="str">
            <v>JUBA TRANSPORT LIMITED</v>
          </cell>
        </row>
        <row r="467">
          <cell r="A467">
            <v>18248</v>
          </cell>
          <cell r="B467" t="str">
            <v>JUNRAY ENTERPRISES</v>
          </cell>
        </row>
        <row r="468">
          <cell r="A468">
            <v>17861</v>
          </cell>
          <cell r="B468" t="str">
            <v>JUST MIX SYSTEMS LIMITED</v>
          </cell>
        </row>
        <row r="469">
          <cell r="A469">
            <v>17718</v>
          </cell>
          <cell r="B469" t="str">
            <v>K B DAVIES &amp; CO LIMITED</v>
          </cell>
        </row>
        <row r="470">
          <cell r="A470">
            <v>3868</v>
          </cell>
          <cell r="B470" t="str">
            <v>K S B PUMPS &amp; VALVES  PTY LTD</v>
          </cell>
        </row>
        <row r="471">
          <cell r="A471">
            <v>17719</v>
          </cell>
          <cell r="B471" t="str">
            <v>KABOMBWE ENTERPRISES</v>
          </cell>
        </row>
        <row r="472">
          <cell r="A472">
            <v>17720</v>
          </cell>
          <cell r="B472" t="str">
            <v>KABWE INDUSTRIAL FABRICS</v>
          </cell>
        </row>
        <row r="473">
          <cell r="A473">
            <v>21008</v>
          </cell>
          <cell r="B473" t="str">
            <v>KACHERE TREE</v>
          </cell>
        </row>
        <row r="474">
          <cell r="A474">
            <v>21252</v>
          </cell>
          <cell r="B474" t="str">
            <v>KADIGRAFIX ENTERPRISE</v>
          </cell>
        </row>
        <row r="475">
          <cell r="A475">
            <v>18158</v>
          </cell>
          <cell r="B475" t="str">
            <v>KAFUE GORGE TRAINING CENTRE</v>
          </cell>
        </row>
        <row r="476">
          <cell r="A476">
            <v>10008</v>
          </cell>
          <cell r="B476" t="str">
            <v>KAGISO KHULANI SUPERVISION DURBAN</v>
          </cell>
        </row>
        <row r="477">
          <cell r="A477">
            <v>21007</v>
          </cell>
          <cell r="B477" t="str">
            <v>KAGISO KHULANI SUPERVISION ZAMBIA LIMITED</v>
          </cell>
        </row>
        <row r="478">
          <cell r="A478">
            <v>18282</v>
          </cell>
          <cell r="B478" t="str">
            <v>KAJA TRADING</v>
          </cell>
        </row>
        <row r="479">
          <cell r="A479">
            <v>20610</v>
          </cell>
          <cell r="B479" t="str">
            <v>KANEGG ENTERPRISE</v>
          </cell>
        </row>
        <row r="480">
          <cell r="A480">
            <v>21186</v>
          </cell>
          <cell r="B480" t="str">
            <v>KAPINGA ENTERPRISES LTD</v>
          </cell>
        </row>
        <row r="481">
          <cell r="A481">
            <v>18008</v>
          </cell>
          <cell r="B481" t="str">
            <v>KAPIRI TRANSPORT</v>
          </cell>
        </row>
        <row r="482">
          <cell r="A482">
            <v>18159</v>
          </cell>
          <cell r="B482" t="str">
            <v>KARNAG INTERNATIONAL (Z) LTD</v>
          </cell>
        </row>
        <row r="483">
          <cell r="A483">
            <v>17721</v>
          </cell>
          <cell r="B483" t="str">
            <v>KATENA ENTERPRISES LIMITED</v>
          </cell>
        </row>
        <row r="484">
          <cell r="A484">
            <v>19524</v>
          </cell>
          <cell r="B484" t="str">
            <v>KAUFMAN LIMITED ZAMBIA</v>
          </cell>
        </row>
        <row r="485">
          <cell r="A485">
            <v>18242</v>
          </cell>
          <cell r="B485" t="str">
            <v>KAVINO LIMITED</v>
          </cell>
        </row>
        <row r="486">
          <cell r="A486">
            <v>18433</v>
          </cell>
          <cell r="B486" t="str">
            <v>KAZOMU ENTERPRISES LIMITED</v>
          </cell>
        </row>
        <row r="487">
          <cell r="A487">
            <v>11225</v>
          </cell>
          <cell r="B487" t="str">
            <v>KEAL ENGINEERING CC</v>
          </cell>
        </row>
        <row r="488">
          <cell r="A488">
            <v>17722</v>
          </cell>
          <cell r="B488" t="str">
            <v>KEEGY LIMITED</v>
          </cell>
        </row>
        <row r="489">
          <cell r="A489">
            <v>16716</v>
          </cell>
          <cell r="B489" t="str">
            <v>KEIR AND ASSOCIATES PTY LTD</v>
          </cell>
        </row>
        <row r="490">
          <cell r="A490">
            <v>13502</v>
          </cell>
          <cell r="B490" t="str">
            <v>KEITH W YOUNG</v>
          </cell>
        </row>
        <row r="491">
          <cell r="A491">
            <v>20588</v>
          </cell>
          <cell r="B491" t="str">
            <v>KENLINE ENTERPRISES</v>
          </cell>
        </row>
        <row r="492">
          <cell r="A492">
            <v>18009</v>
          </cell>
          <cell r="B492" t="str">
            <v>KEREN MOTORS (Z) LTD</v>
          </cell>
        </row>
        <row r="493">
          <cell r="A493">
            <v>18235</v>
          </cell>
          <cell r="B493" t="str">
            <v>KHALIF MOTORS</v>
          </cell>
        </row>
        <row r="494">
          <cell r="A494">
            <v>3820</v>
          </cell>
          <cell r="B494" t="str">
            <v>KIRTON MECHANICAL EQUIPMENT CC</v>
          </cell>
        </row>
        <row r="495">
          <cell r="A495">
            <v>17724</v>
          </cell>
          <cell r="B495" t="str">
            <v>KLEENLINE PRODUCTS LIMITED</v>
          </cell>
        </row>
        <row r="496">
          <cell r="A496">
            <v>3842</v>
          </cell>
          <cell r="B496" t="str">
            <v>KNOWLEDGE RESOURCES PTY LTD</v>
          </cell>
        </row>
        <row r="497">
          <cell r="A497">
            <v>17971</v>
          </cell>
          <cell r="B497" t="str">
            <v>KONTRACO LIMITED</v>
          </cell>
        </row>
        <row r="498">
          <cell r="A498">
            <v>18195</v>
          </cell>
          <cell r="B498" t="str">
            <v>KOP-TEQ MULTILINES</v>
          </cell>
        </row>
        <row r="499">
          <cell r="A499">
            <v>17725</v>
          </cell>
          <cell r="B499" t="str">
            <v>KOSHIN PARTS LIMITED</v>
          </cell>
        </row>
        <row r="500">
          <cell r="A500">
            <v>17976</v>
          </cell>
          <cell r="B500" t="str">
            <v>KRARATRADE INDUSTRIES LTD</v>
          </cell>
        </row>
        <row r="501">
          <cell r="A501">
            <v>12834</v>
          </cell>
          <cell r="B501" t="str">
            <v>KSB PUMPS (SA)(PTY) LIMITED</v>
          </cell>
        </row>
        <row r="502">
          <cell r="A502">
            <v>12835</v>
          </cell>
          <cell r="B502" t="str">
            <v>KSB PUMPS SA (PTY) LTD</v>
          </cell>
        </row>
        <row r="503">
          <cell r="A503">
            <v>21046</v>
          </cell>
          <cell r="B503" t="str">
            <v>KUCHOMWA SUPPLIES LIMITED</v>
          </cell>
        </row>
        <row r="504">
          <cell r="A504">
            <v>18010</v>
          </cell>
          <cell r="B504" t="str">
            <v>KUDU CARRIERS LTD</v>
          </cell>
        </row>
        <row r="505">
          <cell r="A505">
            <v>18160</v>
          </cell>
          <cell r="B505" t="str">
            <v>KUHOMA INVESTMENTS LTD</v>
          </cell>
        </row>
        <row r="506">
          <cell r="A506">
            <v>17726</v>
          </cell>
          <cell r="B506" t="str">
            <v>KWASH MUKWENU MINING CO</v>
          </cell>
        </row>
        <row r="507">
          <cell r="A507">
            <v>20550</v>
          </cell>
          <cell r="B507" t="str">
            <v>L M V SWITCHGEAR CC</v>
          </cell>
        </row>
        <row r="508">
          <cell r="A508">
            <v>21126</v>
          </cell>
          <cell r="B508" t="str">
            <v>LAATU CO LTD</v>
          </cell>
        </row>
        <row r="509">
          <cell r="A509">
            <v>3901</v>
          </cell>
          <cell r="B509" t="str">
            <v>LAKESIDE EQUIPMENT CC</v>
          </cell>
        </row>
        <row r="510">
          <cell r="A510">
            <v>17727</v>
          </cell>
          <cell r="B510" t="str">
            <v>LAKTRONICS REPAIRS LIMITED</v>
          </cell>
        </row>
        <row r="511">
          <cell r="A511">
            <v>17729</v>
          </cell>
          <cell r="B511" t="str">
            <v>LANCHOL BUSINESS SYSTEMS</v>
          </cell>
        </row>
        <row r="512">
          <cell r="A512">
            <v>20967</v>
          </cell>
          <cell r="B512" t="str">
            <v>LANDSPRAY IRRIGATION CC</v>
          </cell>
        </row>
        <row r="513">
          <cell r="A513">
            <v>18249</v>
          </cell>
          <cell r="B513" t="str">
            <v>LANTANA COMMUNICATIONS LIMITED</v>
          </cell>
        </row>
        <row r="514">
          <cell r="A514">
            <v>3919</v>
          </cell>
          <cell r="B514" t="str">
            <v>LASHER TOOLS</v>
          </cell>
        </row>
        <row r="515">
          <cell r="A515">
            <v>18161</v>
          </cell>
          <cell r="B515" t="str">
            <v>LATEX MARKETING LTD</v>
          </cell>
        </row>
        <row r="516">
          <cell r="A516">
            <v>17728</v>
          </cell>
          <cell r="B516" t="str">
            <v>LAWREMU ENTERPRISES</v>
          </cell>
        </row>
        <row r="517">
          <cell r="A517">
            <v>20586</v>
          </cell>
          <cell r="B517" t="str">
            <v>LAZPINE ENGINEERING</v>
          </cell>
        </row>
        <row r="518">
          <cell r="A518">
            <v>17730</v>
          </cell>
          <cell r="B518" t="str">
            <v>LELYLAND DAF ZAMBIA LIMITED</v>
          </cell>
        </row>
        <row r="519">
          <cell r="A519">
            <v>3961</v>
          </cell>
          <cell r="B519" t="str">
            <v>LEVY &amp; SMITH STARPAK</v>
          </cell>
        </row>
        <row r="520">
          <cell r="A520">
            <v>19788</v>
          </cell>
          <cell r="B520" t="str">
            <v>LIBRA AGENCIES</v>
          </cell>
        </row>
        <row r="521">
          <cell r="A521">
            <v>15825</v>
          </cell>
          <cell r="B521" t="str">
            <v>LIBRA MACHINE TOOLS</v>
          </cell>
        </row>
        <row r="522">
          <cell r="A522">
            <v>17731</v>
          </cell>
          <cell r="B522" t="str">
            <v>LIKA CHIPIMO SMART TRAILERS</v>
          </cell>
        </row>
        <row r="523">
          <cell r="A523">
            <v>18011</v>
          </cell>
          <cell r="B523" t="str">
            <v>LILAFI TRANSPORT</v>
          </cell>
        </row>
        <row r="524">
          <cell r="A524">
            <v>18196</v>
          </cell>
          <cell r="B524" t="str">
            <v>LILAYI LODGE</v>
          </cell>
        </row>
        <row r="525">
          <cell r="A525">
            <v>17732</v>
          </cell>
          <cell r="B525" t="str">
            <v>LINEN CENTRUM LIMITED</v>
          </cell>
        </row>
        <row r="526">
          <cell r="A526">
            <v>20888</v>
          </cell>
          <cell r="B526" t="str">
            <v>LIYONI ROTOBALANCING SYSTEMS LIMITED</v>
          </cell>
        </row>
        <row r="527">
          <cell r="A527">
            <v>17733</v>
          </cell>
          <cell r="B527" t="str">
            <v>LOBE CONTRACTORS</v>
          </cell>
        </row>
        <row r="528">
          <cell r="A528">
            <v>17734</v>
          </cell>
          <cell r="B528" t="str">
            <v>LODGE SERENITY LIMITED</v>
          </cell>
        </row>
        <row r="529">
          <cell r="A529">
            <v>18163</v>
          </cell>
          <cell r="B529" t="str">
            <v>LUCKSUM AGENCIES</v>
          </cell>
        </row>
        <row r="530">
          <cell r="A530">
            <v>17735</v>
          </cell>
          <cell r="B530" t="str">
            <v>LUCKY SPRINGS TRADERS</v>
          </cell>
        </row>
        <row r="531">
          <cell r="A531">
            <v>21275</v>
          </cell>
          <cell r="B531" t="str">
            <v>LUMWIKA TRANSPORTATION AND GENERAL DEALERS</v>
          </cell>
        </row>
        <row r="532">
          <cell r="A532">
            <v>20619</v>
          </cell>
          <cell r="B532" t="str">
            <v>LUSAKA CONSOLIDATORS</v>
          </cell>
        </row>
        <row r="533">
          <cell r="A533">
            <v>17736</v>
          </cell>
          <cell r="B533" t="str">
            <v>LUSAKA HARDWARE</v>
          </cell>
        </row>
        <row r="534">
          <cell r="A534">
            <v>18162</v>
          </cell>
          <cell r="B534" t="str">
            <v>LUSAKA HOTEL</v>
          </cell>
        </row>
        <row r="535">
          <cell r="A535">
            <v>18197</v>
          </cell>
          <cell r="B535" t="str">
            <v>LUSAKA STOCK EXCHANGE LTD</v>
          </cell>
        </row>
        <row r="536">
          <cell r="A536">
            <v>18442</v>
          </cell>
          <cell r="B536" t="str">
            <v>LUWABEVI INVESTMENTS LIMITED</v>
          </cell>
        </row>
        <row r="537">
          <cell r="A537">
            <v>17953</v>
          </cell>
          <cell r="B537" t="str">
            <v>M &amp; K GENERAL DEALERS</v>
          </cell>
        </row>
        <row r="538">
          <cell r="A538">
            <v>17975</v>
          </cell>
          <cell r="B538" t="str">
            <v>M B B</v>
          </cell>
        </row>
        <row r="539">
          <cell r="A539">
            <v>4458</v>
          </cell>
          <cell r="B539" t="str">
            <v>M B B CONSULTING ENGINEERS INCORPORATED</v>
          </cell>
        </row>
        <row r="540">
          <cell r="A540">
            <v>17743</v>
          </cell>
          <cell r="B540" t="str">
            <v>M D C ENTERPRISES LIMITED</v>
          </cell>
        </row>
        <row r="541">
          <cell r="A541">
            <v>18013</v>
          </cell>
          <cell r="B541" t="str">
            <v>M F M CARRIERS</v>
          </cell>
        </row>
        <row r="542">
          <cell r="A542">
            <v>4349</v>
          </cell>
          <cell r="B542" t="str">
            <v>M L T APPLICATION SYSTEMS C C</v>
          </cell>
        </row>
        <row r="543">
          <cell r="A543">
            <v>4350</v>
          </cell>
          <cell r="B543" t="str">
            <v>M L T APPLICATION SYSTEMS PTY LTD</v>
          </cell>
        </row>
        <row r="544">
          <cell r="A544">
            <v>18179</v>
          </cell>
          <cell r="B544" t="str">
            <v>M M PAN INVESTMENTS LTD</v>
          </cell>
        </row>
        <row r="545">
          <cell r="A545">
            <v>4421</v>
          </cell>
          <cell r="B545" t="str">
            <v>M PROJECTS</v>
          </cell>
        </row>
        <row r="546">
          <cell r="A546">
            <v>18252</v>
          </cell>
          <cell r="B546" t="str">
            <v>M.C.F.I INTERNATIONAL (ZAMBIA) LIMITED</v>
          </cell>
        </row>
        <row r="547">
          <cell r="A547">
            <v>19305</v>
          </cell>
          <cell r="B547" t="str">
            <v>MABBU DISTRIBUTORS LTD</v>
          </cell>
        </row>
        <row r="548">
          <cell r="A548">
            <v>21104</v>
          </cell>
          <cell r="B548" t="str">
            <v>MACHINERY PROCUREMENT AND SALES CC</v>
          </cell>
        </row>
        <row r="549">
          <cell r="A549">
            <v>17737</v>
          </cell>
          <cell r="B549" t="str">
            <v>MACHOK TRANSPORT</v>
          </cell>
        </row>
        <row r="550">
          <cell r="A550">
            <v>13225</v>
          </cell>
          <cell r="B550" t="str">
            <v>MACKLO PROPERTIES &amp; GENERAL TRADING CC</v>
          </cell>
        </row>
        <row r="551">
          <cell r="A551">
            <v>12857</v>
          </cell>
          <cell r="B551" t="str">
            <v>MACSTEEL AFRICA</v>
          </cell>
        </row>
        <row r="552">
          <cell r="A552">
            <v>4070</v>
          </cell>
          <cell r="B552" t="str">
            <v>MACSTEEL TRADING PTY LTD</v>
          </cell>
        </row>
        <row r="553">
          <cell r="A553">
            <v>4097</v>
          </cell>
          <cell r="B553" t="str">
            <v>MAGNOL PANELS AND AUTOMATION</v>
          </cell>
        </row>
        <row r="554">
          <cell r="A554">
            <v>18164</v>
          </cell>
          <cell r="B554" t="str">
            <v>MAGNUM SECURITY SERVICES LTD</v>
          </cell>
        </row>
        <row r="555">
          <cell r="A555">
            <v>9805</v>
          </cell>
          <cell r="B555" t="str">
            <v>MAINTENANCE ENGINEERING SERVICES CC</v>
          </cell>
        </row>
        <row r="556">
          <cell r="A556">
            <v>20104</v>
          </cell>
          <cell r="B556" t="str">
            <v>MAJ TRANSPORT LIMITED</v>
          </cell>
        </row>
        <row r="557">
          <cell r="A557">
            <v>17896</v>
          </cell>
          <cell r="B557" t="str">
            <v>MAKANDA WORKSHP &amp; JOINERY</v>
          </cell>
        </row>
        <row r="558">
          <cell r="A558">
            <v>15298</v>
          </cell>
          <cell r="B558" t="str">
            <v>MAKEH ENTERPRISES PVT LTD</v>
          </cell>
        </row>
        <row r="559">
          <cell r="A559">
            <v>20099</v>
          </cell>
          <cell r="B559" t="str">
            <v>MAKUBU STEEL WORKS LIMITED</v>
          </cell>
        </row>
        <row r="560">
          <cell r="A560">
            <v>21276</v>
          </cell>
          <cell r="B560" t="str">
            <v>MAKUKU FARMS LTD</v>
          </cell>
        </row>
        <row r="561">
          <cell r="A561">
            <v>16634</v>
          </cell>
          <cell r="B561" t="str">
            <v>MAN TURBO SOUTH AFRICA PTY LTD</v>
          </cell>
        </row>
        <row r="562">
          <cell r="A562">
            <v>18236</v>
          </cell>
          <cell r="B562" t="str">
            <v>MANDANGA MILLING</v>
          </cell>
        </row>
        <row r="563">
          <cell r="A563">
            <v>15108</v>
          </cell>
          <cell r="B563" t="str">
            <v>MANICA AFRICA PTY LTD</v>
          </cell>
        </row>
        <row r="564">
          <cell r="A564">
            <v>17738</v>
          </cell>
          <cell r="B564" t="str">
            <v>MARKAY IND DISTRIBUTORS</v>
          </cell>
        </row>
        <row r="565">
          <cell r="A565">
            <v>21174</v>
          </cell>
          <cell r="B565" t="str">
            <v>MARLBORO CRANE HIRE PTY LTD</v>
          </cell>
        </row>
        <row r="566">
          <cell r="A566">
            <v>18165</v>
          </cell>
          <cell r="B566" t="str">
            <v>MARTIN ENGINEERING &amp; TECH; SERVICES</v>
          </cell>
        </row>
        <row r="567">
          <cell r="A567">
            <v>17739</v>
          </cell>
          <cell r="B567" t="str">
            <v>MASTER THONK CONTRACTORS</v>
          </cell>
        </row>
        <row r="568">
          <cell r="A568">
            <v>18309</v>
          </cell>
          <cell r="B568" t="str">
            <v>MATRIX ENTERPRISES LTD</v>
          </cell>
        </row>
        <row r="569">
          <cell r="A569">
            <v>4178</v>
          </cell>
          <cell r="B569" t="str">
            <v>MAX SCOTT ENGINEERING SALES CC</v>
          </cell>
        </row>
        <row r="570">
          <cell r="A570">
            <v>18829</v>
          </cell>
          <cell r="B570" t="str">
            <v>MAXTRONICS SYSTEM AND SUPPLIES</v>
          </cell>
        </row>
        <row r="571">
          <cell r="A571">
            <v>4180</v>
          </cell>
          <cell r="B571" t="str">
            <v>MAYFIELD ENTERPRISES</v>
          </cell>
        </row>
        <row r="572">
          <cell r="A572">
            <v>17740</v>
          </cell>
          <cell r="B572" t="str">
            <v>MAZ AUTO QUIP</v>
          </cell>
        </row>
        <row r="573">
          <cell r="A573">
            <v>18166</v>
          </cell>
          <cell r="B573" t="str">
            <v>MAZABUKA COMUNITY RADIO STATION</v>
          </cell>
        </row>
        <row r="574">
          <cell r="A574">
            <v>18167</v>
          </cell>
          <cell r="B574" t="str">
            <v>MAZABUKA JOINERY</v>
          </cell>
        </row>
        <row r="575">
          <cell r="A575">
            <v>18199</v>
          </cell>
          <cell r="B575" t="str">
            <v>MAZABUKA MUNICIPAL COUNCIL</v>
          </cell>
        </row>
        <row r="576">
          <cell r="A576">
            <v>20476</v>
          </cell>
          <cell r="B576" t="str">
            <v>MBEMU AGRICULTURE</v>
          </cell>
        </row>
        <row r="577">
          <cell r="A577">
            <v>18168</v>
          </cell>
          <cell r="B577" t="str">
            <v>MDC ENTERPRISES LTD</v>
          </cell>
        </row>
        <row r="578">
          <cell r="A578">
            <v>17744</v>
          </cell>
          <cell r="B578" t="str">
            <v>MECHANICAL MAINTENANCE</v>
          </cell>
        </row>
        <row r="579">
          <cell r="A579">
            <v>17745</v>
          </cell>
          <cell r="B579" t="str">
            <v>MECHANICAL SPARES</v>
          </cell>
        </row>
        <row r="580">
          <cell r="A580">
            <v>18492</v>
          </cell>
          <cell r="B580" t="str">
            <v>MECMED TRADING</v>
          </cell>
        </row>
        <row r="581">
          <cell r="A581">
            <v>18332</v>
          </cell>
          <cell r="B581" t="str">
            <v>MELCOME INDUSTRIES LTD</v>
          </cell>
        </row>
        <row r="582">
          <cell r="A582">
            <v>17746</v>
          </cell>
          <cell r="B582" t="str">
            <v>MELCOME PHARMACEUTICALS LIMITED</v>
          </cell>
        </row>
        <row r="583">
          <cell r="A583">
            <v>18759</v>
          </cell>
          <cell r="B583" t="str">
            <v>MENCO LIMITED</v>
          </cell>
        </row>
        <row r="584">
          <cell r="A584">
            <v>4247</v>
          </cell>
          <cell r="B584" t="str">
            <v>MERCK CHEMICALS PTY LTD</v>
          </cell>
        </row>
        <row r="585">
          <cell r="A585">
            <v>18906</v>
          </cell>
          <cell r="B585" t="str">
            <v>MERCURY EXPRESS LOGISTICS</v>
          </cell>
        </row>
        <row r="586">
          <cell r="A586">
            <v>18318</v>
          </cell>
          <cell r="B586" t="str">
            <v>MESCO LTD</v>
          </cell>
        </row>
        <row r="587">
          <cell r="A587">
            <v>17747</v>
          </cell>
          <cell r="B587" t="str">
            <v>MESHEARLES ENTERPRISES</v>
          </cell>
        </row>
        <row r="588">
          <cell r="A588">
            <v>17748</v>
          </cell>
          <cell r="B588" t="str">
            <v>METAL FABICATORS LIMITED</v>
          </cell>
        </row>
        <row r="589">
          <cell r="A589">
            <v>18028</v>
          </cell>
          <cell r="B589" t="str">
            <v>METALOCK</v>
          </cell>
        </row>
        <row r="590">
          <cell r="A590">
            <v>19475</v>
          </cell>
          <cell r="B590" t="str">
            <v>METSO ND ENGINEERING (PTY) LTD</v>
          </cell>
        </row>
        <row r="591">
          <cell r="A591">
            <v>18494</v>
          </cell>
          <cell r="B591" t="str">
            <v>MICIL INVESTMENTS LTD</v>
          </cell>
        </row>
        <row r="592">
          <cell r="A592">
            <v>17952</v>
          </cell>
          <cell r="B592" t="str">
            <v>MICMAR INVESTMENTS LIMITED</v>
          </cell>
        </row>
        <row r="593">
          <cell r="A593">
            <v>18200</v>
          </cell>
          <cell r="B593" t="str">
            <v>MIDLANDS BRAKE &amp; CLUTCH</v>
          </cell>
        </row>
        <row r="594">
          <cell r="A594">
            <v>17969</v>
          </cell>
          <cell r="B594" t="str">
            <v>MIGA INTER EXPORTS LIMITED</v>
          </cell>
        </row>
        <row r="595">
          <cell r="A595">
            <v>14980</v>
          </cell>
          <cell r="B595" t="str">
            <v>MILLENIQUIP SOLUTIONS</v>
          </cell>
        </row>
        <row r="596">
          <cell r="A596">
            <v>15402</v>
          </cell>
          <cell r="B596" t="str">
            <v>MINING AND FARMING SUPPLIES (PRIVATE) LIMITED</v>
          </cell>
        </row>
        <row r="597">
          <cell r="A597">
            <v>9845</v>
          </cell>
          <cell r="B597" t="str">
            <v>MINING AND FARMING SUPPLIES CC</v>
          </cell>
        </row>
        <row r="598">
          <cell r="A598">
            <v>18170</v>
          </cell>
          <cell r="B598" t="str">
            <v>MITCHELL COTTS Z LIMITED</v>
          </cell>
        </row>
        <row r="599">
          <cell r="A599">
            <v>4338</v>
          </cell>
          <cell r="B599" t="str">
            <v>MIXTEC C C</v>
          </cell>
        </row>
        <row r="600">
          <cell r="A600">
            <v>18241</v>
          </cell>
          <cell r="B600" t="str">
            <v>MMP ZAMBIA</v>
          </cell>
        </row>
        <row r="601">
          <cell r="A601">
            <v>18243</v>
          </cell>
          <cell r="B601" t="str">
            <v>MOBILE COMMUNICATIONS LIMITED</v>
          </cell>
        </row>
        <row r="602">
          <cell r="A602">
            <v>18169</v>
          </cell>
          <cell r="B602" t="str">
            <v>MODERN MAINTENANCE PRODUCTS LIMITED</v>
          </cell>
        </row>
        <row r="603">
          <cell r="A603">
            <v>17963</v>
          </cell>
          <cell r="B603" t="str">
            <v>MOGGIS DRILLING SERVICES LTD</v>
          </cell>
        </row>
        <row r="604">
          <cell r="A604">
            <v>18014</v>
          </cell>
          <cell r="B604" t="str">
            <v>MOHAB TRANSPORT LTD</v>
          </cell>
        </row>
        <row r="605">
          <cell r="A605">
            <v>17749</v>
          </cell>
          <cell r="B605" t="str">
            <v>MOLEXA INVESTMENTS LTD</v>
          </cell>
        </row>
        <row r="606">
          <cell r="A606">
            <v>18201</v>
          </cell>
          <cell r="B606" t="str">
            <v>MOONGLOW LTD</v>
          </cell>
        </row>
        <row r="607">
          <cell r="A607">
            <v>18015</v>
          </cell>
          <cell r="B607" t="str">
            <v>MORAVA MOTOR ENGINEERING LTD</v>
          </cell>
        </row>
        <row r="608">
          <cell r="A608">
            <v>17922</v>
          </cell>
          <cell r="B608" t="str">
            <v>MORGANITE ZAMBIA LTD</v>
          </cell>
        </row>
        <row r="609">
          <cell r="A609">
            <v>18171</v>
          </cell>
          <cell r="B609" t="str">
            <v>MOTOR CITY LTD</v>
          </cell>
        </row>
        <row r="610">
          <cell r="A610">
            <v>18172</v>
          </cell>
          <cell r="B610" t="str">
            <v>MOTOR HOLDINGS (Z) LTD</v>
          </cell>
        </row>
        <row r="611">
          <cell r="A611">
            <v>17232</v>
          </cell>
          <cell r="B611" t="str">
            <v>MTHIYANE ENGINEERING SERVICES CC</v>
          </cell>
        </row>
        <row r="612">
          <cell r="A612">
            <v>21189</v>
          </cell>
          <cell r="B612" t="str">
            <v>MTN ZAMBIA LIMITED</v>
          </cell>
        </row>
        <row r="613">
          <cell r="A613">
            <v>18452</v>
          </cell>
          <cell r="B613" t="str">
            <v>MUCAN IMPORT &amp; EXPORT</v>
          </cell>
        </row>
        <row r="614">
          <cell r="A614">
            <v>17970</v>
          </cell>
          <cell r="B614" t="str">
            <v>MUCHIMA ENTERPRISES LIMITED</v>
          </cell>
        </row>
        <row r="615">
          <cell r="A615">
            <v>18202</v>
          </cell>
          <cell r="B615" t="str">
            <v>MUFULIRA COMMERCIAL FIRST AID</v>
          </cell>
        </row>
        <row r="616">
          <cell r="A616">
            <v>18173</v>
          </cell>
          <cell r="B616" t="str">
            <v>MUKATASHA ENTERPRISES LTD</v>
          </cell>
        </row>
        <row r="617">
          <cell r="A617">
            <v>18274</v>
          </cell>
          <cell r="B617" t="str">
            <v>MUKUBA HOTEL</v>
          </cell>
        </row>
        <row r="618">
          <cell r="A618">
            <v>18174</v>
          </cell>
          <cell r="B618" t="str">
            <v>MULAMBO STEAM ENG; ENTERPRISES</v>
          </cell>
        </row>
        <row r="619">
          <cell r="A619">
            <v>17957</v>
          </cell>
          <cell r="B619" t="str">
            <v>MULIMO AGRICULTURE AND HARDWARE DISTRIBUTORS</v>
          </cell>
        </row>
        <row r="620">
          <cell r="A620">
            <v>20477</v>
          </cell>
          <cell r="B620" t="str">
            <v>MULTIPAK ENTERPRISES</v>
          </cell>
        </row>
        <row r="621">
          <cell r="A621">
            <v>18175</v>
          </cell>
          <cell r="B621" t="str">
            <v>MUMANA PLEASURE RESORT LTD</v>
          </cell>
        </row>
        <row r="622">
          <cell r="A622">
            <v>18203</v>
          </cell>
          <cell r="B622" t="str">
            <v>MUNAYME ENTERPRISES LTD</v>
          </cell>
        </row>
        <row r="623">
          <cell r="A623">
            <v>18176</v>
          </cell>
          <cell r="B623" t="str">
            <v>MUNJOLI MOTOR SPARES</v>
          </cell>
        </row>
        <row r="624">
          <cell r="A624">
            <v>17750</v>
          </cell>
          <cell r="B624" t="str">
            <v>MUSHIKOI ENTERPRISES</v>
          </cell>
        </row>
        <row r="625">
          <cell r="A625">
            <v>21051</v>
          </cell>
          <cell r="B625" t="str">
            <v>MUTA MARKETING</v>
          </cell>
        </row>
        <row r="626">
          <cell r="A626">
            <v>18177</v>
          </cell>
          <cell r="B626" t="str">
            <v>MWEKA GUEST HOUSE</v>
          </cell>
        </row>
        <row r="627">
          <cell r="A627">
            <v>17751</v>
          </cell>
          <cell r="B627" t="str">
            <v>MWOBINA AGENCIES LIMITED</v>
          </cell>
        </row>
        <row r="628">
          <cell r="A628">
            <v>4614</v>
          </cell>
          <cell r="B628" t="str">
            <v>N &amp; Z INSTRUMENTATION &amp; CONTROL PTY LTD</v>
          </cell>
        </row>
        <row r="629">
          <cell r="A629">
            <v>4477</v>
          </cell>
          <cell r="B629" t="str">
            <v>N AND Z INSTRUMENTATION &amp; CONTROL PTY LTD</v>
          </cell>
        </row>
        <row r="630">
          <cell r="A630">
            <v>18094</v>
          </cell>
          <cell r="B630" t="str">
            <v>N E I (Z) LTD</v>
          </cell>
        </row>
        <row r="631">
          <cell r="A631">
            <v>17819</v>
          </cell>
          <cell r="B631" t="str">
            <v>N E I ZIMBABWE</v>
          </cell>
        </row>
        <row r="632">
          <cell r="A632">
            <v>18496</v>
          </cell>
          <cell r="B632" t="str">
            <v>NALOONDA JOETY &amp; COMPANY</v>
          </cell>
        </row>
        <row r="633">
          <cell r="A633">
            <v>3427</v>
          </cell>
          <cell r="B633" t="str">
            <v>NAMPAK SACKS</v>
          </cell>
        </row>
        <row r="634">
          <cell r="A634">
            <v>17752</v>
          </cell>
          <cell r="B634" t="str">
            <v>NASCO TRADING</v>
          </cell>
        </row>
        <row r="635">
          <cell r="A635">
            <v>18907</v>
          </cell>
          <cell r="B635" t="str">
            <v>NASTHA LIMITED</v>
          </cell>
        </row>
        <row r="636">
          <cell r="A636">
            <v>4581</v>
          </cell>
          <cell r="B636" t="str">
            <v>NATAL CONVEYORS CC</v>
          </cell>
        </row>
        <row r="637">
          <cell r="A637">
            <v>4567</v>
          </cell>
          <cell r="B637" t="str">
            <v>NATAL CRANE &amp; HOIST SERVICES CC</v>
          </cell>
        </row>
        <row r="638">
          <cell r="A638">
            <v>4492</v>
          </cell>
          <cell r="B638" t="str">
            <v>NATAL INSPECTION SERVICES C C</v>
          </cell>
        </row>
        <row r="639">
          <cell r="A639">
            <v>7524</v>
          </cell>
          <cell r="B639" t="str">
            <v>NATAL STAINLESS STEEL (BIZ AFRICA 1509 PTY LTD T/A)</v>
          </cell>
        </row>
        <row r="640">
          <cell r="A640">
            <v>21038</v>
          </cell>
          <cell r="B640" t="str">
            <v>NATIONAL HEAVY ENGINEERING CO OPERATIVE LIMITED</v>
          </cell>
        </row>
        <row r="641">
          <cell r="A641">
            <v>20063</v>
          </cell>
          <cell r="B641" t="str">
            <v>NDEKELENI DEVELOPMENT FOUNDATION</v>
          </cell>
        </row>
        <row r="642">
          <cell r="A642">
            <v>18205</v>
          </cell>
          <cell r="B642" t="str">
            <v>NDOLA CHEMISTS</v>
          </cell>
        </row>
        <row r="643">
          <cell r="A643">
            <v>18283</v>
          </cell>
          <cell r="B643" t="str">
            <v>NDOLA GENERAL DEALERS</v>
          </cell>
        </row>
        <row r="644">
          <cell r="A644">
            <v>15511</v>
          </cell>
          <cell r="B644" t="str">
            <v>NDOLA LIME COMPANY LIMITED</v>
          </cell>
        </row>
        <row r="645">
          <cell r="A645">
            <v>18016</v>
          </cell>
          <cell r="B645" t="str">
            <v>NEBIOUS TRADING COMPANY</v>
          </cell>
        </row>
        <row r="646">
          <cell r="A646">
            <v>18316</v>
          </cell>
          <cell r="B646" t="str">
            <v>NECOR (NCR) ZAMBIA LTD</v>
          </cell>
        </row>
        <row r="647">
          <cell r="A647">
            <v>4615</v>
          </cell>
          <cell r="B647" t="str">
            <v>NEGRETTI &amp; ZAMBRA SA PTY LTD</v>
          </cell>
        </row>
        <row r="648">
          <cell r="A648">
            <v>17974</v>
          </cell>
          <cell r="B648" t="str">
            <v>NEI Z LIMITED</v>
          </cell>
        </row>
        <row r="649">
          <cell r="A649">
            <v>17753</v>
          </cell>
          <cell r="B649" t="str">
            <v>NEMCHEM INTERNATIONAL</v>
          </cell>
        </row>
        <row r="650">
          <cell r="A650">
            <v>17754</v>
          </cell>
          <cell r="B650" t="str">
            <v>NENIMA TRADING</v>
          </cell>
        </row>
        <row r="651">
          <cell r="A651">
            <v>18029</v>
          </cell>
          <cell r="B651" t="str">
            <v>NESAL INVESTMENT LTD</v>
          </cell>
        </row>
        <row r="652">
          <cell r="A652">
            <v>20587</v>
          </cell>
          <cell r="B652" t="str">
            <v>NETPHARM ENTERPRISES LIMITED</v>
          </cell>
        </row>
        <row r="653">
          <cell r="A653">
            <v>21017</v>
          </cell>
          <cell r="B653" t="str">
            <v>NEW TECHNIQUES ZAMBIA LIMITED</v>
          </cell>
        </row>
        <row r="654">
          <cell r="A654">
            <v>18181</v>
          </cell>
          <cell r="B654" t="str">
            <v>NEXT TECHNOLOGY LIMITED</v>
          </cell>
        </row>
        <row r="655">
          <cell r="A655">
            <v>20613</v>
          </cell>
          <cell r="B655" t="str">
            <v>NG'ANDU - UWP CONSULTING LIMITED</v>
          </cell>
        </row>
        <row r="656">
          <cell r="A656">
            <v>18178</v>
          </cell>
          <cell r="B656" t="str">
            <v>NISIR</v>
          </cell>
        </row>
        <row r="657">
          <cell r="A657">
            <v>18756</v>
          </cell>
          <cell r="B657" t="str">
            <v>NITROGEN CHEMICALS OF ZAMBIA LIMITED</v>
          </cell>
        </row>
        <row r="658">
          <cell r="A658">
            <v>19817</v>
          </cell>
          <cell r="B658" t="str">
            <v>NJATI IMPORT AND EXPORT INTERNATIONAL</v>
          </cell>
        </row>
        <row r="659">
          <cell r="A659">
            <v>17755</v>
          </cell>
          <cell r="B659" t="str">
            <v>NKOSI MARKETING AGENCY</v>
          </cell>
        </row>
        <row r="660">
          <cell r="A660">
            <v>18206</v>
          </cell>
          <cell r="B660" t="str">
            <v>NKOSI MARKETING AGENCY LTD</v>
          </cell>
        </row>
        <row r="661">
          <cell r="A661">
            <v>21254</v>
          </cell>
          <cell r="B661" t="str">
            <v>NKULA ENGINEERING</v>
          </cell>
        </row>
        <row r="662">
          <cell r="A662">
            <v>17895</v>
          </cell>
          <cell r="B662" t="str">
            <v>NKUSUWILA ENTERPRISES</v>
          </cell>
        </row>
        <row r="663">
          <cell r="A663">
            <v>17756</v>
          </cell>
          <cell r="B663" t="str">
            <v>NON FERROUS METAL WORKS</v>
          </cell>
        </row>
        <row r="664">
          <cell r="A664">
            <v>13830</v>
          </cell>
          <cell r="B664" t="str">
            <v>NORSK HYDRO</v>
          </cell>
        </row>
        <row r="665">
          <cell r="A665">
            <v>18182</v>
          </cell>
          <cell r="B665" t="str">
            <v>NORTHERN TECHNICAL COLLEGE</v>
          </cell>
        </row>
        <row r="666">
          <cell r="A666">
            <v>12758</v>
          </cell>
          <cell r="B666" t="str">
            <v>NOVOZYMES PTY LTD</v>
          </cell>
        </row>
        <row r="667">
          <cell r="A667">
            <v>18207</v>
          </cell>
          <cell r="B667" t="str">
            <v>NUTRIFOODS (Z) LTD</v>
          </cell>
        </row>
        <row r="668">
          <cell r="A668">
            <v>18183</v>
          </cell>
          <cell r="B668" t="str">
            <v>NWASCO</v>
          </cell>
        </row>
        <row r="669">
          <cell r="A669">
            <v>17966</v>
          </cell>
          <cell r="B669" t="str">
            <v>O CHIBOOLA</v>
          </cell>
        </row>
        <row r="670">
          <cell r="A670">
            <v>17977</v>
          </cell>
          <cell r="B670" t="str">
            <v>O CONNOLLY &amp; COMPANY PTY LTD</v>
          </cell>
        </row>
        <row r="671">
          <cell r="A671">
            <v>17757</v>
          </cell>
          <cell r="B671" t="str">
            <v>O M N ENTERPRISES LIMITED</v>
          </cell>
        </row>
        <row r="672">
          <cell r="A672">
            <v>17982</v>
          </cell>
          <cell r="B672" t="str">
            <v>O R M IMPORT AND EXPORT PTY LTD</v>
          </cell>
        </row>
        <row r="673">
          <cell r="A673">
            <v>18255</v>
          </cell>
          <cell r="B673" t="str">
            <v>O'CONOLLY AND COMPANY (PVT) LIMITED</v>
          </cell>
        </row>
        <row r="674">
          <cell r="A674">
            <v>20006</v>
          </cell>
          <cell r="B674" t="str">
            <v>OCTOGON BUILDING SERVICES LIMITED</v>
          </cell>
        </row>
        <row r="675">
          <cell r="A675">
            <v>18017</v>
          </cell>
          <cell r="B675" t="str">
            <v>OHAN TRANSPORT LTD</v>
          </cell>
        </row>
        <row r="676">
          <cell r="A676">
            <v>16022</v>
          </cell>
          <cell r="B676" t="str">
            <v>OKAPI SOUTH AFRICA PTY LTD</v>
          </cell>
        </row>
        <row r="677">
          <cell r="A677">
            <v>9412</v>
          </cell>
          <cell r="B677" t="str">
            <v>OMNI SCIENCE CC</v>
          </cell>
        </row>
        <row r="678">
          <cell r="A678">
            <v>18324</v>
          </cell>
          <cell r="B678" t="str">
            <v>OMNIA FERTILIZER ZAMBIA LTD</v>
          </cell>
        </row>
        <row r="679">
          <cell r="A679">
            <v>17758</v>
          </cell>
          <cell r="B679" t="str">
            <v>OMNILYNE LIMITED</v>
          </cell>
        </row>
        <row r="680">
          <cell r="A680">
            <v>17759</v>
          </cell>
          <cell r="B680" t="str">
            <v>OPTRON LIMITED</v>
          </cell>
        </row>
        <row r="681">
          <cell r="A681">
            <v>4749</v>
          </cell>
          <cell r="B681" t="str">
            <v>ORION PACKAGING MACHINERY C C</v>
          </cell>
        </row>
        <row r="682">
          <cell r="A682">
            <v>20599</v>
          </cell>
          <cell r="B682" t="str">
            <v>OSISOFT</v>
          </cell>
        </row>
        <row r="683">
          <cell r="A683">
            <v>4753</v>
          </cell>
          <cell r="B683" t="str">
            <v>OSPEC NATAL CC</v>
          </cell>
        </row>
        <row r="684">
          <cell r="A684">
            <v>17760</v>
          </cell>
          <cell r="B684" t="str">
            <v>P &amp; H MINEPRO SERVICES</v>
          </cell>
        </row>
        <row r="685">
          <cell r="A685">
            <v>17573</v>
          </cell>
          <cell r="B685" t="str">
            <v>P D ENGINEERING SERVICES CC</v>
          </cell>
        </row>
        <row r="686">
          <cell r="A686">
            <v>20262</v>
          </cell>
          <cell r="B686" t="str">
            <v>P J B SIGNS AND GENERAL DEALERS</v>
          </cell>
        </row>
        <row r="687">
          <cell r="A687">
            <v>12913</v>
          </cell>
          <cell r="B687" t="str">
            <v>P.J.TECHNOLOGIES</v>
          </cell>
        </row>
        <row r="688">
          <cell r="A688">
            <v>17840</v>
          </cell>
          <cell r="B688" t="str">
            <v>PACK O MATIC</v>
          </cell>
        </row>
        <row r="689">
          <cell r="A689">
            <v>4799</v>
          </cell>
          <cell r="B689" t="str">
            <v>PANEL TECHNIQUE PTY LTD</v>
          </cell>
        </row>
        <row r="690">
          <cell r="A690">
            <v>17761</v>
          </cell>
          <cell r="B690" t="str">
            <v>PARICAMA AUTO PARTS</v>
          </cell>
        </row>
        <row r="691">
          <cell r="A691">
            <v>18018</v>
          </cell>
          <cell r="B691" t="str">
            <v>PAZA TRADING CO. LTD</v>
          </cell>
        </row>
        <row r="692">
          <cell r="A692">
            <v>4936</v>
          </cell>
          <cell r="B692" t="str">
            <v>PEFCO PTY LTD</v>
          </cell>
        </row>
        <row r="693">
          <cell r="A693">
            <v>18904</v>
          </cell>
          <cell r="B693" t="str">
            <v>PENDE ELECTRICAL AND HARWARE SUPPLIERS LIMITED</v>
          </cell>
        </row>
        <row r="694">
          <cell r="A694">
            <v>20390</v>
          </cell>
          <cell r="B694" t="str">
            <v>PENGUIN PHARMACEUTICALS LIMITED</v>
          </cell>
        </row>
        <row r="695">
          <cell r="A695">
            <v>15802</v>
          </cell>
          <cell r="B695" t="str">
            <v>PERKIN ELMER</v>
          </cell>
        </row>
        <row r="696">
          <cell r="A696">
            <v>17762</v>
          </cell>
          <cell r="B696" t="str">
            <v>PERWAY INDUSTRIES</v>
          </cell>
        </row>
        <row r="697">
          <cell r="A697">
            <v>10616</v>
          </cell>
          <cell r="B697" t="str">
            <v>PETER BROTHERHOOD LTD</v>
          </cell>
        </row>
        <row r="698">
          <cell r="A698">
            <v>17828</v>
          </cell>
          <cell r="B698" t="str">
            <v>PETTY CASH VENDOR</v>
          </cell>
        </row>
        <row r="699">
          <cell r="A699">
            <v>12577</v>
          </cell>
          <cell r="B699" t="str">
            <v>PETTY CASH VENDOR</v>
          </cell>
        </row>
        <row r="700">
          <cell r="A700">
            <v>20609</v>
          </cell>
          <cell r="B700" t="str">
            <v>PHICHI BUILDING &amp; MAINTENANCE</v>
          </cell>
        </row>
        <row r="701">
          <cell r="A701">
            <v>20423</v>
          </cell>
          <cell r="B701" t="str">
            <v>PHILIP BANJI MALAMBO</v>
          </cell>
        </row>
        <row r="702">
          <cell r="A702">
            <v>18902</v>
          </cell>
          <cell r="B702" t="str">
            <v>PHILIP TURNER CONSTRUCTION LIMITED</v>
          </cell>
        </row>
        <row r="703">
          <cell r="A703">
            <v>18030</v>
          </cell>
          <cell r="B703" t="str">
            <v>PHONIX CONTRACTORS</v>
          </cell>
        </row>
        <row r="704">
          <cell r="A704">
            <v>18184</v>
          </cell>
          <cell r="B704" t="str">
            <v>PIGOTT MASKEW LTD</v>
          </cell>
        </row>
        <row r="705">
          <cell r="A705">
            <v>11560</v>
          </cell>
          <cell r="B705" t="str">
            <v>PINETOWN BOLT AND ENGINEERING SUPPLIES</v>
          </cell>
        </row>
        <row r="706">
          <cell r="A706">
            <v>17763</v>
          </cell>
          <cell r="B706" t="str">
            <v>PIONEER POWR TECH.</v>
          </cell>
        </row>
        <row r="707">
          <cell r="A707">
            <v>20874</v>
          </cell>
          <cell r="B707" t="str">
            <v>PMS INVESTMENTS LIMITED</v>
          </cell>
        </row>
        <row r="708">
          <cell r="A708">
            <v>17764</v>
          </cell>
          <cell r="B708" t="str">
            <v>POLYCOR LIMITED</v>
          </cell>
        </row>
        <row r="709">
          <cell r="A709">
            <v>18208</v>
          </cell>
          <cell r="B709" t="str">
            <v>POLYTHENE PROD.</v>
          </cell>
        </row>
        <row r="710">
          <cell r="A710">
            <v>17765</v>
          </cell>
          <cell r="B710" t="str">
            <v>PORTAIR SERVICES LIMITED</v>
          </cell>
        </row>
        <row r="711">
          <cell r="A711">
            <v>17766</v>
          </cell>
          <cell r="B711" t="str">
            <v>POWER ELECTRIC CO</v>
          </cell>
        </row>
        <row r="712">
          <cell r="A712">
            <v>18760</v>
          </cell>
          <cell r="B712" t="str">
            <v>POWER EQUIPMENT LIMITED</v>
          </cell>
        </row>
        <row r="713">
          <cell r="A713">
            <v>18549</v>
          </cell>
          <cell r="B713" t="str">
            <v>POWER PLUS ELECTRONICS &amp; GENERAL DEALERS</v>
          </cell>
        </row>
        <row r="714">
          <cell r="A714">
            <v>17767</v>
          </cell>
          <cell r="B714" t="str">
            <v>POWERTECH ELECTRICAL</v>
          </cell>
        </row>
        <row r="715">
          <cell r="A715">
            <v>17768</v>
          </cell>
          <cell r="B715" t="str">
            <v>PRAV HOLDINGS LIMITED</v>
          </cell>
        </row>
        <row r="716">
          <cell r="A716">
            <v>18185</v>
          </cell>
          <cell r="B716" t="str">
            <v>PRECISION COMMUNICATIONS LTD</v>
          </cell>
        </row>
        <row r="717">
          <cell r="A717">
            <v>17842</v>
          </cell>
          <cell r="B717" t="str">
            <v>PREDICT</v>
          </cell>
        </row>
        <row r="718">
          <cell r="A718">
            <v>17769</v>
          </cell>
          <cell r="B718" t="str">
            <v>PREMIER COATINGS LIMITED</v>
          </cell>
        </row>
        <row r="719">
          <cell r="A719">
            <v>10594</v>
          </cell>
          <cell r="B719" t="str">
            <v>PREMIER VALVES PTY LTD</v>
          </cell>
        </row>
        <row r="720">
          <cell r="A720">
            <v>20622</v>
          </cell>
          <cell r="B720" t="str">
            <v>PRIKANA INVETMENTS LIMITED</v>
          </cell>
        </row>
        <row r="721">
          <cell r="A721">
            <v>17770</v>
          </cell>
          <cell r="B721" t="str">
            <v>PRIME PARTS &amp; SERVICES</v>
          </cell>
        </row>
        <row r="722">
          <cell r="A722">
            <v>17964</v>
          </cell>
          <cell r="B722" t="str">
            <v>PRIME PHARMACEUTICALS</v>
          </cell>
        </row>
        <row r="723">
          <cell r="A723">
            <v>20615</v>
          </cell>
          <cell r="B723" t="str">
            <v>PRINT WRIGHT ENTERPRISES</v>
          </cell>
        </row>
        <row r="724">
          <cell r="A724">
            <v>18186</v>
          </cell>
          <cell r="B724" t="str">
            <v>PRINTECH LIMITED</v>
          </cell>
        </row>
        <row r="725">
          <cell r="A725">
            <v>17771</v>
          </cell>
          <cell r="B725" t="str">
            <v>PRO FIT LIMITED</v>
          </cell>
        </row>
        <row r="726">
          <cell r="A726">
            <v>8545</v>
          </cell>
          <cell r="B726" t="str">
            <v>PRO HYDRAULICS CC</v>
          </cell>
        </row>
        <row r="727">
          <cell r="A727">
            <v>17772</v>
          </cell>
          <cell r="B727" t="str">
            <v>PRO PRINT LIMITED</v>
          </cell>
        </row>
        <row r="728">
          <cell r="A728">
            <v>5087</v>
          </cell>
          <cell r="B728" t="str">
            <v>PROCESS VALVE CORPORATION CC</v>
          </cell>
        </row>
        <row r="729">
          <cell r="A729">
            <v>17967</v>
          </cell>
          <cell r="B729" t="str">
            <v>PRONET Z LTD</v>
          </cell>
        </row>
        <row r="730">
          <cell r="A730">
            <v>21263</v>
          </cell>
          <cell r="B730" t="str">
            <v>PROQUIP HYDRAULICS Z LIMITED</v>
          </cell>
        </row>
        <row r="731">
          <cell r="A731">
            <v>17773</v>
          </cell>
          <cell r="B731" t="str">
            <v>PROSMARC GEN SUPPLIES</v>
          </cell>
        </row>
        <row r="732">
          <cell r="A732">
            <v>17774</v>
          </cell>
          <cell r="B732" t="str">
            <v>PROXY LIMITED</v>
          </cell>
        </row>
        <row r="733">
          <cell r="A733">
            <v>20275</v>
          </cell>
          <cell r="B733" t="str">
            <v>PUMP LOGISTICS AND SERVICES ZAMBA LIMITED</v>
          </cell>
        </row>
        <row r="734">
          <cell r="A734">
            <v>5157</v>
          </cell>
          <cell r="B734" t="str">
            <v>PUMPFLOW EQUIPMENT C C (IN LIQUIDATION)</v>
          </cell>
        </row>
        <row r="735">
          <cell r="A735">
            <v>17820</v>
          </cell>
          <cell r="B735" t="str">
            <v>PYRAMID HOLDINGS LIMITED</v>
          </cell>
        </row>
        <row r="736">
          <cell r="A736">
            <v>17775</v>
          </cell>
          <cell r="B736" t="str">
            <v>PYREX LAB CHEMICALS ENT</v>
          </cell>
        </row>
        <row r="737">
          <cell r="A737">
            <v>18822</v>
          </cell>
          <cell r="B737" t="str">
            <v>PYROTECHNIC MOTORS</v>
          </cell>
        </row>
        <row r="738">
          <cell r="A738">
            <v>7172</v>
          </cell>
          <cell r="B738" t="str">
            <v>Q DATA DYNAMIQUE PTY LTD KWAZULU NATAL</v>
          </cell>
        </row>
        <row r="739">
          <cell r="A739">
            <v>17862</v>
          </cell>
          <cell r="B739" t="str">
            <v>QUALITY CHEMICALS</v>
          </cell>
        </row>
        <row r="740">
          <cell r="A740">
            <v>18187</v>
          </cell>
          <cell r="B740" t="str">
            <v>QUALITY CHEMICALS SUPPLIERS LTD</v>
          </cell>
        </row>
        <row r="741">
          <cell r="A741">
            <v>17776</v>
          </cell>
          <cell r="B741" t="str">
            <v>QUIPTECH LIMITED</v>
          </cell>
        </row>
        <row r="742">
          <cell r="A742">
            <v>20533</v>
          </cell>
          <cell r="B742" t="str">
            <v>R D M SCIENTIFIC PRODUCTS LIMITED</v>
          </cell>
        </row>
        <row r="743">
          <cell r="A743">
            <v>21127</v>
          </cell>
          <cell r="B743" t="str">
            <v>R G F POWER PROJECTS CC</v>
          </cell>
        </row>
        <row r="744">
          <cell r="A744">
            <v>18019</v>
          </cell>
          <cell r="B744" t="str">
            <v>R P S TRANSPORT LTD</v>
          </cell>
        </row>
        <row r="745">
          <cell r="A745">
            <v>9925</v>
          </cell>
          <cell r="B745" t="str">
            <v>R S COMPONENTS S A</v>
          </cell>
        </row>
        <row r="746">
          <cell r="A746">
            <v>19999</v>
          </cell>
          <cell r="B746" t="str">
            <v>RACEBIA ENTERPRISES</v>
          </cell>
        </row>
        <row r="747">
          <cell r="A747">
            <v>18189</v>
          </cell>
          <cell r="B747" t="str">
            <v>RADIO PHOENIX (1996) LTD</v>
          </cell>
        </row>
        <row r="748">
          <cell r="A748">
            <v>17777</v>
          </cell>
          <cell r="B748" t="str">
            <v>RADIUS DIGITAL SOLUTIONS</v>
          </cell>
        </row>
        <row r="749">
          <cell r="A749">
            <v>20949</v>
          </cell>
          <cell r="B749" t="str">
            <v>RAEESA MOTORS CC</v>
          </cell>
        </row>
        <row r="750">
          <cell r="A750">
            <v>6352</v>
          </cell>
          <cell r="B750" t="str">
            <v>RAFFIA TUFBAG PTY LTD</v>
          </cell>
        </row>
        <row r="751">
          <cell r="A751">
            <v>18985</v>
          </cell>
          <cell r="B751" t="str">
            <v>RAILWAY SYSTEMS OF ZAMBIA</v>
          </cell>
        </row>
        <row r="752">
          <cell r="A752">
            <v>18188</v>
          </cell>
          <cell r="B752" t="str">
            <v>RANDO ENTERPRISES</v>
          </cell>
        </row>
        <row r="753">
          <cell r="A753">
            <v>18210</v>
          </cell>
          <cell r="B753" t="str">
            <v>RANK INDUSTRIES (Z) LTD</v>
          </cell>
        </row>
        <row r="754">
          <cell r="A754">
            <v>10630</v>
          </cell>
          <cell r="B754" t="str">
            <v>RAVIN SINGH &amp; COMPANY</v>
          </cell>
        </row>
        <row r="755">
          <cell r="A755">
            <v>18250</v>
          </cell>
          <cell r="B755" t="str">
            <v>REAL TIME TECHNOLOGY ALLIANCE AFRICA</v>
          </cell>
        </row>
        <row r="756">
          <cell r="A756">
            <v>17843</v>
          </cell>
          <cell r="B756" t="str">
            <v>REALY SYSTEM TECHNOLOGY CC</v>
          </cell>
        </row>
        <row r="757">
          <cell r="A757">
            <v>21211</v>
          </cell>
          <cell r="B757" t="str">
            <v>REDEPLOYABLE CAMP SYSTEMS INT PTY LTD</v>
          </cell>
        </row>
        <row r="758">
          <cell r="A758">
            <v>18116</v>
          </cell>
          <cell r="B758" t="str">
            <v>REKAYS FARMING &amp; BUILDING SUPPLIES</v>
          </cell>
        </row>
        <row r="759">
          <cell r="A759">
            <v>16266</v>
          </cell>
          <cell r="B759" t="str">
            <v>REMOTE MONITORING &amp; CONTROL</v>
          </cell>
        </row>
        <row r="760">
          <cell r="A760">
            <v>18117</v>
          </cell>
          <cell r="B760" t="str">
            <v>RICKMART ENTERPRISES LTD</v>
          </cell>
        </row>
        <row r="761">
          <cell r="A761">
            <v>17778</v>
          </cell>
          <cell r="B761" t="str">
            <v>RIMUC INDUSTRIAL SUPPLIES</v>
          </cell>
        </row>
        <row r="762">
          <cell r="A762">
            <v>18020</v>
          </cell>
          <cell r="B762" t="str">
            <v>ROAD HAUL LTD</v>
          </cell>
        </row>
        <row r="763">
          <cell r="A763">
            <v>17622</v>
          </cell>
          <cell r="B763" t="str">
            <v>ROADHAUL LIMITED</v>
          </cell>
        </row>
        <row r="764">
          <cell r="A764">
            <v>13087</v>
          </cell>
          <cell r="B764" t="str">
            <v>ROB WOODING AND ASSOCIATES</v>
          </cell>
        </row>
        <row r="765">
          <cell r="A765">
            <v>5382</v>
          </cell>
          <cell r="B765" t="str">
            <v>ROCHE PRODUCTS PTY LTD</v>
          </cell>
        </row>
        <row r="766">
          <cell r="A766">
            <v>20890</v>
          </cell>
          <cell r="B766" t="str">
            <v>ROCKLINE ENTERPRISES</v>
          </cell>
        </row>
        <row r="767">
          <cell r="A767">
            <v>17779</v>
          </cell>
          <cell r="B767" t="str">
            <v>ROCKSHIELD INTERNATIONAL</v>
          </cell>
        </row>
        <row r="768">
          <cell r="A768">
            <v>17863</v>
          </cell>
          <cell r="B768" t="str">
            <v>ROJU ENTERPRISES</v>
          </cell>
        </row>
        <row r="769">
          <cell r="A769">
            <v>12949</v>
          </cell>
          <cell r="B769" t="str">
            <v>ROLLER CHAIN OPTI</v>
          </cell>
        </row>
        <row r="770">
          <cell r="A770">
            <v>5393</v>
          </cell>
          <cell r="B770" t="str">
            <v>ROLLERCHAIN</v>
          </cell>
        </row>
        <row r="771">
          <cell r="A771">
            <v>18118</v>
          </cell>
          <cell r="B771" t="str">
            <v>ROLLING THUNDER INTERNATIONAL</v>
          </cell>
        </row>
        <row r="772">
          <cell r="A772">
            <v>17898</v>
          </cell>
          <cell r="B772" t="str">
            <v>ROMEA MOTORS INDUSTRIAL AND AGRO SUPPLIES LIMITED</v>
          </cell>
        </row>
        <row r="773">
          <cell r="A773">
            <v>17780</v>
          </cell>
          <cell r="B773" t="str">
            <v>RONAC SUPPLIES</v>
          </cell>
        </row>
        <row r="774">
          <cell r="A774">
            <v>20608</v>
          </cell>
          <cell r="B774" t="str">
            <v>ROSELL DIAGNOSTICS LIMITED</v>
          </cell>
        </row>
        <row r="775">
          <cell r="A775">
            <v>21273</v>
          </cell>
          <cell r="B775" t="str">
            <v>ROYAL AFRICAN LOGISTICS LIMITED</v>
          </cell>
        </row>
        <row r="776">
          <cell r="A776">
            <v>18119</v>
          </cell>
          <cell r="B776" t="str">
            <v>ROYAL HOTELS</v>
          </cell>
        </row>
        <row r="777">
          <cell r="A777">
            <v>12951</v>
          </cell>
          <cell r="B777" t="str">
            <v>RS COMPONENTS SA</v>
          </cell>
        </row>
        <row r="778">
          <cell r="A778">
            <v>17782</v>
          </cell>
          <cell r="B778" t="str">
            <v>RUPIA M'CENGA GENERAL DLRS</v>
          </cell>
        </row>
        <row r="779">
          <cell r="A779">
            <v>17864</v>
          </cell>
          <cell r="B779" t="str">
            <v>RUSSELS COMPANY LYD</v>
          </cell>
        </row>
        <row r="780">
          <cell r="A780">
            <v>17865</v>
          </cell>
          <cell r="B780" t="str">
            <v>RUTHOS ENTERPRISES</v>
          </cell>
        </row>
        <row r="781">
          <cell r="A781">
            <v>8993</v>
          </cell>
          <cell r="B781" t="str">
            <v>S A S A</v>
          </cell>
        </row>
        <row r="782">
          <cell r="A782">
            <v>5541</v>
          </cell>
          <cell r="B782" t="str">
            <v>S A SCALE  COMPANY PTY LTD</v>
          </cell>
        </row>
        <row r="783">
          <cell r="A783">
            <v>5548</v>
          </cell>
          <cell r="B783" t="str">
            <v>S A SUGAR RESEARCH INSTITUTE</v>
          </cell>
        </row>
        <row r="784">
          <cell r="A784">
            <v>19776</v>
          </cell>
          <cell r="B784" t="str">
            <v>S A TAPE Z LIMITED</v>
          </cell>
        </row>
        <row r="785">
          <cell r="A785">
            <v>18061</v>
          </cell>
          <cell r="B785" t="str">
            <v>S CHOONGO ELECTRONICS</v>
          </cell>
        </row>
        <row r="786">
          <cell r="A786">
            <v>5729</v>
          </cell>
          <cell r="B786" t="str">
            <v>S M E LIGHTNING PROTECTION AND EARTHING CC</v>
          </cell>
        </row>
        <row r="787">
          <cell r="A787">
            <v>17784</v>
          </cell>
          <cell r="B787" t="str">
            <v>S V M ENTERPRISES LIMITED</v>
          </cell>
        </row>
        <row r="788">
          <cell r="A788">
            <v>7562</v>
          </cell>
          <cell r="B788" t="str">
            <v>SA SUGAR ASSOCIATION EXPERIMENT STATION</v>
          </cell>
        </row>
        <row r="789">
          <cell r="A789">
            <v>17924</v>
          </cell>
          <cell r="B789" t="str">
            <v>SABRA ENTERPRISES</v>
          </cell>
        </row>
        <row r="790">
          <cell r="A790">
            <v>18121</v>
          </cell>
          <cell r="B790" t="str">
            <v>SACIM (Z) LTD</v>
          </cell>
        </row>
        <row r="791">
          <cell r="A791">
            <v>18122</v>
          </cell>
          <cell r="B791" t="str">
            <v>SAFETY CONTRACTORS LTD</v>
          </cell>
        </row>
        <row r="792">
          <cell r="A792">
            <v>18123</v>
          </cell>
          <cell r="B792" t="str">
            <v>SANCO COMMUNICATIONS</v>
          </cell>
        </row>
        <row r="793">
          <cell r="A793">
            <v>18124</v>
          </cell>
          <cell r="B793" t="str">
            <v>SARO AGRIC</v>
          </cell>
        </row>
        <row r="794">
          <cell r="A794">
            <v>20132</v>
          </cell>
          <cell r="B794" t="str">
            <v>SASCO AFRICA</v>
          </cell>
        </row>
        <row r="795">
          <cell r="A795">
            <v>14250</v>
          </cell>
          <cell r="B795" t="str">
            <v>SASCO AFRICA LIMITED</v>
          </cell>
        </row>
        <row r="796">
          <cell r="A796">
            <v>20005</v>
          </cell>
          <cell r="B796" t="str">
            <v>SASCO AFRICA LIMITED ZAMBIA</v>
          </cell>
        </row>
        <row r="797">
          <cell r="A797">
            <v>18021</v>
          </cell>
          <cell r="B797" t="str">
            <v>SATWANT TRANSPORT LTD</v>
          </cell>
        </row>
        <row r="798">
          <cell r="A798">
            <v>18900</v>
          </cell>
          <cell r="B798" t="str">
            <v>SAVENDA MANAGEMENT SERVICES LIMITED</v>
          </cell>
        </row>
        <row r="799">
          <cell r="A799">
            <v>18272</v>
          </cell>
          <cell r="B799" t="str">
            <v>SAVOY HOTEL</v>
          </cell>
        </row>
        <row r="800">
          <cell r="A800">
            <v>18091</v>
          </cell>
          <cell r="B800" t="str">
            <v>SAYED BROTHERS TRANSPORT LTD</v>
          </cell>
        </row>
        <row r="801">
          <cell r="A801">
            <v>18125</v>
          </cell>
          <cell r="B801" t="str">
            <v>SCALETEC AVERY CO. LTD</v>
          </cell>
        </row>
        <row r="802">
          <cell r="A802">
            <v>20590</v>
          </cell>
          <cell r="B802" t="str">
            <v>SCROLTECH LIMITED</v>
          </cell>
        </row>
        <row r="803">
          <cell r="A803">
            <v>17785</v>
          </cell>
          <cell r="B803" t="str">
            <v>SEBA FOODS Z LIMITED</v>
          </cell>
        </row>
        <row r="804">
          <cell r="A804">
            <v>20474</v>
          </cell>
          <cell r="B804" t="str">
            <v>SECHI STATIONERS</v>
          </cell>
        </row>
        <row r="805">
          <cell r="A805">
            <v>18126</v>
          </cell>
          <cell r="B805" t="str">
            <v>SECURICOR SERVICES</v>
          </cell>
        </row>
        <row r="806">
          <cell r="A806">
            <v>18254</v>
          </cell>
          <cell r="B806" t="str">
            <v>SEEBRO INTERNATIONAL TRADING AGENCIES LIMITED</v>
          </cell>
        </row>
        <row r="807">
          <cell r="A807">
            <v>19821</v>
          </cell>
          <cell r="B807" t="str">
            <v>SEEDAT GENERAL DEALERS</v>
          </cell>
        </row>
        <row r="808">
          <cell r="A808">
            <v>18271</v>
          </cell>
          <cell r="B808" t="str">
            <v>SELMAR ELECTRONICS</v>
          </cell>
        </row>
        <row r="809">
          <cell r="A809">
            <v>18903</v>
          </cell>
          <cell r="B809" t="str">
            <v>SELWYN KING</v>
          </cell>
        </row>
        <row r="810">
          <cell r="A810">
            <v>21255</v>
          </cell>
          <cell r="B810" t="str">
            <v>SENSUS METERING SYSTEMS PTY LTD</v>
          </cell>
        </row>
        <row r="811">
          <cell r="A811">
            <v>18435</v>
          </cell>
          <cell r="B811" t="str">
            <v>SHABBAK INTERNATIONAL</v>
          </cell>
        </row>
        <row r="812">
          <cell r="A812">
            <v>17866</v>
          </cell>
          <cell r="B812" t="str">
            <v>SHADRECK CHOONGO ELECT</v>
          </cell>
        </row>
        <row r="813">
          <cell r="A813">
            <v>17923</v>
          </cell>
          <cell r="B813" t="str">
            <v>SHAMBENI ENGINEERING LTD</v>
          </cell>
        </row>
        <row r="814">
          <cell r="A814">
            <v>17786</v>
          </cell>
          <cell r="B814" t="str">
            <v>SHECHEM INVESTMENTS LTD</v>
          </cell>
        </row>
        <row r="815">
          <cell r="A815">
            <v>17787</v>
          </cell>
          <cell r="B815" t="str">
            <v>SHEPHERD AGRIC Z LTD</v>
          </cell>
        </row>
        <row r="816">
          <cell r="A816">
            <v>21253</v>
          </cell>
          <cell r="B816" t="str">
            <v>SHINGALANA LIMITED</v>
          </cell>
        </row>
        <row r="817">
          <cell r="A817">
            <v>17951</v>
          </cell>
          <cell r="B817" t="str">
            <v>SHONGA STEEL LIMITED</v>
          </cell>
        </row>
        <row r="818">
          <cell r="A818">
            <v>5545</v>
          </cell>
          <cell r="B818" t="str">
            <v>SHUKELA TRAINING CENTRE</v>
          </cell>
        </row>
        <row r="819">
          <cell r="A819">
            <v>19304</v>
          </cell>
          <cell r="B819" t="str">
            <v>SHUNYA ENTERPRISES LTDD</v>
          </cell>
        </row>
        <row r="820">
          <cell r="A820">
            <v>17788</v>
          </cell>
          <cell r="B820" t="str">
            <v>SICHIFULO TIMBER SUPPLIERS</v>
          </cell>
        </row>
        <row r="821">
          <cell r="A821">
            <v>20589</v>
          </cell>
          <cell r="B821" t="str">
            <v>SIDUSI ENTERPRISES</v>
          </cell>
        </row>
        <row r="822">
          <cell r="A822">
            <v>5685</v>
          </cell>
          <cell r="B822" t="str">
            <v>SIEMENS LTD</v>
          </cell>
        </row>
        <row r="823">
          <cell r="A823">
            <v>12968</v>
          </cell>
          <cell r="B823" t="str">
            <v>SIEMENS LTD-IND. PROJECTS AND SERVICES</v>
          </cell>
        </row>
        <row r="824">
          <cell r="A824">
            <v>9151</v>
          </cell>
          <cell r="B824" t="str">
            <v>SIETECH CC</v>
          </cell>
        </row>
        <row r="825">
          <cell r="A825">
            <v>17844</v>
          </cell>
          <cell r="B825" t="str">
            <v>SIGMA ENTERPRISES</v>
          </cell>
        </row>
        <row r="826">
          <cell r="A826">
            <v>18064</v>
          </cell>
          <cell r="B826" t="str">
            <v>SIGNS OF THE TIMES</v>
          </cell>
        </row>
        <row r="827">
          <cell r="A827">
            <v>18427</v>
          </cell>
          <cell r="B827" t="str">
            <v>SIKUNDE ENTERPRISES LTD</v>
          </cell>
        </row>
        <row r="828">
          <cell r="A828">
            <v>19667</v>
          </cell>
          <cell r="B828" t="str">
            <v>SILTEK DISTRIBUTION DYNAMICS ZAMBIA</v>
          </cell>
        </row>
        <row r="829">
          <cell r="A829">
            <v>11035</v>
          </cell>
          <cell r="B829" t="str">
            <v>SILVER WEIBULL</v>
          </cell>
        </row>
        <row r="830">
          <cell r="A830">
            <v>17845</v>
          </cell>
          <cell r="B830" t="str">
            <v>SINOCHEM SHANDONG</v>
          </cell>
        </row>
        <row r="831">
          <cell r="A831">
            <v>17789</v>
          </cell>
          <cell r="B831" t="str">
            <v>SIPNOS ENTERPRISES</v>
          </cell>
        </row>
        <row r="832">
          <cell r="A832">
            <v>10409</v>
          </cell>
          <cell r="B832" t="str">
            <v>SIRIX ENGINEERING AND FABRICATION</v>
          </cell>
        </row>
        <row r="833">
          <cell r="A833">
            <v>19948</v>
          </cell>
          <cell r="B833" t="str">
            <v>SITULU ELECTRICAL COMPANY</v>
          </cell>
        </row>
        <row r="834">
          <cell r="A834">
            <v>16701</v>
          </cell>
          <cell r="B834" t="str">
            <v>SIVEST S A (PTY) LTD</v>
          </cell>
        </row>
        <row r="835">
          <cell r="A835">
            <v>15967</v>
          </cell>
          <cell r="B835" t="str">
            <v>SKATOSKALO INTERNATIONAL LIMITED</v>
          </cell>
        </row>
        <row r="836">
          <cell r="A836">
            <v>17783</v>
          </cell>
          <cell r="B836" t="str">
            <v>SKF Z LIMITED</v>
          </cell>
        </row>
        <row r="837">
          <cell r="A837">
            <v>20387</v>
          </cell>
          <cell r="B837" t="str">
            <v>SKY PHARMACEUTICALS ZAMBIA LIMITED</v>
          </cell>
        </row>
        <row r="838">
          <cell r="A838">
            <v>19257</v>
          </cell>
          <cell r="B838" t="str">
            <v>SKYCOM PTY LTD</v>
          </cell>
        </row>
        <row r="839">
          <cell r="A839">
            <v>19867</v>
          </cell>
          <cell r="B839" t="str">
            <v>SOLID WEDGE SERVICES</v>
          </cell>
        </row>
        <row r="840">
          <cell r="A840">
            <v>17790</v>
          </cell>
          <cell r="B840" t="str">
            <v>SONREY PHARMACEUTICALS</v>
          </cell>
        </row>
        <row r="841">
          <cell r="A841">
            <v>5562</v>
          </cell>
          <cell r="B841" t="str">
            <v>SOUTH AFRICAN COMPENSATORS PTY LTD</v>
          </cell>
        </row>
        <row r="842">
          <cell r="A842">
            <v>5542</v>
          </cell>
          <cell r="B842" t="str">
            <v>SOUTH AFRICAN SCALE COMPANY PTY LTD</v>
          </cell>
        </row>
        <row r="843">
          <cell r="A843">
            <v>7443</v>
          </cell>
          <cell r="B843" t="str">
            <v>SOUTH AFRICAN SUGAR ASSOCIATION</v>
          </cell>
        </row>
        <row r="844">
          <cell r="A844">
            <v>12170</v>
          </cell>
          <cell r="B844" t="str">
            <v>SOUTH AFRICAN SUGAR ASSOCIATION INDUSTRIAL TRAINING CENTRE</v>
          </cell>
        </row>
        <row r="845">
          <cell r="A845">
            <v>8645</v>
          </cell>
          <cell r="B845" t="str">
            <v>SOUTH AFRICAN SUGAR TECHNOLOGIST'S ASSOCIATION</v>
          </cell>
        </row>
        <row r="846">
          <cell r="A846">
            <v>19773</v>
          </cell>
          <cell r="B846" t="str">
            <v>SOUTH WALES ELECTRIC P/L</v>
          </cell>
        </row>
        <row r="847">
          <cell r="A847">
            <v>17995</v>
          </cell>
          <cell r="B847" t="str">
            <v>SOUTHERN CROSS MOTORS LIMITED</v>
          </cell>
        </row>
        <row r="848">
          <cell r="A848">
            <v>21222</v>
          </cell>
          <cell r="B848" t="str">
            <v>SOUTHERN INSURANCE BROKERS LIMITED</v>
          </cell>
        </row>
        <row r="849">
          <cell r="A849">
            <v>20209</v>
          </cell>
          <cell r="B849" t="str">
            <v>SPARE FOR AFRICA</v>
          </cell>
        </row>
        <row r="850">
          <cell r="A850">
            <v>20386</v>
          </cell>
          <cell r="B850" t="str">
            <v>SPECIALISED SYSTEMS LIMITED</v>
          </cell>
        </row>
        <row r="851">
          <cell r="A851">
            <v>18273</v>
          </cell>
          <cell r="B851" t="str">
            <v>SPECIALISED SYSTEMS LTD</v>
          </cell>
        </row>
        <row r="852">
          <cell r="A852">
            <v>5838</v>
          </cell>
          <cell r="B852" t="str">
            <v>SPECIFIRE PTY LTD</v>
          </cell>
        </row>
        <row r="853">
          <cell r="A853">
            <v>17791</v>
          </cell>
          <cell r="B853" t="str">
            <v>SPECTRA OIL CORP LIMITED</v>
          </cell>
        </row>
        <row r="854">
          <cell r="A854">
            <v>18065</v>
          </cell>
          <cell r="B854" t="str">
            <v>SPEED COMMUNICATIONS LTD</v>
          </cell>
        </row>
        <row r="855">
          <cell r="A855">
            <v>21233</v>
          </cell>
          <cell r="B855" t="str">
            <v>SPENCON &amp; POLYPHASE ZAMBIA LIMITED</v>
          </cell>
        </row>
        <row r="856">
          <cell r="A856">
            <v>17958</v>
          </cell>
          <cell r="B856" t="str">
            <v>SPINALONG FLOORING &amp; MEDICAL EQUIPMENTI</v>
          </cell>
        </row>
        <row r="857">
          <cell r="A857">
            <v>17792</v>
          </cell>
          <cell r="B857" t="str">
            <v>SPRINGBOK ZAMBIA LTD</v>
          </cell>
        </row>
        <row r="858">
          <cell r="A858">
            <v>19008</v>
          </cell>
          <cell r="B858" t="str">
            <v>SQUAREPEG SERVICES CO LTD</v>
          </cell>
        </row>
        <row r="859">
          <cell r="A859">
            <v>18322</v>
          </cell>
          <cell r="B859" t="str">
            <v>SQUAREPEG SERVICES PTY LTD</v>
          </cell>
        </row>
        <row r="860">
          <cell r="A860">
            <v>17793</v>
          </cell>
          <cell r="B860" t="str">
            <v>ST PAULS TRAINING CENTRE</v>
          </cell>
        </row>
        <row r="861">
          <cell r="A861">
            <v>18039</v>
          </cell>
          <cell r="B861" t="str">
            <v>STALLION MOTORS LTD</v>
          </cell>
        </row>
        <row r="862">
          <cell r="A862">
            <v>19525</v>
          </cell>
          <cell r="B862" t="str">
            <v>STALWART INVESTMENTS LTD</v>
          </cell>
        </row>
        <row r="863">
          <cell r="A863">
            <v>17978</v>
          </cell>
          <cell r="B863" t="str">
            <v>STARX Z LIMITED</v>
          </cell>
        </row>
        <row r="864">
          <cell r="A864">
            <v>18066</v>
          </cell>
          <cell r="B864" t="str">
            <v>STATIONERY WORLD</v>
          </cell>
        </row>
        <row r="865">
          <cell r="A865">
            <v>17867</v>
          </cell>
          <cell r="B865" t="str">
            <v>STATUS HITECH Z LTD</v>
          </cell>
        </row>
        <row r="866">
          <cell r="A866">
            <v>18067</v>
          </cell>
          <cell r="B866" t="str">
            <v>STEADY HYDRAULICS LTD</v>
          </cell>
        </row>
        <row r="867">
          <cell r="A867">
            <v>5957</v>
          </cell>
          <cell r="B867" t="str">
            <v>STEEL TEST PTY LTD</v>
          </cell>
        </row>
        <row r="868">
          <cell r="A868">
            <v>18095</v>
          </cell>
          <cell r="B868" t="str">
            <v>STEPHEN MULANGWA</v>
          </cell>
        </row>
        <row r="869">
          <cell r="A869">
            <v>19526</v>
          </cell>
          <cell r="B869" t="str">
            <v>STERELIN MEDICAL&amp; DIAGNOSTICS LIMITED</v>
          </cell>
        </row>
        <row r="870">
          <cell r="A870">
            <v>5978</v>
          </cell>
          <cell r="B870" t="str">
            <v>STUTTAFORDS VAN LINES PTY LTD</v>
          </cell>
        </row>
        <row r="871">
          <cell r="A871">
            <v>20882</v>
          </cell>
          <cell r="B871" t="str">
            <v>STUTTAFORDS ZAMBIA LIMITED</v>
          </cell>
        </row>
        <row r="872">
          <cell r="A872">
            <v>14462</v>
          </cell>
          <cell r="B872" t="str">
            <v>SUCOMA EMPLOYEE SHARE PURCHASE SCHEME</v>
          </cell>
        </row>
        <row r="873">
          <cell r="A873">
            <v>5983</v>
          </cell>
          <cell r="B873" t="str">
            <v>SUCROTECH PTY LTD</v>
          </cell>
        </row>
        <row r="874">
          <cell r="A874">
            <v>17983</v>
          </cell>
          <cell r="B874" t="str">
            <v>SUELI ENTERPRISES(VICTOR M S A CARDOSA T/A)</v>
          </cell>
        </row>
        <row r="875">
          <cell r="A875">
            <v>5986</v>
          </cell>
          <cell r="B875" t="str">
            <v>SUGAR MILLING RESEARCH INSTITUTE</v>
          </cell>
        </row>
        <row r="876">
          <cell r="A876">
            <v>5988</v>
          </cell>
          <cell r="B876" t="str">
            <v>SUGAREQUIP PTY LTD</v>
          </cell>
        </row>
        <row r="877">
          <cell r="A877">
            <v>12567</v>
          </cell>
          <cell r="B877" t="str">
            <v>SUGARQUIP PTY LTD</v>
          </cell>
        </row>
        <row r="878">
          <cell r="A878">
            <v>18453</v>
          </cell>
          <cell r="B878" t="str">
            <v>SUGARTECH GEAR SERVICES CC</v>
          </cell>
        </row>
        <row r="879">
          <cell r="A879">
            <v>18068</v>
          </cell>
          <cell r="B879" t="str">
            <v>SULCHEM LTD</v>
          </cell>
        </row>
        <row r="880">
          <cell r="A880">
            <v>13001</v>
          </cell>
          <cell r="B880" t="str">
            <v>SULZER PUMP DIVISION</v>
          </cell>
        </row>
        <row r="881">
          <cell r="A881">
            <v>5992</v>
          </cell>
          <cell r="B881" t="str">
            <v>SULZER SA</v>
          </cell>
        </row>
        <row r="882">
          <cell r="A882">
            <v>18827</v>
          </cell>
          <cell r="B882" t="str">
            <v>SULZER ZAMBIA LIMITED</v>
          </cell>
        </row>
        <row r="883">
          <cell r="A883">
            <v>20542</v>
          </cell>
          <cell r="B883" t="str">
            <v>SUNSET CONSTRUCTION AND GENERAL DEALERS</v>
          </cell>
        </row>
        <row r="884">
          <cell r="A884">
            <v>17868</v>
          </cell>
          <cell r="B884" t="str">
            <v>SUROM GENERAL SUPPLIERS</v>
          </cell>
        </row>
        <row r="885">
          <cell r="A885">
            <v>17794</v>
          </cell>
          <cell r="B885" t="str">
            <v>SYNCHROMECH LIMITED</v>
          </cell>
        </row>
        <row r="886">
          <cell r="A886">
            <v>16203</v>
          </cell>
          <cell r="B886" t="str">
            <v>SYNGENTA AGRO AG</v>
          </cell>
        </row>
        <row r="887">
          <cell r="A887">
            <v>19092</v>
          </cell>
          <cell r="B887" t="str">
            <v>TAJ PAMODZI HOTEL</v>
          </cell>
        </row>
        <row r="888">
          <cell r="A888">
            <v>20475</v>
          </cell>
          <cell r="B888" t="str">
            <v>TAKAWIRA ENTERPRISES LIMITED</v>
          </cell>
        </row>
        <row r="889">
          <cell r="A889">
            <v>21201</v>
          </cell>
          <cell r="B889" t="str">
            <v>TANDEM TRAILER TECH</v>
          </cell>
        </row>
        <row r="890">
          <cell r="A890">
            <v>14897</v>
          </cell>
          <cell r="B890" t="str">
            <v>TAP BUILDING PRODUCTS LTD</v>
          </cell>
        </row>
        <row r="891">
          <cell r="A891">
            <v>17948</v>
          </cell>
          <cell r="B891" t="str">
            <v>TAP Z LIMITED</v>
          </cell>
        </row>
        <row r="892">
          <cell r="A892">
            <v>17795</v>
          </cell>
          <cell r="B892" t="str">
            <v>TATA Z LIMITED</v>
          </cell>
        </row>
        <row r="893">
          <cell r="A893">
            <v>6096</v>
          </cell>
          <cell r="B893" t="str">
            <v xml:space="preserve">TATE &amp; LYLE PROCESS TECHNOLOGY LTD </v>
          </cell>
        </row>
        <row r="894">
          <cell r="A894">
            <v>17796</v>
          </cell>
          <cell r="B894" t="str">
            <v>TECHPRO ZAMBIA LIMITED</v>
          </cell>
        </row>
        <row r="895">
          <cell r="A895">
            <v>6111</v>
          </cell>
          <cell r="B895" t="str">
            <v>TECHSERVE CC</v>
          </cell>
        </row>
        <row r="896">
          <cell r="A896">
            <v>17797</v>
          </cell>
          <cell r="B896" t="str">
            <v>TEHILA BUSINESS CENTRE LTD</v>
          </cell>
        </row>
        <row r="897">
          <cell r="A897">
            <v>20919</v>
          </cell>
          <cell r="B897" t="str">
            <v>TEICHMANN PLANT ZAMBIA LIMITED</v>
          </cell>
        </row>
        <row r="898">
          <cell r="A898">
            <v>18069</v>
          </cell>
          <cell r="B898" t="str">
            <v>TEKANA SCALE SERVICES LTD</v>
          </cell>
        </row>
        <row r="899">
          <cell r="A899">
            <v>18031</v>
          </cell>
          <cell r="B899" t="str">
            <v>TELEGENIX TRADING</v>
          </cell>
        </row>
        <row r="900">
          <cell r="A900">
            <v>20887</v>
          </cell>
          <cell r="B900" t="str">
            <v>TENAJ ENTERPRISES LIMITED</v>
          </cell>
        </row>
        <row r="901">
          <cell r="A901">
            <v>17869</v>
          </cell>
          <cell r="B901" t="str">
            <v>TENTAB TRADING &amp; GENERAL DLRS</v>
          </cell>
        </row>
        <row r="902">
          <cell r="A902">
            <v>18192</v>
          </cell>
          <cell r="B902" t="str">
            <v>THE CORPORATE WEB DIRECTORY</v>
          </cell>
        </row>
        <row r="903">
          <cell r="A903">
            <v>18487</v>
          </cell>
          <cell r="B903" t="str">
            <v>THE PAMODZI HOTEL</v>
          </cell>
        </row>
        <row r="904">
          <cell r="A904">
            <v>18209</v>
          </cell>
          <cell r="B904" t="str">
            <v>THE RAINE ENGINEERING CO LTD</v>
          </cell>
        </row>
        <row r="905">
          <cell r="A905">
            <v>18085</v>
          </cell>
          <cell r="B905" t="str">
            <v>THE ZAMBIAN SCIENTIFIC LTD</v>
          </cell>
        </row>
        <row r="906">
          <cell r="A906">
            <v>6179</v>
          </cell>
          <cell r="B906" t="str">
            <v>THERMAL ENERGY SYSTEMS CC</v>
          </cell>
        </row>
        <row r="907">
          <cell r="A907">
            <v>17798</v>
          </cell>
          <cell r="B907" t="str">
            <v>THIDA HARDWARE SUPPLIERS</v>
          </cell>
        </row>
        <row r="908">
          <cell r="A908">
            <v>18905</v>
          </cell>
          <cell r="B908" t="str">
            <v>TIJEM ENTERPRISES LIMITED</v>
          </cell>
        </row>
        <row r="909">
          <cell r="A909">
            <v>18488</v>
          </cell>
          <cell r="B909" t="str">
            <v>TIME TRUCKING LTD</v>
          </cell>
        </row>
        <row r="910">
          <cell r="A910">
            <v>18070</v>
          </cell>
          <cell r="B910" t="str">
            <v>TIONGE IMPORT &amp; EXPORT</v>
          </cell>
        </row>
        <row r="911">
          <cell r="A911">
            <v>18071</v>
          </cell>
          <cell r="B911" t="str">
            <v>TOYOTA ZAMBIA LTD</v>
          </cell>
        </row>
        <row r="912">
          <cell r="A912">
            <v>20545</v>
          </cell>
          <cell r="B912" t="str">
            <v>TRACTORZAM</v>
          </cell>
        </row>
        <row r="913">
          <cell r="A913">
            <v>6277</v>
          </cell>
          <cell r="B913" t="str">
            <v>TRADER VIC PTY LTD</v>
          </cell>
        </row>
        <row r="914">
          <cell r="A914">
            <v>17799</v>
          </cell>
          <cell r="B914" t="str">
            <v>TRADEWORLD COMM BROKERS</v>
          </cell>
        </row>
        <row r="915">
          <cell r="A915">
            <v>17800</v>
          </cell>
          <cell r="B915" t="str">
            <v>TRANS CONTINENTAL SUPPLIES LTD</v>
          </cell>
        </row>
        <row r="916">
          <cell r="A916">
            <v>6267</v>
          </cell>
          <cell r="B916" t="str">
            <v>TRANSPORT &amp; MARINE</v>
          </cell>
        </row>
        <row r="917">
          <cell r="A917">
            <v>18240</v>
          </cell>
          <cell r="B917" t="str">
            <v>TRANSTEL</v>
          </cell>
        </row>
        <row r="918">
          <cell r="A918">
            <v>17801</v>
          </cell>
          <cell r="B918" t="str">
            <v>TRANSTRA INTERNATIONAL</v>
          </cell>
        </row>
        <row r="919">
          <cell r="A919">
            <v>17802</v>
          </cell>
          <cell r="B919" t="str">
            <v>TRENTYRE Z LIMITED</v>
          </cell>
        </row>
        <row r="920">
          <cell r="A920">
            <v>20067</v>
          </cell>
          <cell r="B920" t="str">
            <v>TUKALE GUEST HOUSE</v>
          </cell>
        </row>
        <row r="921">
          <cell r="A921">
            <v>11261</v>
          </cell>
          <cell r="B921" t="str">
            <v>TURBINE GENERATOR SERVICES PTY LTD</v>
          </cell>
        </row>
        <row r="922">
          <cell r="A922">
            <v>17891</v>
          </cell>
          <cell r="B922" t="str">
            <v>TURBO MACHINES FIELD SERVICES PTY LTD</v>
          </cell>
        </row>
        <row r="923">
          <cell r="A923">
            <v>6361</v>
          </cell>
          <cell r="B923" t="str">
            <v>TURNKEY HYDRAULICS KZN PTY LTD</v>
          </cell>
        </row>
        <row r="924">
          <cell r="A924">
            <v>18072</v>
          </cell>
          <cell r="B924" t="str">
            <v>TURNPAN ZAMBIA LIMITED</v>
          </cell>
        </row>
        <row r="925">
          <cell r="A925">
            <v>20066</v>
          </cell>
          <cell r="B925" t="str">
            <v>TWIGA CHEMICALS ZAMBIA LIMITED</v>
          </cell>
        </row>
        <row r="926">
          <cell r="A926">
            <v>19822</v>
          </cell>
          <cell r="B926" t="str">
            <v>TWIGA HEIGHTS LIMITED</v>
          </cell>
        </row>
        <row r="927">
          <cell r="A927">
            <v>20282</v>
          </cell>
          <cell r="B927" t="str">
            <v>TWO THIRDS GENERAL LIMITED</v>
          </cell>
        </row>
        <row r="928">
          <cell r="A928">
            <v>17384</v>
          </cell>
          <cell r="B928" t="str">
            <v>U W P CONSULTING PTY LTD</v>
          </cell>
        </row>
        <row r="929">
          <cell r="A929">
            <v>6438</v>
          </cell>
          <cell r="B929" t="str">
            <v>UNITECH INSTRUMENTATION SERVICES C C</v>
          </cell>
        </row>
        <row r="930">
          <cell r="A930">
            <v>17803</v>
          </cell>
          <cell r="B930" t="str">
            <v>UNITED CHEMOLIDE INDUST.</v>
          </cell>
        </row>
        <row r="931">
          <cell r="A931">
            <v>17804</v>
          </cell>
          <cell r="B931" t="str">
            <v>UNITED MACHINE WORKS</v>
          </cell>
        </row>
        <row r="932">
          <cell r="A932">
            <v>18033</v>
          </cell>
          <cell r="B932" t="str">
            <v>UNITURTLE INDUSTRIES (Z) LTD</v>
          </cell>
        </row>
        <row r="933">
          <cell r="A933">
            <v>20537</v>
          </cell>
          <cell r="B933" t="str">
            <v>UNITY GARMENTS LIMITED</v>
          </cell>
        </row>
        <row r="934">
          <cell r="A934">
            <v>17806</v>
          </cell>
          <cell r="B934" t="str">
            <v>UPTOWN COMPUTERS</v>
          </cell>
        </row>
        <row r="935">
          <cell r="A935">
            <v>18096</v>
          </cell>
          <cell r="B935" t="str">
            <v>V TRACK LIMITED</v>
          </cell>
        </row>
        <row r="936">
          <cell r="A936">
            <v>6482</v>
          </cell>
          <cell r="B936" t="str">
            <v>VAC-CENT SERVICES PTY LTD</v>
          </cell>
        </row>
        <row r="937">
          <cell r="A937">
            <v>18312</v>
          </cell>
          <cell r="B937" t="str">
            <v>VALLEY IRRIGATION OF SOUTHERN AFRICA PTY LTD</v>
          </cell>
        </row>
        <row r="938">
          <cell r="A938">
            <v>16080</v>
          </cell>
          <cell r="B938" t="str">
            <v>VALMET ENGINEERING</v>
          </cell>
        </row>
        <row r="939">
          <cell r="A939">
            <v>17807</v>
          </cell>
          <cell r="B939" t="str">
            <v>VALMET SERVICE CENTRE</v>
          </cell>
        </row>
        <row r="940">
          <cell r="A940">
            <v>17821</v>
          </cell>
          <cell r="B940" t="str">
            <v>VALTRA INC</v>
          </cell>
        </row>
        <row r="941">
          <cell r="A941">
            <v>17808</v>
          </cell>
          <cell r="B941" t="str">
            <v>VANCO INVESTMENTS LTD</v>
          </cell>
        </row>
        <row r="942">
          <cell r="A942">
            <v>17809</v>
          </cell>
          <cell r="B942" t="str">
            <v>VARIETY PRINTERS</v>
          </cell>
        </row>
        <row r="943">
          <cell r="A943">
            <v>18034</v>
          </cell>
          <cell r="B943" t="str">
            <v>VEHICLE LAND LTD</v>
          </cell>
        </row>
        <row r="944">
          <cell r="A944">
            <v>18075</v>
          </cell>
          <cell r="B944" t="str">
            <v>VENK INVESTMENTS LIMITED</v>
          </cell>
        </row>
        <row r="945">
          <cell r="A945">
            <v>18077</v>
          </cell>
          <cell r="B945" t="str">
            <v>VENUS MECHANICAL SERVICES</v>
          </cell>
        </row>
        <row r="946">
          <cell r="A946">
            <v>17962</v>
          </cell>
          <cell r="B946" t="str">
            <v>VICKARA TRADERS</v>
          </cell>
        </row>
        <row r="947">
          <cell r="A947">
            <v>20000</v>
          </cell>
          <cell r="B947" t="str">
            <v>VICMUS LIMITED</v>
          </cell>
        </row>
        <row r="948">
          <cell r="A948">
            <v>17810</v>
          </cell>
          <cell r="B948" t="str">
            <v>VITRETEX PAINTS LTD</v>
          </cell>
        </row>
        <row r="949">
          <cell r="A949">
            <v>18074</v>
          </cell>
          <cell r="B949" t="str">
            <v>VOICE COMMS LTD</v>
          </cell>
        </row>
        <row r="950">
          <cell r="A950">
            <v>16807</v>
          </cell>
          <cell r="B950" t="str">
            <v>VOLCANO AGROSCIENCE</v>
          </cell>
        </row>
        <row r="951">
          <cell r="A951">
            <v>21010</v>
          </cell>
          <cell r="B951" t="str">
            <v>VOYAGERS ZAMBIA LIMITED</v>
          </cell>
        </row>
        <row r="952">
          <cell r="A952">
            <v>21047</v>
          </cell>
          <cell r="B952" t="str">
            <v>WADCO INTERNATIONAL LIMITED</v>
          </cell>
        </row>
        <row r="953">
          <cell r="A953">
            <v>21204</v>
          </cell>
          <cell r="B953" t="str">
            <v>WADCO ZAMBIA LIMITED</v>
          </cell>
        </row>
        <row r="954">
          <cell r="A954">
            <v>18076</v>
          </cell>
          <cell r="B954" t="str">
            <v>WADE ADAMS PILING &amp; FOUNDATIONS LTD</v>
          </cell>
        </row>
        <row r="955">
          <cell r="A955">
            <v>6586</v>
          </cell>
          <cell r="B955" t="str">
            <v>WALTONS STATIONERY CO PTY LTD</v>
          </cell>
        </row>
        <row r="956">
          <cell r="A956">
            <v>18099</v>
          </cell>
          <cell r="B956" t="str">
            <v>WAMUKOPEKA TRANSPORT</v>
          </cell>
        </row>
        <row r="957">
          <cell r="A957">
            <v>18078</v>
          </cell>
          <cell r="B957" t="str">
            <v>WAY INVESTMENTS LTD</v>
          </cell>
        </row>
        <row r="958">
          <cell r="A958">
            <v>17811</v>
          </cell>
          <cell r="B958" t="str">
            <v>WAYNE PRODUCTS LIMITED</v>
          </cell>
        </row>
        <row r="959">
          <cell r="A959">
            <v>20582</v>
          </cell>
          <cell r="B959" t="str">
            <v>WEAVE PLASTIC INDUSTRIES</v>
          </cell>
        </row>
        <row r="960">
          <cell r="A960">
            <v>17870</v>
          </cell>
          <cell r="B960" t="str">
            <v>WEB APPLICATION CONSULT</v>
          </cell>
        </row>
        <row r="961">
          <cell r="A961">
            <v>18035</v>
          </cell>
          <cell r="B961" t="str">
            <v>WELTEC ENTERPRISES</v>
          </cell>
        </row>
        <row r="962">
          <cell r="A962">
            <v>18251</v>
          </cell>
          <cell r="B962" t="str">
            <v>WESTLINE INVESTMENTS LTD</v>
          </cell>
        </row>
        <row r="963">
          <cell r="A963">
            <v>21009</v>
          </cell>
          <cell r="B963" t="str">
            <v>WIDE FOCUS</v>
          </cell>
        </row>
        <row r="964">
          <cell r="A964">
            <v>20265</v>
          </cell>
          <cell r="B964" t="str">
            <v>WIPE CONSTRUCTION AND SUPPLYING</v>
          </cell>
        </row>
        <row r="965">
          <cell r="A965">
            <v>17846</v>
          </cell>
          <cell r="B965" t="str">
            <v>WYKO EXPORTS</v>
          </cell>
        </row>
        <row r="966">
          <cell r="A966">
            <v>20012</v>
          </cell>
          <cell r="B966" t="str">
            <v>YASHA BUSUNESS WORLD ZAMBIA LIMITED</v>
          </cell>
        </row>
        <row r="967">
          <cell r="A967">
            <v>17812</v>
          </cell>
          <cell r="B967" t="str">
            <v>YAWEH PHARMACY</v>
          </cell>
        </row>
        <row r="968">
          <cell r="A968">
            <v>17968</v>
          </cell>
          <cell r="B968" t="str">
            <v>YOUNG AND RUBICAM</v>
          </cell>
        </row>
        <row r="969">
          <cell r="A969">
            <v>18270</v>
          </cell>
          <cell r="B969" t="str">
            <v>YOUR CHEMIST</v>
          </cell>
        </row>
        <row r="970">
          <cell r="A970">
            <v>18080</v>
          </cell>
          <cell r="B970" t="str">
            <v>ZAL ELEVATORS</v>
          </cell>
        </row>
        <row r="971">
          <cell r="A971">
            <v>18084</v>
          </cell>
          <cell r="B971" t="str">
            <v>ZAMBEZI LINKS (Z) LTD</v>
          </cell>
        </row>
        <row r="972">
          <cell r="A972">
            <v>17960</v>
          </cell>
          <cell r="B972" t="str">
            <v>ZAMBIA BATA SHOE COMPANY PLC</v>
          </cell>
        </row>
        <row r="973">
          <cell r="A973">
            <v>18088</v>
          </cell>
          <cell r="B973" t="str">
            <v>ZAMBIA ELECTRICITY SUPPLY CORP</v>
          </cell>
        </row>
        <row r="974">
          <cell r="A974">
            <v>18082</v>
          </cell>
          <cell r="B974" t="str">
            <v>ZAMBIA INSTITUTE OF MANAGEMENT</v>
          </cell>
        </row>
        <row r="975">
          <cell r="A975">
            <v>18081</v>
          </cell>
          <cell r="B975" t="str">
            <v>ZAMBIA IRRITECH LTD</v>
          </cell>
        </row>
        <row r="976">
          <cell r="A976">
            <v>18087</v>
          </cell>
          <cell r="B976" t="str">
            <v>ZAMBIA NATIONAL BROADCASTING CORP</v>
          </cell>
        </row>
        <row r="977">
          <cell r="A977">
            <v>20278</v>
          </cell>
          <cell r="B977" t="str">
            <v>ZAMBIA PAINTS MANUFACTURERS LIMITED</v>
          </cell>
        </row>
        <row r="978">
          <cell r="A978">
            <v>17949</v>
          </cell>
          <cell r="B978" t="str">
            <v>ZAMBIA RAILWAYS LTD</v>
          </cell>
        </row>
        <row r="979">
          <cell r="A979">
            <v>17813</v>
          </cell>
          <cell r="B979" t="str">
            <v>ZAMBIA SEWING MACHINE COMPANY LTD</v>
          </cell>
        </row>
        <row r="980">
          <cell r="A980">
            <v>21220</v>
          </cell>
          <cell r="B980" t="str">
            <v>ZAMBIA TELECOMMUNICATIONS COMPANY LIMITED</v>
          </cell>
        </row>
        <row r="981">
          <cell r="A981">
            <v>18051</v>
          </cell>
          <cell r="B981" t="str">
            <v>ZAMBIA WEIGHTS AND MEASURES AGENCY</v>
          </cell>
        </row>
        <row r="982">
          <cell r="A982">
            <v>18036</v>
          </cell>
          <cell r="B982" t="str">
            <v>ZAMBIAN IRRITECH LIMITED</v>
          </cell>
        </row>
        <row r="983">
          <cell r="A983">
            <v>18086</v>
          </cell>
          <cell r="B983" t="str">
            <v>ZAMEFA</v>
          </cell>
        </row>
        <row r="984">
          <cell r="A984">
            <v>18755</v>
          </cell>
          <cell r="B984" t="str">
            <v>ZAMLEATHER LIMITED</v>
          </cell>
        </row>
        <row r="985">
          <cell r="A985">
            <v>18089</v>
          </cell>
          <cell r="B985" t="str">
            <v>ZAMNET COMMUNICATIONS SYSTEMS LTD</v>
          </cell>
        </row>
        <row r="986">
          <cell r="A986">
            <v>17814</v>
          </cell>
          <cell r="B986" t="str">
            <v>ZEDA ENTERPRISES</v>
          </cell>
        </row>
        <row r="987">
          <cell r="A987">
            <v>19091</v>
          </cell>
          <cell r="B987" t="str">
            <v>ZELOGIX INERNET CAFE</v>
          </cell>
        </row>
        <row r="988">
          <cell r="A988">
            <v>18320</v>
          </cell>
          <cell r="B988" t="str">
            <v>ZEMICS LTD ZEDEX MINING INDUSTRIAL CONTRACTING SUPPLIES LIMITED</v>
          </cell>
        </row>
        <row r="989">
          <cell r="A989">
            <v>18264</v>
          </cell>
          <cell r="B989" t="str">
            <v>ZESCO LTD</v>
          </cell>
        </row>
        <row r="990">
          <cell r="A990">
            <v>6768</v>
          </cell>
          <cell r="B990" t="str">
            <v>ZEST ELECTRIC MOTORS PTY LTD</v>
          </cell>
        </row>
        <row r="991">
          <cell r="A991">
            <v>8983</v>
          </cell>
          <cell r="B991" t="str">
            <v>ZEST ELECTRIC MOTORS PTY LTD</v>
          </cell>
        </row>
        <row r="992">
          <cell r="A992">
            <v>18083</v>
          </cell>
          <cell r="B992" t="str">
            <v>ZNAHI HEARING &amp; SPEACH CENTRE (UTH)</v>
          </cell>
        </row>
        <row r="993">
          <cell r="A993">
            <v>20585</v>
          </cell>
          <cell r="B993" t="str">
            <v>ZOMIJE ENTERPRISES</v>
          </cell>
        </row>
      </sheetData>
      <sheetData sheetId="7"/>
      <sheetData sheetId="8" refreshError="1"/>
      <sheetData sheetId="9" refreshError="1"/>
      <sheetData sheetId="10" refreshError="1"/>
      <sheetData sheetId="11" refreshError="1"/>
      <sheetData sheetId="12" refreshError="1"/>
    </sheetDataSet>
  </externalBook>
</externalLink>
</file>

<file path=xl/externalLinks/externalLink1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shflow 2"/>
      <sheetName val="Cashflow"/>
      <sheetName val="Cashflow Forecast"/>
      <sheetName val="Payments_ not in PC"/>
      <sheetName val="Rapid "/>
      <sheetName val="Remittance_20080228"/>
      <sheetName val="Vendor Listing (2)"/>
      <sheetName val="Vendor Listing"/>
      <sheetName val="PC Pivot"/>
      <sheetName val="Sheet1"/>
      <sheetName val="Sheet2"/>
      <sheetName val="Sheet3"/>
      <sheetName val="PO Pivot"/>
    </sheetNames>
    <sheetDataSet>
      <sheetData sheetId="0" refreshError="1"/>
      <sheetData sheetId="1" refreshError="1"/>
      <sheetData sheetId="2" refreshError="1"/>
      <sheetData sheetId="3" refreshError="1"/>
      <sheetData sheetId="4" refreshError="1"/>
      <sheetData sheetId="5" refreshError="1"/>
      <sheetData sheetId="6" refreshError="1">
        <row r="1">
          <cell r="A1" t="str">
            <v>Vendor Code</v>
          </cell>
          <cell r="B1">
            <v>2</v>
          </cell>
        </row>
        <row r="2">
          <cell r="A2">
            <v>14978</v>
          </cell>
          <cell r="B2" t="str">
            <v>1ST MEDICAL SCHEME CLINIC</v>
          </cell>
        </row>
        <row r="3">
          <cell r="A3">
            <v>21210</v>
          </cell>
          <cell r="B3" t="str">
            <v>4 Y GEOINFORMATICS PTY LTD</v>
          </cell>
        </row>
        <row r="4">
          <cell r="A4">
            <v>18090</v>
          </cell>
          <cell r="B4" t="str">
            <v>40 WINKS</v>
          </cell>
        </row>
        <row r="5">
          <cell r="A5">
            <v>17624</v>
          </cell>
          <cell r="B5" t="str">
            <v>A &amp; P INTERNATIONAL LTD</v>
          </cell>
        </row>
        <row r="6">
          <cell r="A6">
            <v>998</v>
          </cell>
          <cell r="B6" t="str">
            <v>A B E CONSTRUCTION CHEMICALS PTY LTD</v>
          </cell>
        </row>
        <row r="7">
          <cell r="A7">
            <v>17950</v>
          </cell>
          <cell r="B7" t="str">
            <v>A F E LIMITED</v>
          </cell>
        </row>
        <row r="8">
          <cell r="A8">
            <v>18038</v>
          </cell>
          <cell r="B8" t="str">
            <v>A F TRUCKING COMPANY</v>
          </cell>
        </row>
        <row r="9">
          <cell r="A9">
            <v>17625</v>
          </cell>
          <cell r="B9" t="str">
            <v>A J N INVESTMENTS</v>
          </cell>
        </row>
        <row r="10">
          <cell r="A10">
            <v>12462</v>
          </cell>
          <cell r="B10" t="str">
            <v>A J NYMAN PTY LTD</v>
          </cell>
        </row>
        <row r="11">
          <cell r="A11">
            <v>18049</v>
          </cell>
          <cell r="B11" t="str">
            <v>A M I ZAMBIA LTD</v>
          </cell>
        </row>
        <row r="12">
          <cell r="A12">
            <v>10459</v>
          </cell>
          <cell r="B12" t="str">
            <v>A M J ELECTRICAL SERVICES CC</v>
          </cell>
        </row>
        <row r="13">
          <cell r="A13">
            <v>18098</v>
          </cell>
          <cell r="B13" t="str">
            <v>A M YUSUF MOTORS LTD</v>
          </cell>
        </row>
        <row r="14">
          <cell r="A14">
            <v>17826</v>
          </cell>
          <cell r="B14" t="str">
            <v>ABB BOTTON ARMATURE</v>
          </cell>
        </row>
        <row r="15">
          <cell r="A15">
            <v>12626</v>
          </cell>
          <cell r="B15" t="str">
            <v>ABB PTMV A DIVISION OF ABB SOUTH AFRICA PTY LTD</v>
          </cell>
        </row>
        <row r="16">
          <cell r="A16">
            <v>7050</v>
          </cell>
          <cell r="B16" t="str">
            <v>ABB SOUTH AFRICA PTY LTD</v>
          </cell>
        </row>
        <row r="17">
          <cell r="A17">
            <v>17626</v>
          </cell>
          <cell r="B17" t="str">
            <v>ACHELIS HNI Z LTD</v>
          </cell>
        </row>
        <row r="18">
          <cell r="A18">
            <v>17847</v>
          </cell>
          <cell r="B18" t="str">
            <v>ACTION AUTO</v>
          </cell>
        </row>
        <row r="19">
          <cell r="A19">
            <v>18043</v>
          </cell>
          <cell r="B19" t="str">
            <v>ACTION AUTO LTD.</v>
          </cell>
        </row>
        <row r="20">
          <cell r="A20">
            <v>11980</v>
          </cell>
          <cell r="B20" t="str">
            <v>ACTION LASER PTY LTD</v>
          </cell>
        </row>
        <row r="21">
          <cell r="A21">
            <v>1032</v>
          </cell>
          <cell r="B21" t="str">
            <v>ADAMS BOOKSELLERS PTY LTD</v>
          </cell>
        </row>
        <row r="22">
          <cell r="A22">
            <v>18044</v>
          </cell>
          <cell r="B22" t="str">
            <v>ADDIT TOURS &amp; TRAVEL LTD</v>
          </cell>
        </row>
        <row r="23">
          <cell r="A23">
            <v>18762</v>
          </cell>
          <cell r="B23" t="str">
            <v>ADS 4 U LIMITED</v>
          </cell>
        </row>
        <row r="24">
          <cell r="A24">
            <v>19945</v>
          </cell>
          <cell r="B24" t="str">
            <v>ADVANCE ELECTRICAL LIMITED</v>
          </cell>
        </row>
        <row r="25">
          <cell r="A25">
            <v>18097</v>
          </cell>
          <cell r="B25" t="str">
            <v>AFDUB TRANSPORT</v>
          </cell>
        </row>
        <row r="26">
          <cell r="A26">
            <v>20478</v>
          </cell>
          <cell r="B26" t="str">
            <v>AFGRI CORPORATION LIMITED</v>
          </cell>
        </row>
        <row r="27">
          <cell r="A27">
            <v>20277</v>
          </cell>
          <cell r="B27" t="str">
            <v>AFRI TRADE LIMITED</v>
          </cell>
        </row>
        <row r="28">
          <cell r="A28">
            <v>18101</v>
          </cell>
          <cell r="B28" t="str">
            <v>AFRICAN WIRE ROPES</v>
          </cell>
        </row>
        <row r="29">
          <cell r="A29">
            <v>17304</v>
          </cell>
          <cell r="B29" t="str">
            <v>AFRIPACK LTD</v>
          </cell>
        </row>
        <row r="30">
          <cell r="A30">
            <v>17627</v>
          </cell>
          <cell r="B30" t="str">
            <v>AFROCOM ENTERPRISES LTD</v>
          </cell>
        </row>
        <row r="31">
          <cell r="A31">
            <v>18212</v>
          </cell>
          <cell r="B31" t="str">
            <v>AFROPE ZAMBIA LTD.</v>
          </cell>
        </row>
        <row r="32">
          <cell r="A32">
            <v>21089</v>
          </cell>
          <cell r="B32" t="str">
            <v>AGA TRANSPORT COMPANY PTY LTD</v>
          </cell>
        </row>
        <row r="33">
          <cell r="A33">
            <v>18045</v>
          </cell>
          <cell r="B33" t="str">
            <v>AGAIR ZAMBIA LTD</v>
          </cell>
        </row>
        <row r="34">
          <cell r="A34">
            <v>17628</v>
          </cell>
          <cell r="B34" t="str">
            <v>AGCHEM TECHNICAL SERVICES</v>
          </cell>
        </row>
        <row r="35">
          <cell r="A35">
            <v>17322</v>
          </cell>
          <cell r="B35" t="str">
            <v>AGIT  CC</v>
          </cell>
        </row>
        <row r="36">
          <cell r="A36">
            <v>13236</v>
          </cell>
          <cell r="B36" t="str">
            <v>AGRICANE LIMITED</v>
          </cell>
        </row>
        <row r="37">
          <cell r="A37">
            <v>17629</v>
          </cell>
          <cell r="B37" t="str">
            <v>AGRICAT INVESTMENT LTD</v>
          </cell>
        </row>
        <row r="38">
          <cell r="A38">
            <v>18443</v>
          </cell>
          <cell r="B38" t="str">
            <v>AGRICULTURAL INFORMATION TECHNOLOGIES</v>
          </cell>
        </row>
        <row r="39">
          <cell r="A39">
            <v>21270</v>
          </cell>
          <cell r="B39" t="str">
            <v>AGRIFOS BUSINESS SERVICES LTD</v>
          </cell>
        </row>
        <row r="40">
          <cell r="A40">
            <v>18048</v>
          </cell>
          <cell r="B40" t="str">
            <v>AGRITOOLS</v>
          </cell>
        </row>
        <row r="41">
          <cell r="A41">
            <v>17630</v>
          </cell>
          <cell r="B41" t="str">
            <v>AGRITOOLS Z LTD</v>
          </cell>
        </row>
        <row r="42">
          <cell r="A42">
            <v>19009</v>
          </cell>
          <cell r="B42" t="str">
            <v>AGRO FUEL INVESTMENTS LIMITED</v>
          </cell>
        </row>
        <row r="43">
          <cell r="A43">
            <v>17631</v>
          </cell>
          <cell r="B43" t="str">
            <v>AINSWORTH AGENCIES</v>
          </cell>
        </row>
        <row r="44">
          <cell r="A44">
            <v>18103</v>
          </cell>
          <cell r="B44" t="str">
            <v>AIRLINE FREIGHT SERVICES</v>
          </cell>
        </row>
        <row r="45">
          <cell r="A45">
            <v>21022</v>
          </cell>
          <cell r="B45" t="str">
            <v>AISHA MOTORS S A CC</v>
          </cell>
        </row>
        <row r="46">
          <cell r="A46">
            <v>18050</v>
          </cell>
          <cell r="B46" t="str">
            <v>ALBER MARKETING AGENCY</v>
          </cell>
        </row>
        <row r="47">
          <cell r="A47">
            <v>17827</v>
          </cell>
          <cell r="B47" t="str">
            <v>ALCATEL BUSINESS CENTRE</v>
          </cell>
        </row>
        <row r="48">
          <cell r="A48">
            <v>18052</v>
          </cell>
          <cell r="B48" t="str">
            <v>ALEXANDER FORBES (Z) LTD</v>
          </cell>
        </row>
        <row r="49">
          <cell r="A49">
            <v>2229</v>
          </cell>
          <cell r="B49" t="str">
            <v>ALEXANDER FORBES GROUP PTY LTD</v>
          </cell>
        </row>
        <row r="50">
          <cell r="A50">
            <v>5080</v>
          </cell>
          <cell r="B50" t="str">
            <v>ALEXANDER FORBES RISK SERVICES</v>
          </cell>
        </row>
        <row r="51">
          <cell r="A51">
            <v>18022</v>
          </cell>
          <cell r="B51" t="str">
            <v>ALFA INVESTMENT</v>
          </cell>
        </row>
        <row r="52">
          <cell r="A52">
            <v>17632</v>
          </cell>
          <cell r="B52" t="str">
            <v>ALFRED H NKNIGHT Z LTD</v>
          </cell>
        </row>
        <row r="53">
          <cell r="A53">
            <v>21187</v>
          </cell>
          <cell r="B53" t="str">
            <v>ALL HAUL ENTERPRISES</v>
          </cell>
        </row>
        <row r="54">
          <cell r="A54">
            <v>18102</v>
          </cell>
          <cell r="B54" t="str">
            <v>ALL TERRAIN MOTORS</v>
          </cell>
        </row>
        <row r="55">
          <cell r="A55">
            <v>17227</v>
          </cell>
          <cell r="B55" t="str">
            <v>ALLCOM TRADING COMPANY</v>
          </cell>
        </row>
        <row r="56">
          <cell r="A56">
            <v>17633</v>
          </cell>
          <cell r="B56" t="str">
            <v>ALLENWEST ZAMBIA LIMITED</v>
          </cell>
        </row>
        <row r="57">
          <cell r="A57">
            <v>18042</v>
          </cell>
          <cell r="B57" t="str">
            <v>ALLY &amp; SONS - LUNDAZI</v>
          </cell>
        </row>
        <row r="58">
          <cell r="A58">
            <v>21296</v>
          </cell>
          <cell r="B58" t="str">
            <v>ALMAR CONTAINER INVESTMENTS INC</v>
          </cell>
        </row>
        <row r="59">
          <cell r="A59">
            <v>3699</v>
          </cell>
          <cell r="B59" t="str">
            <v>ALSTOM JOHN THOMPSON PTY LTD</v>
          </cell>
        </row>
        <row r="60">
          <cell r="A60">
            <v>3700</v>
          </cell>
          <cell r="B60" t="str">
            <v>ALSTOM JOHN THOMPSON PTY LTD</v>
          </cell>
        </row>
        <row r="61">
          <cell r="A61">
            <v>15688</v>
          </cell>
          <cell r="B61" t="str">
            <v>ALSTOM POWER A DIVISION OF ALSTOM S A PTY LTD</v>
          </cell>
        </row>
        <row r="62">
          <cell r="A62">
            <v>7665</v>
          </cell>
          <cell r="B62" t="str">
            <v>ALSTOM SIYAKHA A DIVISION OF ALSTOM SA PTY LTD</v>
          </cell>
        </row>
        <row r="63">
          <cell r="A63">
            <v>17389</v>
          </cell>
          <cell r="B63" t="str">
            <v>AMALGAMATED PUMPING SUPPLIES S A PTY LTD</v>
          </cell>
        </row>
        <row r="64">
          <cell r="A64">
            <v>18104</v>
          </cell>
          <cell r="B64" t="str">
            <v>AMANITA ENGINEERING</v>
          </cell>
        </row>
        <row r="65">
          <cell r="A65">
            <v>17634</v>
          </cell>
          <cell r="B65" t="str">
            <v>AMAZON REFRIGERATION SERV</v>
          </cell>
        </row>
        <row r="66">
          <cell r="A66">
            <v>18047</v>
          </cell>
          <cell r="B66" t="str">
            <v>AMEREX FIRE EQUIPMENT LTD</v>
          </cell>
        </row>
        <row r="67">
          <cell r="A67">
            <v>21274</v>
          </cell>
          <cell r="B67" t="str">
            <v>AMICO INVESTMENTS LIMITED</v>
          </cell>
        </row>
        <row r="68">
          <cell r="A68">
            <v>17635</v>
          </cell>
          <cell r="B68" t="str">
            <v>AMIRAN LIMITED</v>
          </cell>
        </row>
        <row r="69">
          <cell r="A69">
            <v>17614</v>
          </cell>
          <cell r="B69" t="str">
            <v>AMITECH SOUTH AFRICA LTD</v>
          </cell>
        </row>
        <row r="70">
          <cell r="A70">
            <v>17636</v>
          </cell>
          <cell r="B70" t="str">
            <v>ANEEM DISTRIBUTORS</v>
          </cell>
        </row>
        <row r="71">
          <cell r="A71">
            <v>13672</v>
          </cell>
          <cell r="B71" t="str">
            <v>ANTIPEST (PVT) LIMITED</v>
          </cell>
        </row>
        <row r="72">
          <cell r="A72">
            <v>18105</v>
          </cell>
          <cell r="B72" t="str">
            <v>APPLIED TECHNOLOGIES LTD</v>
          </cell>
        </row>
        <row r="73">
          <cell r="A73">
            <v>17637</v>
          </cell>
          <cell r="B73" t="str">
            <v>AQUAGRO LIMITED</v>
          </cell>
        </row>
        <row r="74">
          <cell r="A74">
            <v>20598</v>
          </cell>
          <cell r="B74" t="str">
            <v>ARCSTER ENTERPRISES LIMITED</v>
          </cell>
        </row>
        <row r="75">
          <cell r="A75">
            <v>18106</v>
          </cell>
          <cell r="B75" t="str">
            <v>ARROW BEARINGS LTD</v>
          </cell>
        </row>
        <row r="76">
          <cell r="A76">
            <v>18054</v>
          </cell>
          <cell r="B76" t="str">
            <v>ARTGO PROPERTY MAINTENANCE</v>
          </cell>
        </row>
        <row r="77">
          <cell r="A77">
            <v>21284</v>
          </cell>
          <cell r="B77" t="str">
            <v>ARUP PTY LTD</v>
          </cell>
        </row>
        <row r="78">
          <cell r="A78">
            <v>18055</v>
          </cell>
          <cell r="B78" t="str">
            <v>ASIF ELECTRICAL SYSTEMS LTD</v>
          </cell>
        </row>
        <row r="79">
          <cell r="A79">
            <v>18023</v>
          </cell>
          <cell r="B79" t="str">
            <v>ASSOCIATED ENTERPRISES LUSAKA LIMITED</v>
          </cell>
        </row>
        <row r="80">
          <cell r="A80">
            <v>17638</v>
          </cell>
          <cell r="B80" t="str">
            <v>ASSOCIATED PRINTERS LIMITED</v>
          </cell>
        </row>
        <row r="81">
          <cell r="A81">
            <v>17848</v>
          </cell>
          <cell r="B81" t="str">
            <v>ASTEC MET LIMITED</v>
          </cell>
        </row>
        <row r="82">
          <cell r="A82">
            <v>18826</v>
          </cell>
          <cell r="B82" t="str">
            <v>ATLAS COPCO ZAMBIA LIMITED</v>
          </cell>
        </row>
        <row r="83">
          <cell r="A83">
            <v>19312</v>
          </cell>
          <cell r="B83" t="str">
            <v>ATONEMENT ENTERPRISES LTD</v>
          </cell>
        </row>
        <row r="84">
          <cell r="A84">
            <v>17997</v>
          </cell>
          <cell r="B84" t="str">
            <v>ATOSH TRANSPORT</v>
          </cell>
        </row>
        <row r="85">
          <cell r="A85">
            <v>18046</v>
          </cell>
          <cell r="B85" t="str">
            <v>ATS AGROCHEMICALS LIMITED</v>
          </cell>
        </row>
        <row r="86">
          <cell r="A86">
            <v>17639</v>
          </cell>
          <cell r="B86" t="str">
            <v>AUSTRAL EQUIPMENT Z LTD</v>
          </cell>
        </row>
        <row r="87">
          <cell r="A87">
            <v>17640</v>
          </cell>
          <cell r="B87" t="str">
            <v>AUTOFORCE Z LTD</v>
          </cell>
        </row>
        <row r="88">
          <cell r="A88">
            <v>20536</v>
          </cell>
          <cell r="B88" t="str">
            <v>AUTOMOTIVE EQUIPMENT LIMITED</v>
          </cell>
        </row>
        <row r="89">
          <cell r="A89">
            <v>18024</v>
          </cell>
          <cell r="B89" t="str">
            <v>AUTOMOTIVE PANEL BEATERS</v>
          </cell>
        </row>
        <row r="90">
          <cell r="A90">
            <v>17829</v>
          </cell>
          <cell r="B90" t="str">
            <v>AVENELL</v>
          </cell>
        </row>
        <row r="91">
          <cell r="A91">
            <v>17203</v>
          </cell>
          <cell r="B91" t="str">
            <v>AVENTIS CROP SCIENCE SOUTH AFRICA PTY LTD</v>
          </cell>
        </row>
        <row r="92">
          <cell r="A92">
            <v>18440</v>
          </cell>
          <cell r="B92" t="str">
            <v>AVIGNON FERTILIZERS</v>
          </cell>
        </row>
        <row r="93">
          <cell r="A93">
            <v>17815</v>
          </cell>
          <cell r="B93" t="str">
            <v>AVIGNON HOLDINGS</v>
          </cell>
        </row>
        <row r="94">
          <cell r="A94">
            <v>18253</v>
          </cell>
          <cell r="B94" t="str">
            <v>AVIGNON HOLDINGS LIMITED</v>
          </cell>
        </row>
        <row r="95">
          <cell r="A95">
            <v>19666</v>
          </cell>
          <cell r="B95" t="str">
            <v>AZARIAH LODGE</v>
          </cell>
        </row>
        <row r="96">
          <cell r="A96">
            <v>18913</v>
          </cell>
          <cell r="B96" t="str">
            <v>B &amp; S CONSTRUCTION AND MECHANICAL MAINTENANCE</v>
          </cell>
        </row>
        <row r="97">
          <cell r="A97">
            <v>17830</v>
          </cell>
          <cell r="B97" t="str">
            <v>B D H LABORATORIES</v>
          </cell>
        </row>
        <row r="98">
          <cell r="A98">
            <v>9725</v>
          </cell>
          <cell r="B98" t="str">
            <v>B G LOCOMOTIVE SERVICES CC</v>
          </cell>
        </row>
        <row r="99">
          <cell r="A99">
            <v>18758</v>
          </cell>
          <cell r="B99" t="str">
            <v>B P T ENGINEERING ZAMBIA LIMITED</v>
          </cell>
        </row>
        <row r="100">
          <cell r="A100">
            <v>17641</v>
          </cell>
          <cell r="B100" t="str">
            <v>BAIRUHA FARM LTD</v>
          </cell>
        </row>
        <row r="101">
          <cell r="A101">
            <v>20049</v>
          </cell>
          <cell r="B101" t="str">
            <v>BANAKIMOKO ENTERPRISES</v>
          </cell>
        </row>
        <row r="102">
          <cell r="A102">
            <v>12253</v>
          </cell>
          <cell r="B102" t="str">
            <v>BANDAG TYRES SUPPLIES SWA</v>
          </cell>
        </row>
        <row r="103">
          <cell r="A103">
            <v>18813</v>
          </cell>
          <cell r="B103" t="str">
            <v>BANTUM OFFICE MACHINES LTD</v>
          </cell>
        </row>
        <row r="104">
          <cell r="A104">
            <v>1340</v>
          </cell>
          <cell r="B104" t="str">
            <v>BARLOWORLD ARMSTRONG</v>
          </cell>
        </row>
        <row r="105">
          <cell r="A105">
            <v>17965</v>
          </cell>
          <cell r="B105" t="str">
            <v>BARLOWORLD EQUIPMENT CO</v>
          </cell>
        </row>
        <row r="106">
          <cell r="A106">
            <v>18107</v>
          </cell>
          <cell r="B106" t="str">
            <v>BAROO GEN CONTRACTORS &amp; HARDWARE</v>
          </cell>
        </row>
        <row r="107">
          <cell r="A107">
            <v>18329</v>
          </cell>
          <cell r="B107" t="str">
            <v>BARTNER INVESTMENTS LTD</v>
          </cell>
        </row>
        <row r="108">
          <cell r="A108">
            <v>18092</v>
          </cell>
          <cell r="B108" t="str">
            <v>BASF HEALTH &amp; NUTRITION A/S</v>
          </cell>
        </row>
        <row r="109">
          <cell r="A109">
            <v>19892</v>
          </cell>
          <cell r="B109" t="str">
            <v>BAYDRILL ENGINEERING SEVICES LIMITED</v>
          </cell>
        </row>
        <row r="110">
          <cell r="A110">
            <v>12483</v>
          </cell>
          <cell r="B110" t="str">
            <v>BEARING INTERNATIONAL</v>
          </cell>
        </row>
        <row r="111">
          <cell r="A111">
            <v>14444</v>
          </cell>
          <cell r="B111" t="str">
            <v>BEARING MAN LTD</v>
          </cell>
        </row>
        <row r="112">
          <cell r="A112">
            <v>18431</v>
          </cell>
          <cell r="B112" t="str">
            <v>BEARING MAN ZAMBIA LIMITED</v>
          </cell>
        </row>
        <row r="113">
          <cell r="A113">
            <v>14401</v>
          </cell>
          <cell r="B113" t="str">
            <v>BEARINGS INTERNATIONAL</v>
          </cell>
        </row>
        <row r="114">
          <cell r="A114">
            <v>17642</v>
          </cell>
          <cell r="B114" t="str">
            <v>BEAVER SERVICES</v>
          </cell>
        </row>
        <row r="115">
          <cell r="A115">
            <v>17643</v>
          </cell>
          <cell r="B115" t="str">
            <v>BEKILE ENTERPRISES LTD</v>
          </cell>
        </row>
        <row r="116">
          <cell r="A116">
            <v>20008</v>
          </cell>
          <cell r="B116" t="str">
            <v>BELCOMM LIMITED</v>
          </cell>
        </row>
        <row r="117">
          <cell r="A117">
            <v>19949</v>
          </cell>
          <cell r="B117" t="str">
            <v>BELECOM ENTERPRISES</v>
          </cell>
        </row>
        <row r="118">
          <cell r="A118">
            <v>17644</v>
          </cell>
          <cell r="B118" t="str">
            <v>BELL EQUIPMENT Z LTD</v>
          </cell>
        </row>
        <row r="119">
          <cell r="A119">
            <v>18428</v>
          </cell>
          <cell r="B119" t="str">
            <v>BELL HANDLING SYSTEMS CI LTD</v>
          </cell>
        </row>
        <row r="120">
          <cell r="A120">
            <v>10581</v>
          </cell>
          <cell r="B120" t="str">
            <v>BELLOWS AFRICA</v>
          </cell>
        </row>
        <row r="121">
          <cell r="A121">
            <v>1545</v>
          </cell>
          <cell r="B121" t="str">
            <v>BELTING &amp; RUBBER SUPPLIES</v>
          </cell>
        </row>
        <row r="122">
          <cell r="A122">
            <v>17645</v>
          </cell>
          <cell r="B122" t="str">
            <v>BEMACS ENGINEERING INVEST.</v>
          </cell>
        </row>
        <row r="123">
          <cell r="A123">
            <v>17646</v>
          </cell>
          <cell r="B123" t="str">
            <v>BERGEN ENTERPRISES LTD</v>
          </cell>
        </row>
        <row r="124">
          <cell r="A124">
            <v>17849</v>
          </cell>
          <cell r="B124" t="str">
            <v>BESTOBELL Z LTD</v>
          </cell>
        </row>
        <row r="125">
          <cell r="A125">
            <v>17647</v>
          </cell>
          <cell r="B125" t="str">
            <v>BHAGOOS SUPERMARKET</v>
          </cell>
        </row>
        <row r="126">
          <cell r="A126">
            <v>20480</v>
          </cell>
          <cell r="B126" t="str">
            <v>BIMM TRAVEL AGENCY</v>
          </cell>
        </row>
        <row r="127">
          <cell r="A127">
            <v>18057</v>
          </cell>
          <cell r="B127" t="str">
            <v>BINNIE ZAMBIA LTD</v>
          </cell>
        </row>
        <row r="128">
          <cell r="A128">
            <v>17850</v>
          </cell>
          <cell r="B128" t="str">
            <v>BIO MEDICAL EQUIP SERV LTD</v>
          </cell>
        </row>
        <row r="129">
          <cell r="A129">
            <v>18399</v>
          </cell>
          <cell r="B129" t="str">
            <v>BISSCHOFF RAMPHAL CONSULTING ENGINEERS CC</v>
          </cell>
        </row>
        <row r="130">
          <cell r="A130">
            <v>18056</v>
          </cell>
          <cell r="B130" t="str">
            <v>BITECH ENGINEERING CONSULTANTS</v>
          </cell>
        </row>
        <row r="131">
          <cell r="A131">
            <v>17648</v>
          </cell>
          <cell r="B131" t="str">
            <v>BLACKWOOD HODGE Z LTD</v>
          </cell>
        </row>
        <row r="132">
          <cell r="A132">
            <v>13696</v>
          </cell>
          <cell r="B132" t="str">
            <v>BLANTYRE NETTING CO</v>
          </cell>
        </row>
        <row r="133">
          <cell r="A133">
            <v>17568</v>
          </cell>
          <cell r="B133" t="str">
            <v>BLASTECH</v>
          </cell>
        </row>
        <row r="134">
          <cell r="A134">
            <v>17831</v>
          </cell>
          <cell r="B134" t="str">
            <v>BLICK S A</v>
          </cell>
        </row>
        <row r="135">
          <cell r="A135">
            <v>18740</v>
          </cell>
          <cell r="B135" t="str">
            <v>BLITZ CONTRACTORS PTY LTD</v>
          </cell>
        </row>
        <row r="136">
          <cell r="A136">
            <v>19105</v>
          </cell>
          <cell r="B136" t="str">
            <v>BONART INDUSTRIES LTD</v>
          </cell>
        </row>
        <row r="137">
          <cell r="A137">
            <v>12681</v>
          </cell>
          <cell r="B137" t="str">
            <v>BONFIGLIOLI POWER TRANSMISSION</v>
          </cell>
        </row>
        <row r="138">
          <cell r="A138">
            <v>6993</v>
          </cell>
          <cell r="B138" t="str">
            <v>BONFIGLIOLI POWER TRANSMISSIONS PTY LTD</v>
          </cell>
        </row>
        <row r="139">
          <cell r="A139">
            <v>17959</v>
          </cell>
          <cell r="B139" t="str">
            <v>BOOK HUT</v>
          </cell>
        </row>
        <row r="140">
          <cell r="A140">
            <v>17649</v>
          </cell>
          <cell r="B140" t="str">
            <v>BOOKWORLD</v>
          </cell>
        </row>
        <row r="141">
          <cell r="A141">
            <v>9056</v>
          </cell>
          <cell r="B141" t="str">
            <v>BOSCH PROJECTS PTY LTD</v>
          </cell>
        </row>
        <row r="142">
          <cell r="A142">
            <v>19301</v>
          </cell>
          <cell r="B142" t="str">
            <v>BOSKEN LIMITED</v>
          </cell>
        </row>
        <row r="143">
          <cell r="A143">
            <v>17992</v>
          </cell>
          <cell r="B143" t="str">
            <v>BP ZAMBIA PLC</v>
          </cell>
        </row>
        <row r="144">
          <cell r="A144">
            <v>17832</v>
          </cell>
          <cell r="B144" t="str">
            <v>BRADIN INTERNATIONAL CC</v>
          </cell>
        </row>
        <row r="145">
          <cell r="A145">
            <v>20011</v>
          </cell>
          <cell r="B145" t="str">
            <v>BRAND LINE AFRICA LIMITED</v>
          </cell>
        </row>
        <row r="146">
          <cell r="A146">
            <v>12684</v>
          </cell>
          <cell r="B146" t="str">
            <v>BRCS INSTRUMENTATION (PTY) LTD</v>
          </cell>
        </row>
        <row r="147">
          <cell r="A147">
            <v>17650</v>
          </cell>
          <cell r="B147" t="str">
            <v>BRIC TECH CONSTRUCTION</v>
          </cell>
        </row>
        <row r="148">
          <cell r="A148">
            <v>14635</v>
          </cell>
          <cell r="B148" t="str">
            <v>BROADBENT CUSTOMER SERVICES LTD</v>
          </cell>
        </row>
        <row r="149">
          <cell r="A149">
            <v>20214</v>
          </cell>
          <cell r="B149" t="str">
            <v>BROADTECH ZAMBIA LIMITED</v>
          </cell>
        </row>
        <row r="150">
          <cell r="A150">
            <v>18108</v>
          </cell>
          <cell r="B150" t="str">
            <v>BRUT ENTERPRISES LTD</v>
          </cell>
        </row>
        <row r="151">
          <cell r="A151">
            <v>17651</v>
          </cell>
          <cell r="B151" t="str">
            <v>BUJONG INVESTMENTS LTD</v>
          </cell>
        </row>
        <row r="152">
          <cell r="A152">
            <v>17851</v>
          </cell>
          <cell r="B152" t="str">
            <v>BUK TRUCK PARTS LTD</v>
          </cell>
        </row>
        <row r="153">
          <cell r="A153">
            <v>18275</v>
          </cell>
          <cell r="B153" t="str">
            <v>BUSINESS AND OFFICE MACHINES&amp;</v>
          </cell>
        </row>
        <row r="154">
          <cell r="A154">
            <v>5925</v>
          </cell>
          <cell r="B154" t="str">
            <v>BYTES COMMUNICATION SYSTEMS</v>
          </cell>
        </row>
        <row r="155">
          <cell r="A155">
            <v>16278</v>
          </cell>
          <cell r="B155" t="str">
            <v>BYTES SYSTEMS INTEGRATION PTY LTD</v>
          </cell>
        </row>
        <row r="156">
          <cell r="A156">
            <v>17652</v>
          </cell>
          <cell r="B156" t="str">
            <v>C F A O Z LTD</v>
          </cell>
        </row>
        <row r="157">
          <cell r="A157">
            <v>1886</v>
          </cell>
          <cell r="B157" t="str">
            <v>C G SMITH SUGAR LTD</v>
          </cell>
        </row>
        <row r="158">
          <cell r="A158">
            <v>18551</v>
          </cell>
          <cell r="B158" t="str">
            <v>C H WARMAN SLURRY TECHNOLOGIES</v>
          </cell>
        </row>
        <row r="159">
          <cell r="A159">
            <v>18493</v>
          </cell>
          <cell r="B159" t="str">
            <v>C I C 4 SEASONS BUSINESS LIMITED</v>
          </cell>
        </row>
        <row r="160">
          <cell r="A160">
            <v>20952</v>
          </cell>
          <cell r="B160" t="str">
            <v>C L M POSITIONING SOLUTIONS PTY LTD</v>
          </cell>
        </row>
        <row r="161">
          <cell r="A161">
            <v>20097</v>
          </cell>
          <cell r="B161" t="str">
            <v>C N GENERAL DEALERS AND CONTRACTORS</v>
          </cell>
        </row>
        <row r="162">
          <cell r="A162">
            <v>20007</v>
          </cell>
          <cell r="B162" t="str">
            <v>C R &amp; H ENTERPRISES</v>
          </cell>
        </row>
        <row r="163">
          <cell r="A163">
            <v>20584</v>
          </cell>
          <cell r="B163" t="str">
            <v>CABLE NETWORK SOLUTIONS</v>
          </cell>
        </row>
        <row r="164">
          <cell r="A164">
            <v>18281</v>
          </cell>
          <cell r="B164" t="str">
            <v>CABLEX TECHNOLOGY LTD</v>
          </cell>
        </row>
        <row r="165">
          <cell r="A165">
            <v>18984</v>
          </cell>
          <cell r="B165" t="str">
            <v>CACITEX LOGISTICS ZAMBIA LTD</v>
          </cell>
        </row>
        <row r="166">
          <cell r="A166">
            <v>18444</v>
          </cell>
          <cell r="B166" t="str">
            <v>CALTEX OIL ZAMBIA LTD</v>
          </cell>
        </row>
        <row r="167">
          <cell r="A167">
            <v>12694</v>
          </cell>
          <cell r="B167" t="str">
            <v>CAMECO INDUSTRIES INC.</v>
          </cell>
        </row>
        <row r="168">
          <cell r="A168">
            <v>20612</v>
          </cell>
          <cell r="B168" t="str">
            <v>CAN INVESTMENTS LIMITED</v>
          </cell>
        </row>
        <row r="169">
          <cell r="A169">
            <v>17833</v>
          </cell>
          <cell r="B169" t="str">
            <v>CAPITAN EUROPE LIMITED</v>
          </cell>
        </row>
        <row r="170">
          <cell r="A170">
            <v>20534</v>
          </cell>
          <cell r="B170" t="str">
            <v>CAPRICON ZAMBIA LIMITED</v>
          </cell>
        </row>
        <row r="171">
          <cell r="A171">
            <v>21155</v>
          </cell>
          <cell r="B171" t="str">
            <v>CAR TOWING SERVICES EAST PTY LTD</v>
          </cell>
        </row>
        <row r="172">
          <cell r="A172">
            <v>17653</v>
          </cell>
          <cell r="B172" t="str">
            <v>CARBON MASTERS LTD</v>
          </cell>
        </row>
        <row r="173">
          <cell r="A173">
            <v>17654</v>
          </cell>
          <cell r="B173" t="str">
            <v>CARBONPRO Z LTD</v>
          </cell>
        </row>
        <row r="174">
          <cell r="A174">
            <v>17655</v>
          </cell>
          <cell r="B174" t="str">
            <v>CARESS LINGERIE LIMITED</v>
          </cell>
        </row>
        <row r="175">
          <cell r="A175">
            <v>17656</v>
          </cell>
          <cell r="B175" t="str">
            <v>CARITAMU INVESTMENTS LTD</v>
          </cell>
        </row>
        <row r="176">
          <cell r="A176">
            <v>7330</v>
          </cell>
          <cell r="B176" t="str">
            <v>CARL ZEISS PTY LIMITED</v>
          </cell>
        </row>
        <row r="177">
          <cell r="A177">
            <v>17998</v>
          </cell>
          <cell r="B177" t="str">
            <v>CARRIBEAN TRANSPORT LTD</v>
          </cell>
        </row>
        <row r="178">
          <cell r="A178">
            <v>7075</v>
          </cell>
          <cell r="B178" t="str">
            <v>CASH VENDOR</v>
          </cell>
        </row>
        <row r="179">
          <cell r="A179">
            <v>17659</v>
          </cell>
          <cell r="B179" t="str">
            <v>CAVERY INVESTMENT LTD</v>
          </cell>
        </row>
        <row r="180">
          <cell r="A180">
            <v>17618</v>
          </cell>
          <cell r="B180" t="str">
            <v>CELTIC FREIGHT &amp; LOGISTICS PTY LTD</v>
          </cell>
        </row>
        <row r="181">
          <cell r="A181">
            <v>17660</v>
          </cell>
          <cell r="B181" t="str">
            <v>CENTRAL AFRICAN ENGIN.</v>
          </cell>
        </row>
        <row r="182">
          <cell r="A182">
            <v>17661</v>
          </cell>
          <cell r="B182" t="str">
            <v>CENTRAL AFRICAN PAPER</v>
          </cell>
        </row>
        <row r="183">
          <cell r="A183">
            <v>16611</v>
          </cell>
          <cell r="B183" t="str">
            <v>CENTRAL AFRICAN ROAD SERVICES</v>
          </cell>
        </row>
        <row r="184">
          <cell r="A184">
            <v>19774</v>
          </cell>
          <cell r="B184" t="str">
            <v>CENTRAL INDUSTRIAL SUPPLIES</v>
          </cell>
        </row>
        <row r="185">
          <cell r="A185">
            <v>11295</v>
          </cell>
          <cell r="B185" t="str">
            <v>CENTRAL IRON ENGINEERING</v>
          </cell>
        </row>
        <row r="186">
          <cell r="A186">
            <v>17662</v>
          </cell>
          <cell r="B186" t="str">
            <v>CENTRAL MEDICAL CLINIC</v>
          </cell>
        </row>
        <row r="187">
          <cell r="A187">
            <v>17999</v>
          </cell>
          <cell r="B187" t="str">
            <v>CENTRELINE ZAMBIA LIMITED</v>
          </cell>
        </row>
        <row r="188">
          <cell r="A188">
            <v>21015</v>
          </cell>
          <cell r="B188" t="str">
            <v>CENTURY ELECTRICAL DISTRIBUTORS LIMITED</v>
          </cell>
        </row>
        <row r="189">
          <cell r="A189">
            <v>17663</v>
          </cell>
          <cell r="B189" t="str">
            <v>CHAKA KENT LTD</v>
          </cell>
        </row>
        <row r="190">
          <cell r="A190">
            <v>17664</v>
          </cell>
          <cell r="B190" t="str">
            <v>CHALIMBA FARMS</v>
          </cell>
        </row>
        <row r="191">
          <cell r="A191">
            <v>19820</v>
          </cell>
          <cell r="B191" t="str">
            <v>CHANTETE EMERALD LIMITED</v>
          </cell>
        </row>
        <row r="192">
          <cell r="A192">
            <v>18063</v>
          </cell>
          <cell r="B192" t="str">
            <v>CHAPWE ENGINEERING</v>
          </cell>
        </row>
        <row r="193">
          <cell r="A193">
            <v>18059</v>
          </cell>
          <cell r="B193" t="str">
            <v>CHECK POINT ZAMBIA</v>
          </cell>
        </row>
        <row r="194">
          <cell r="A194">
            <v>18062</v>
          </cell>
          <cell r="B194" t="str">
            <v>CHEM TALK</v>
          </cell>
        </row>
        <row r="195">
          <cell r="A195">
            <v>18058</v>
          </cell>
          <cell r="B195" t="str">
            <v>CHEMDOL ZAMBIA LTD</v>
          </cell>
        </row>
        <row r="196">
          <cell r="A196">
            <v>17834</v>
          </cell>
          <cell r="B196" t="str">
            <v>CHEMICAL HOLDINGS LIMITED</v>
          </cell>
        </row>
        <row r="197">
          <cell r="A197">
            <v>19385</v>
          </cell>
          <cell r="B197" t="str">
            <v>CHEMWASH</v>
          </cell>
        </row>
        <row r="198">
          <cell r="A198">
            <v>17665</v>
          </cell>
          <cell r="B198" t="str">
            <v>CHILANGA CEMENT PLC</v>
          </cell>
        </row>
        <row r="199">
          <cell r="A199">
            <v>20620</v>
          </cell>
          <cell r="B199" t="str">
            <v>CHISALE CONSTRUCTION AND BUILDING</v>
          </cell>
        </row>
        <row r="200">
          <cell r="A200">
            <v>17666</v>
          </cell>
          <cell r="B200" t="str">
            <v>CHIVYOLOLO ENTERPRISES</v>
          </cell>
        </row>
        <row r="201">
          <cell r="A201">
            <v>18110</v>
          </cell>
          <cell r="B201" t="str">
            <v>CHLORIDE ZAMBIA LTD</v>
          </cell>
        </row>
        <row r="202">
          <cell r="A202">
            <v>17667</v>
          </cell>
          <cell r="B202" t="str">
            <v>CHOMA MILLING COMPANY LTD</v>
          </cell>
        </row>
        <row r="203">
          <cell r="A203">
            <v>18060</v>
          </cell>
          <cell r="B203" t="str">
            <v>CHOMWA ENTERPRISES</v>
          </cell>
        </row>
        <row r="204">
          <cell r="A204">
            <v>17852</v>
          </cell>
          <cell r="B204" t="str">
            <v>CHOMWA PROFESSIONAL TLRS</v>
          </cell>
        </row>
        <row r="205">
          <cell r="A205">
            <v>18228</v>
          </cell>
          <cell r="B205" t="str">
            <v>CHRISMAR HOTEL</v>
          </cell>
        </row>
        <row r="206">
          <cell r="A206">
            <v>21117</v>
          </cell>
          <cell r="B206" t="str">
            <v>CILTAX LIMITED</v>
          </cell>
        </row>
        <row r="207">
          <cell r="A207">
            <v>21016</v>
          </cell>
          <cell r="B207" t="str">
            <v>CITIZEN INDUSTRAIL SUPPLIES LIMITED</v>
          </cell>
        </row>
        <row r="208">
          <cell r="A208">
            <v>17668</v>
          </cell>
          <cell r="B208" t="str">
            <v>CITRO STUFF LIMITED</v>
          </cell>
        </row>
        <row r="209">
          <cell r="A209">
            <v>17956</v>
          </cell>
          <cell r="B209" t="str">
            <v>CITY CLOTHING</v>
          </cell>
        </row>
        <row r="210">
          <cell r="A210">
            <v>18190</v>
          </cell>
          <cell r="B210" t="str">
            <v>CITY GRAPHICS LTD</v>
          </cell>
        </row>
        <row r="211">
          <cell r="A211">
            <v>18150</v>
          </cell>
          <cell r="B211" t="str">
            <v>CLAXTON ENGINEERING LIMITED.</v>
          </cell>
        </row>
        <row r="212">
          <cell r="A212">
            <v>18000</v>
          </cell>
          <cell r="B212" t="str">
            <v>CLUB MOTORS</v>
          </cell>
        </row>
        <row r="213">
          <cell r="A213">
            <v>17669</v>
          </cell>
          <cell r="B213" t="str">
            <v>COALMEN COMPANY LTD</v>
          </cell>
        </row>
        <row r="214">
          <cell r="A214">
            <v>17980</v>
          </cell>
          <cell r="B214" t="str">
            <v>COLWYN GROUP OF COMPANIES</v>
          </cell>
        </row>
        <row r="215">
          <cell r="A215">
            <v>17670</v>
          </cell>
          <cell r="B215" t="str">
            <v>COMMERCIAL PRESS LIMITED</v>
          </cell>
        </row>
        <row r="216">
          <cell r="A216">
            <v>18501</v>
          </cell>
          <cell r="B216" t="str">
            <v>COMPSOURCE INTERNATIONAL LIMITED</v>
          </cell>
        </row>
        <row r="217">
          <cell r="A217">
            <v>2077</v>
          </cell>
          <cell r="B217" t="str">
            <v>COMPUTRAT CC</v>
          </cell>
        </row>
        <row r="218">
          <cell r="A218">
            <v>17674</v>
          </cell>
          <cell r="B218" t="str">
            <v>CONERSTONE INVESTMENT</v>
          </cell>
        </row>
        <row r="219">
          <cell r="A219">
            <v>18211</v>
          </cell>
          <cell r="B219" t="str">
            <v>CONGAR ENGINEERING LTD</v>
          </cell>
        </row>
        <row r="220">
          <cell r="A220">
            <v>15495</v>
          </cell>
          <cell r="B220" t="str">
            <v>CONSUMER ELECTRONIC SERVICES</v>
          </cell>
        </row>
        <row r="221">
          <cell r="A221">
            <v>19716</v>
          </cell>
          <cell r="B221" t="str">
            <v>CONSUMER GOODS COUNCIL OF SOUTH AFRICA</v>
          </cell>
        </row>
        <row r="222">
          <cell r="A222">
            <v>17853</v>
          </cell>
          <cell r="B222" t="str">
            <v>CONSUMER ULTIMATE</v>
          </cell>
        </row>
        <row r="223">
          <cell r="A223">
            <v>17671</v>
          </cell>
          <cell r="B223" t="str">
            <v>CONTACT BUSINESS CENTRE</v>
          </cell>
        </row>
        <row r="224">
          <cell r="A224">
            <v>17672</v>
          </cell>
          <cell r="B224" t="str">
            <v>COPPERBELT FORESTRY CO</v>
          </cell>
        </row>
        <row r="225">
          <cell r="A225">
            <v>18079</v>
          </cell>
          <cell r="B225" t="str">
            <v>COPPERBELT FORESTRY CO LTD</v>
          </cell>
        </row>
        <row r="226">
          <cell r="A226">
            <v>18191</v>
          </cell>
          <cell r="B226" t="str">
            <v>COPPERBELT ROPE SPLICERS</v>
          </cell>
        </row>
        <row r="227">
          <cell r="A227">
            <v>17673</v>
          </cell>
          <cell r="B227" t="str">
            <v>COPPERBELT SHOE LTD</v>
          </cell>
        </row>
        <row r="228">
          <cell r="A228">
            <v>17854</v>
          </cell>
          <cell r="B228" t="str">
            <v>COPTECK &amp; PROCUREMENT LTD</v>
          </cell>
        </row>
        <row r="229">
          <cell r="A229">
            <v>17835</v>
          </cell>
          <cell r="B229" t="str">
            <v>COULTON INSTRUMENTATION</v>
          </cell>
        </row>
        <row r="230">
          <cell r="A230">
            <v>17816</v>
          </cell>
          <cell r="B230" t="str">
            <v>CRASTER INTERNATIONAL</v>
          </cell>
        </row>
        <row r="231">
          <cell r="A231">
            <v>18040</v>
          </cell>
          <cell r="B231" t="str">
            <v>CRAUSE ENGINEERING</v>
          </cell>
        </row>
        <row r="232">
          <cell r="A232">
            <v>20269</v>
          </cell>
          <cell r="B232" t="str">
            <v>CREAMWORLD LIMITED</v>
          </cell>
        </row>
        <row r="233">
          <cell r="A233">
            <v>17675</v>
          </cell>
          <cell r="B233" t="str">
            <v>CROPCHEM SERCVICES LTD</v>
          </cell>
        </row>
        <row r="234">
          <cell r="A234">
            <v>19665</v>
          </cell>
          <cell r="B234" t="str">
            <v>CROPPACK AGRO SERVICES LIMITED</v>
          </cell>
        </row>
        <row r="235">
          <cell r="A235">
            <v>17110</v>
          </cell>
          <cell r="B235" t="str">
            <v>CROPSERVE</v>
          </cell>
        </row>
        <row r="236">
          <cell r="A236">
            <v>17621</v>
          </cell>
          <cell r="B236" t="str">
            <v>CROPSERVE Z LTD</v>
          </cell>
        </row>
        <row r="237">
          <cell r="A237">
            <v>21177</v>
          </cell>
          <cell r="B237" t="str">
            <v>CROSSTATE AUCTIONEERS CC</v>
          </cell>
        </row>
        <row r="238">
          <cell r="A238">
            <v>20982</v>
          </cell>
          <cell r="B238" t="str">
            <v>CRYSTAL CLEAR DESIGN SOLUTIONS</v>
          </cell>
        </row>
        <row r="239">
          <cell r="A239">
            <v>21261</v>
          </cell>
          <cell r="B239" t="str">
            <v>CURE CHEM ZAMBIA LIMITED</v>
          </cell>
        </row>
        <row r="240">
          <cell r="A240">
            <v>17988</v>
          </cell>
          <cell r="B240" t="str">
            <v>CYBERCHEM</v>
          </cell>
        </row>
        <row r="241">
          <cell r="A241">
            <v>17855</v>
          </cell>
          <cell r="B241" t="str">
            <v>D &amp; D WORTHY COMP LTD</v>
          </cell>
        </row>
        <row r="242">
          <cell r="A242">
            <v>19302</v>
          </cell>
          <cell r="B242" t="str">
            <v>D &amp; F SIGNS</v>
          </cell>
        </row>
        <row r="243">
          <cell r="A243">
            <v>14742</v>
          </cell>
          <cell r="B243" t="str">
            <v>D AND B INDUSTRIAL CONSULTANTS CC</v>
          </cell>
        </row>
        <row r="244">
          <cell r="A244">
            <v>17856</v>
          </cell>
          <cell r="B244" t="str">
            <v>D M SUPPLIERS</v>
          </cell>
        </row>
        <row r="245">
          <cell r="A245">
            <v>17979</v>
          </cell>
          <cell r="B245" t="str">
            <v>D S M NUTRITIONAL PRODUCTS SOUTH AFRICA PTY LTD</v>
          </cell>
        </row>
        <row r="246">
          <cell r="A246">
            <v>17961</v>
          </cell>
          <cell r="B246" t="str">
            <v>DANA CHEMICALS PTY LTD</v>
          </cell>
        </row>
        <row r="247">
          <cell r="A247">
            <v>17676</v>
          </cell>
          <cell r="B247" t="str">
            <v>DANA SERVICES LTD</v>
          </cell>
        </row>
        <row r="248">
          <cell r="A248">
            <v>17677</v>
          </cell>
          <cell r="B248" t="str">
            <v>DANATECH INVESTMENTS LTD</v>
          </cell>
        </row>
        <row r="249">
          <cell r="A249">
            <v>17678</v>
          </cell>
          <cell r="B249" t="str">
            <v>DANATRAC LIMITED</v>
          </cell>
        </row>
        <row r="250">
          <cell r="A250">
            <v>18313</v>
          </cell>
          <cell r="B250" t="str">
            <v>DANIELS MOTOR SPARES LTD</v>
          </cell>
        </row>
        <row r="251">
          <cell r="A251">
            <v>18982</v>
          </cell>
          <cell r="B251" t="str">
            <v>DATA AND VOICE SOLUTIONS LIMITED</v>
          </cell>
        </row>
        <row r="252">
          <cell r="A252">
            <v>17679</v>
          </cell>
          <cell r="B252" t="str">
            <v>DATEZU ENTERPRISES</v>
          </cell>
        </row>
        <row r="253">
          <cell r="A253">
            <v>2314</v>
          </cell>
          <cell r="B253" t="str">
            <v>DAVID BROWN GEAR INDUSTRIES PTY LTD</v>
          </cell>
        </row>
        <row r="254">
          <cell r="A254">
            <v>2315</v>
          </cell>
          <cell r="B254" t="str">
            <v>DAVID BROWN GEAR INDUSTRIES PTY LTD</v>
          </cell>
        </row>
        <row r="255">
          <cell r="A255">
            <v>9266</v>
          </cell>
          <cell r="B255" t="str">
            <v>DE SMET S A ENGINEERS AND CONTRACTORS</v>
          </cell>
        </row>
        <row r="256">
          <cell r="A256">
            <v>17836</v>
          </cell>
          <cell r="B256" t="str">
            <v>DELEVOYI IMPORT &amp; EXPORT</v>
          </cell>
        </row>
        <row r="257">
          <cell r="A257">
            <v>18237</v>
          </cell>
          <cell r="B257" t="str">
            <v>DELOITTE AND TOUCHE</v>
          </cell>
        </row>
        <row r="258">
          <cell r="A258">
            <v>18127</v>
          </cell>
          <cell r="B258" t="str">
            <v>DELTA  ZAMBIA LTD</v>
          </cell>
        </row>
        <row r="259">
          <cell r="A259">
            <v>21195</v>
          </cell>
          <cell r="B259" t="str">
            <v>DENNIS WRIGHT</v>
          </cell>
        </row>
        <row r="260">
          <cell r="A260">
            <v>18916</v>
          </cell>
          <cell r="B260" t="str">
            <v>DENORCO PTY LTD</v>
          </cell>
        </row>
        <row r="261">
          <cell r="A261">
            <v>10222</v>
          </cell>
          <cell r="B261" t="str">
            <v>DENVERDRAFT TIRISANO PTY LTD</v>
          </cell>
        </row>
        <row r="262">
          <cell r="A262">
            <v>19767</v>
          </cell>
          <cell r="B262" t="str">
            <v>DESTA POWER MATLA PTY LTD</v>
          </cell>
        </row>
        <row r="263">
          <cell r="A263">
            <v>18194</v>
          </cell>
          <cell r="B263" t="str">
            <v>DHL WORLDWIDE EXPRESS</v>
          </cell>
        </row>
        <row r="264">
          <cell r="A264">
            <v>18128</v>
          </cell>
          <cell r="B264" t="str">
            <v>DIESEL ELECTRIC (LUSAKA) LTD</v>
          </cell>
        </row>
        <row r="265">
          <cell r="A265">
            <v>21180</v>
          </cell>
          <cell r="B265" t="str">
            <v>DIESEL ELECTRIC SERVICES PTY LTD</v>
          </cell>
        </row>
        <row r="266">
          <cell r="A266">
            <v>18001</v>
          </cell>
          <cell r="B266" t="str">
            <v>DINARA MOTORS LTD</v>
          </cell>
        </row>
        <row r="267">
          <cell r="A267">
            <v>17817</v>
          </cell>
          <cell r="B267" t="str">
            <v>DINARC WELDING ALLOYS</v>
          </cell>
        </row>
        <row r="268">
          <cell r="A268">
            <v>18129</v>
          </cell>
          <cell r="B268" t="str">
            <v>DIRECTORY PUBLISHERS (Z) LTD</v>
          </cell>
        </row>
        <row r="269">
          <cell r="A269">
            <v>18026</v>
          </cell>
          <cell r="B269" t="str">
            <v>DISCOUNT STEEL</v>
          </cell>
        </row>
        <row r="270">
          <cell r="A270">
            <v>2409</v>
          </cell>
          <cell r="B270" t="str">
            <v>DISCOUNT STEEL</v>
          </cell>
        </row>
        <row r="271">
          <cell r="A271">
            <v>17506</v>
          </cell>
          <cell r="B271" t="str">
            <v>DORMAC PTY LTD</v>
          </cell>
        </row>
        <row r="272">
          <cell r="A272">
            <v>17680</v>
          </cell>
          <cell r="B272" t="str">
            <v>DOVE ENTERPRISES LTD</v>
          </cell>
        </row>
        <row r="273">
          <cell r="A273">
            <v>17837</v>
          </cell>
          <cell r="B273" t="str">
            <v>DOW SCIENCE CO LIMITED</v>
          </cell>
        </row>
        <row r="274">
          <cell r="A274">
            <v>18130</v>
          </cell>
          <cell r="B274" t="str">
            <v>DRAKE &amp; GORHAM (Z) LTD</v>
          </cell>
        </row>
        <row r="275">
          <cell r="A275">
            <v>2462</v>
          </cell>
          <cell r="B275" t="str">
            <v>DRENNAN MAUD &amp; PARTNERS</v>
          </cell>
        </row>
        <row r="276">
          <cell r="A276">
            <v>18131</v>
          </cell>
          <cell r="B276" t="str">
            <v>DRILLTECH ENGINEERING SERVICES</v>
          </cell>
        </row>
        <row r="277">
          <cell r="A277">
            <v>19093</v>
          </cell>
          <cell r="B277" t="str">
            <v>DULUX ZAMBIA LIMITED</v>
          </cell>
        </row>
        <row r="278">
          <cell r="A278">
            <v>18193</v>
          </cell>
          <cell r="B278" t="str">
            <v>DULY MOTORS (Z) LTD</v>
          </cell>
        </row>
        <row r="279">
          <cell r="A279">
            <v>21090</v>
          </cell>
          <cell r="B279" t="str">
            <v>DURA SOLETANCHE BACHY PTY LTD</v>
          </cell>
        </row>
        <row r="280">
          <cell r="A280">
            <v>2495</v>
          </cell>
          <cell r="B280" t="str">
            <v>DURBAN PLASMA SPECIALISED ENGINEERING PTY LTD</v>
          </cell>
        </row>
        <row r="281">
          <cell r="A281">
            <v>6996</v>
          </cell>
          <cell r="B281" t="str">
            <v>DUYS SPECIAL EQUIPMENT</v>
          </cell>
        </row>
        <row r="282">
          <cell r="A282">
            <v>2532</v>
          </cell>
          <cell r="B282" t="str">
            <v>DYNAMIC SYSTEMS</v>
          </cell>
        </row>
        <row r="283">
          <cell r="A283">
            <v>2530</v>
          </cell>
          <cell r="B283" t="str">
            <v>DYNAMIC SYSTEMS CC</v>
          </cell>
        </row>
        <row r="284">
          <cell r="A284">
            <v>20389</v>
          </cell>
          <cell r="B284" t="str">
            <v>E C MINING LIMITED</v>
          </cell>
        </row>
        <row r="285">
          <cell r="A285">
            <v>21300</v>
          </cell>
          <cell r="B285" t="str">
            <v>E D EXPORT SERVICES CC</v>
          </cell>
        </row>
        <row r="286">
          <cell r="A286">
            <v>17838</v>
          </cell>
          <cell r="B286" t="str">
            <v>EAGLE DISTRIBUTORS</v>
          </cell>
        </row>
        <row r="287">
          <cell r="A287">
            <v>13653</v>
          </cell>
          <cell r="B287" t="str">
            <v>EAST AFRICAN SUPPLY PTY LTD (GENERAL ACCOUNT)</v>
          </cell>
        </row>
        <row r="288">
          <cell r="A288">
            <v>19887</v>
          </cell>
          <cell r="B288" t="str">
            <v>EAST AFRICAN SUPPLY PTY LTD (S A RAND ACCOUNT)</v>
          </cell>
        </row>
        <row r="289">
          <cell r="A289">
            <v>19886</v>
          </cell>
          <cell r="B289" t="str">
            <v>EAST AFRICAN SUPPLY PTY LTD (U S DOLLAR ACCOUNT)</v>
          </cell>
        </row>
        <row r="290">
          <cell r="A290">
            <v>18489</v>
          </cell>
          <cell r="B290" t="str">
            <v>EASTERN ENTERPRISES</v>
          </cell>
        </row>
        <row r="291">
          <cell r="A291">
            <v>18041</v>
          </cell>
          <cell r="B291" t="str">
            <v>ECOGEN</v>
          </cell>
        </row>
        <row r="292">
          <cell r="A292">
            <v>18133</v>
          </cell>
          <cell r="B292" t="str">
            <v>ECOMED ZAMBIA LTD</v>
          </cell>
        </row>
        <row r="293">
          <cell r="A293">
            <v>16697</v>
          </cell>
          <cell r="B293" t="str">
            <v>EDGE ACTIVE CC</v>
          </cell>
        </row>
        <row r="294">
          <cell r="A294">
            <v>17682</v>
          </cell>
          <cell r="B294" t="str">
            <v>EL SHADDAI CONTRACTORS</v>
          </cell>
        </row>
        <row r="295">
          <cell r="A295">
            <v>20479</v>
          </cell>
          <cell r="B295" t="str">
            <v>ELATUM INVESTMENTS LIMITED</v>
          </cell>
        </row>
        <row r="296">
          <cell r="A296">
            <v>17681</v>
          </cell>
          <cell r="B296" t="str">
            <v>ELEC MAINT LUSAKA LTD</v>
          </cell>
        </row>
        <row r="297">
          <cell r="A297">
            <v>17981</v>
          </cell>
          <cell r="B297" t="str">
            <v>ELECTRIC INN CC</v>
          </cell>
        </row>
        <row r="298">
          <cell r="A298">
            <v>21228</v>
          </cell>
          <cell r="B298" t="str">
            <v>ELECTRICAL AND MECHANICAL INSTALLATIONS LTD</v>
          </cell>
        </row>
        <row r="299">
          <cell r="A299">
            <v>17818</v>
          </cell>
          <cell r="B299" t="str">
            <v>ELECTRICAL SYTEMS TECH.</v>
          </cell>
        </row>
        <row r="300">
          <cell r="A300">
            <v>12752</v>
          </cell>
          <cell r="B300" t="str">
            <v>ELEPHANT LIFTING EQUIPMENT  (PTY) LTD</v>
          </cell>
        </row>
        <row r="301">
          <cell r="A301">
            <v>2639</v>
          </cell>
          <cell r="B301" t="str">
            <v>ELGIN ENGINEERING</v>
          </cell>
        </row>
        <row r="302">
          <cell r="A302">
            <v>18239</v>
          </cell>
          <cell r="B302" t="str">
            <v>ELIAS BANDA</v>
          </cell>
        </row>
        <row r="303">
          <cell r="A303">
            <v>18214</v>
          </cell>
          <cell r="B303" t="str">
            <v>ELLIOT INTERNATINAL</v>
          </cell>
        </row>
        <row r="304">
          <cell r="A304">
            <v>20461</v>
          </cell>
          <cell r="B304" t="str">
            <v>ELLIOTT INTERNATIIONAL</v>
          </cell>
        </row>
        <row r="305">
          <cell r="A305">
            <v>2652</v>
          </cell>
          <cell r="B305" t="str">
            <v>ELLIOTT INTERNATIONAL PTY LTD</v>
          </cell>
        </row>
        <row r="306">
          <cell r="A306">
            <v>2654</v>
          </cell>
          <cell r="B306" t="str">
            <v>ELMA ENGINEERING SERVICES  PTY LTD</v>
          </cell>
        </row>
        <row r="307">
          <cell r="A307">
            <v>17857</v>
          </cell>
          <cell r="B307" t="str">
            <v>ELTECH INVESTMENTS LTD</v>
          </cell>
        </row>
        <row r="308">
          <cell r="A308">
            <v>21021</v>
          </cell>
          <cell r="B308" t="str">
            <v>EMINEO LIMITED</v>
          </cell>
        </row>
        <row r="309">
          <cell r="A309">
            <v>2683</v>
          </cell>
          <cell r="B309" t="str">
            <v xml:space="preserve">ENGINEERING NEWS  </v>
          </cell>
        </row>
        <row r="310">
          <cell r="A310">
            <v>10513</v>
          </cell>
          <cell r="B310" t="str">
            <v>ENGINEERING PROCESS CONTROL CC</v>
          </cell>
        </row>
        <row r="311">
          <cell r="A311">
            <v>18498</v>
          </cell>
          <cell r="B311" t="str">
            <v>ENVIRO CARE INTERNATIONAL LIMITED</v>
          </cell>
        </row>
        <row r="312">
          <cell r="A312">
            <v>18135</v>
          </cell>
          <cell r="B312" t="str">
            <v>ENVIRONMENTAL COUNCIL OF ZAMBIA</v>
          </cell>
        </row>
        <row r="313">
          <cell r="A313">
            <v>20027</v>
          </cell>
          <cell r="B313" t="str">
            <v>EQUATORIAL FOOD INGREDIENTS</v>
          </cell>
        </row>
        <row r="314">
          <cell r="A314">
            <v>2703</v>
          </cell>
          <cell r="B314" t="str">
            <v>ERIEZ MAGNETICS SA PTY LTD</v>
          </cell>
        </row>
        <row r="315">
          <cell r="A315">
            <v>18136</v>
          </cell>
          <cell r="B315" t="str">
            <v>ESMART GENERAL DEALERS</v>
          </cell>
        </row>
        <row r="316">
          <cell r="A316">
            <v>17683</v>
          </cell>
          <cell r="B316" t="str">
            <v>ESMAT GENERAL DEALERS</v>
          </cell>
        </row>
        <row r="317">
          <cell r="A317">
            <v>15776</v>
          </cell>
          <cell r="B317" t="str">
            <v>EUROGEAR PTY LTD</v>
          </cell>
        </row>
        <row r="318">
          <cell r="A318">
            <v>17684</v>
          </cell>
          <cell r="B318" t="str">
            <v>EURZAMBIA LIMITED</v>
          </cell>
        </row>
        <row r="319">
          <cell r="A319">
            <v>14691</v>
          </cell>
          <cell r="B319" t="str">
            <v>EWART CHAIN LTD</v>
          </cell>
        </row>
        <row r="320">
          <cell r="A320">
            <v>20889</v>
          </cell>
          <cell r="B320" t="str">
            <v>EXACT SPARES</v>
          </cell>
        </row>
        <row r="321">
          <cell r="A321">
            <v>17685</v>
          </cell>
          <cell r="B321" t="str">
            <v>EXECUTIVE HEALTH</v>
          </cell>
        </row>
        <row r="322">
          <cell r="A322">
            <v>18661</v>
          </cell>
          <cell r="B322" t="str">
            <v>EXECUTIVE VIBRATION AND BALANCING</v>
          </cell>
        </row>
        <row r="323">
          <cell r="A323">
            <v>21216</v>
          </cell>
          <cell r="B323" t="str">
            <v>F C M ENGINEERING PTY LTD</v>
          </cell>
        </row>
        <row r="324">
          <cell r="A324">
            <v>18002</v>
          </cell>
          <cell r="B324" t="str">
            <v>F G ALI TRANSPORT LTD</v>
          </cell>
        </row>
        <row r="325">
          <cell r="A325">
            <v>2948</v>
          </cell>
          <cell r="B325" t="str">
            <v>F P ENGINEERING</v>
          </cell>
        </row>
        <row r="326">
          <cell r="A326">
            <v>18321</v>
          </cell>
          <cell r="B326" t="str">
            <v>FACTORY AUTOMATION SERVICES</v>
          </cell>
        </row>
        <row r="327">
          <cell r="A327">
            <v>18227</v>
          </cell>
          <cell r="B327" t="str">
            <v>FAIRVIEW HOTEL</v>
          </cell>
        </row>
        <row r="328">
          <cell r="A328">
            <v>18258</v>
          </cell>
          <cell r="B328" t="str">
            <v>FARAH &amp; SONS LIMITED</v>
          </cell>
        </row>
        <row r="329">
          <cell r="A329">
            <v>17686</v>
          </cell>
          <cell r="B329" t="str">
            <v>FARMCHEM SERVICES LTD</v>
          </cell>
        </row>
        <row r="330">
          <cell r="A330">
            <v>17687</v>
          </cell>
          <cell r="B330" t="str">
            <v>FARMERS FRIEND Z LIMITED</v>
          </cell>
        </row>
        <row r="331">
          <cell r="A331">
            <v>7403</v>
          </cell>
          <cell r="B331" t="str">
            <v>FAWEMA AFRICA</v>
          </cell>
        </row>
        <row r="332">
          <cell r="A332">
            <v>17688</v>
          </cell>
          <cell r="B332" t="str">
            <v>FAZMAC INTERNATIONAL AGEN</v>
          </cell>
        </row>
        <row r="333">
          <cell r="A333">
            <v>18137</v>
          </cell>
          <cell r="B333" t="str">
            <v>FEAHEAD ENTERPRISES</v>
          </cell>
        </row>
        <row r="334">
          <cell r="A334">
            <v>18138</v>
          </cell>
          <cell r="B334" t="str">
            <v>FEDEX EXPRESS</v>
          </cell>
        </row>
        <row r="335">
          <cell r="A335">
            <v>18325</v>
          </cell>
          <cell r="B335" t="str">
            <v>FEEL COOL LTD</v>
          </cell>
        </row>
        <row r="336">
          <cell r="A336">
            <v>2832</v>
          </cell>
          <cell r="B336" t="str">
            <v>FESTO PTY LTD</v>
          </cell>
        </row>
        <row r="337">
          <cell r="A337">
            <v>11215</v>
          </cell>
          <cell r="B337" t="str">
            <v>FILTAFLO(HI TEC FILTEX PTY LTD T/A)</v>
          </cell>
        </row>
        <row r="338">
          <cell r="A338">
            <v>16310</v>
          </cell>
          <cell r="B338" t="str">
            <v>FILTRATION TEXTILES PTY LTD</v>
          </cell>
        </row>
        <row r="339">
          <cell r="A339">
            <v>19527</v>
          </cell>
          <cell r="B339" t="str">
            <v>FINE LINE ENTERPRISES</v>
          </cell>
        </row>
        <row r="340">
          <cell r="A340">
            <v>10530</v>
          </cell>
          <cell r="B340" t="str">
            <v>FLENDER POWER TRANSMISSION</v>
          </cell>
        </row>
        <row r="341">
          <cell r="A341">
            <v>15018</v>
          </cell>
          <cell r="B341" t="str">
            <v>FLETCHER SMITH</v>
          </cell>
        </row>
        <row r="342">
          <cell r="A342">
            <v>13942</v>
          </cell>
          <cell r="B342" t="str">
            <v>FLOWTITE VECTUS PTY LTD</v>
          </cell>
        </row>
        <row r="343">
          <cell r="A343">
            <v>18901</v>
          </cell>
          <cell r="B343" t="str">
            <v>FLUID BASE INDUSTRIES LIMITED</v>
          </cell>
        </row>
        <row r="344">
          <cell r="A344">
            <v>16129</v>
          </cell>
          <cell r="B344" t="str">
            <v>FLUVAL UKUVALA WESTERN CAPE PTY LTD</v>
          </cell>
        </row>
        <row r="345">
          <cell r="A345">
            <v>18140</v>
          </cell>
          <cell r="B345" t="str">
            <v>FOOD RESERVE AGENCY</v>
          </cell>
        </row>
        <row r="346">
          <cell r="A346">
            <v>14638</v>
          </cell>
          <cell r="B346" t="str">
            <v>FORGES TARDIEU LTD</v>
          </cell>
        </row>
        <row r="347">
          <cell r="A347">
            <v>18256</v>
          </cell>
          <cell r="B347" t="str">
            <v>FOUR A TRUCKLINES AND DISTRIBUTORS</v>
          </cell>
        </row>
        <row r="348">
          <cell r="A348">
            <v>20101</v>
          </cell>
          <cell r="B348" t="str">
            <v>FOX MOTOR SPARES LIMITED</v>
          </cell>
        </row>
        <row r="349">
          <cell r="A349">
            <v>17689</v>
          </cell>
          <cell r="B349" t="str">
            <v>FRABEC ENGIN ENT.LTD</v>
          </cell>
        </row>
        <row r="350">
          <cell r="A350">
            <v>18139</v>
          </cell>
          <cell r="B350" t="str">
            <v>FREEMAN'S SPORTS WORLD</v>
          </cell>
        </row>
        <row r="351">
          <cell r="A351">
            <v>18502</v>
          </cell>
          <cell r="B351" t="str">
            <v>FREEZE O MATIC LIMITED</v>
          </cell>
        </row>
        <row r="352">
          <cell r="A352">
            <v>18142</v>
          </cell>
          <cell r="B352" t="str">
            <v>FREKA TIMBER SUPPLIERS</v>
          </cell>
        </row>
        <row r="353">
          <cell r="A353">
            <v>17858</v>
          </cell>
          <cell r="B353" t="str">
            <v>FRENA AND COMPANY LTD</v>
          </cell>
        </row>
        <row r="354">
          <cell r="A354">
            <v>18141</v>
          </cell>
          <cell r="B354" t="str">
            <v>FUSECOMP LTD</v>
          </cell>
        </row>
        <row r="355">
          <cell r="A355">
            <v>20192</v>
          </cell>
          <cell r="B355" t="str">
            <v>FUTURE TECH</v>
          </cell>
        </row>
        <row r="356">
          <cell r="A356">
            <v>18820</v>
          </cell>
          <cell r="B356" t="str">
            <v>G &amp; A INVESTMENT LIMITED</v>
          </cell>
        </row>
        <row r="357">
          <cell r="A357">
            <v>15130</v>
          </cell>
          <cell r="B357" t="str">
            <v>G 4 S SECURITY SERVICES MALAWI LIMITED</v>
          </cell>
        </row>
        <row r="358">
          <cell r="A358">
            <v>17690</v>
          </cell>
          <cell r="B358" t="str">
            <v>G L CARRIERS LTD</v>
          </cell>
        </row>
        <row r="359">
          <cell r="A359">
            <v>18003</v>
          </cell>
          <cell r="B359" t="str">
            <v>G M D MECHANICS &amp; TRANSPORT</v>
          </cell>
        </row>
        <row r="360">
          <cell r="A360">
            <v>21006</v>
          </cell>
          <cell r="B360" t="str">
            <v>GABMANS ELECTRICAL LIMITED</v>
          </cell>
        </row>
        <row r="361">
          <cell r="A361">
            <v>3008</v>
          </cell>
          <cell r="B361" t="str">
            <v>GAMMA PANEL &amp; SWITCHBOARD MANUFACTURERS CC</v>
          </cell>
        </row>
        <row r="362">
          <cell r="A362">
            <v>17691</v>
          </cell>
          <cell r="B362" t="str">
            <v>GAMMA PHARMACEUTICALS LTD</v>
          </cell>
        </row>
        <row r="363">
          <cell r="A363">
            <v>17119</v>
          </cell>
          <cell r="B363" t="str">
            <v>GARLICKE &amp; BOUSFIELD</v>
          </cell>
        </row>
        <row r="364">
          <cell r="A364">
            <v>18143</v>
          </cell>
          <cell r="B364" t="str">
            <v>GASIA ENTERPRISES</v>
          </cell>
        </row>
        <row r="365">
          <cell r="A365">
            <v>17692</v>
          </cell>
          <cell r="B365" t="str">
            <v>GASKET AND CUTTINGS Z LTD</v>
          </cell>
        </row>
        <row r="366">
          <cell r="A366">
            <v>17972</v>
          </cell>
          <cell r="B366" t="str">
            <v>GASKETS AND CUTTER Z LTD</v>
          </cell>
        </row>
        <row r="367">
          <cell r="A367">
            <v>18213</v>
          </cell>
          <cell r="B367" t="str">
            <v>GEESDIR MOTORS</v>
          </cell>
        </row>
        <row r="368">
          <cell r="A368">
            <v>17693</v>
          </cell>
          <cell r="B368" t="str">
            <v>GEMISTAR TRAVEL &amp; TOURS</v>
          </cell>
        </row>
        <row r="369">
          <cell r="A369">
            <v>20591</v>
          </cell>
          <cell r="B369" t="str">
            <v>GENESIS OFFICE SYSTEMS</v>
          </cell>
        </row>
        <row r="370">
          <cell r="A370">
            <v>3082</v>
          </cell>
          <cell r="B370" t="str">
            <v>GENMET ENGINEERING C C</v>
          </cell>
        </row>
        <row r="371">
          <cell r="A371">
            <v>20583</v>
          </cell>
          <cell r="B371" t="str">
            <v>GEOCY MEDICAL AND DIAGNOSTICS LIMITED</v>
          </cell>
        </row>
        <row r="372">
          <cell r="A372">
            <v>18812</v>
          </cell>
          <cell r="B372" t="str">
            <v>GEOFREIGHT LIMITED</v>
          </cell>
        </row>
        <row r="373">
          <cell r="A373">
            <v>18144</v>
          </cell>
          <cell r="B373" t="str">
            <v>GETWELL LIMITED</v>
          </cell>
        </row>
        <row r="374">
          <cell r="A374">
            <v>17694</v>
          </cell>
          <cell r="B374" t="str">
            <v>GIFTLAND LIMITED</v>
          </cell>
        </row>
        <row r="375">
          <cell r="A375">
            <v>18145</v>
          </cell>
          <cell r="B375" t="str">
            <v>GIYA ENTERPRISES</v>
          </cell>
        </row>
        <row r="376">
          <cell r="A376">
            <v>17695</v>
          </cell>
          <cell r="B376" t="str">
            <v>GLAEMA MERCHANTS</v>
          </cell>
        </row>
        <row r="377">
          <cell r="A377">
            <v>17859</v>
          </cell>
          <cell r="B377" t="str">
            <v>GOLDHURST LIMITED</v>
          </cell>
        </row>
        <row r="378">
          <cell r="A378">
            <v>17696</v>
          </cell>
          <cell r="B378" t="str">
            <v>GOLDRICH COMPANY LTD</v>
          </cell>
        </row>
        <row r="379">
          <cell r="A379">
            <v>17860</v>
          </cell>
          <cell r="B379" t="str">
            <v>GOLDSET INVESTMENTS</v>
          </cell>
        </row>
        <row r="380">
          <cell r="A380">
            <v>17697</v>
          </cell>
          <cell r="B380" t="str">
            <v>GOSHECHEM MAN LTD</v>
          </cell>
        </row>
        <row r="381">
          <cell r="A381">
            <v>17894</v>
          </cell>
          <cell r="B381" t="str">
            <v>GOTRADE ENTERPRISES</v>
          </cell>
        </row>
        <row r="382">
          <cell r="A382">
            <v>20102</v>
          </cell>
          <cell r="B382" t="str">
            <v>GRACE IKASAYA</v>
          </cell>
        </row>
        <row r="383">
          <cell r="A383">
            <v>17698</v>
          </cell>
          <cell r="B383" t="str">
            <v>GRACELAND ENGIN LIMITED</v>
          </cell>
        </row>
        <row r="384">
          <cell r="A384">
            <v>17699</v>
          </cell>
          <cell r="B384" t="str">
            <v>GRAPHIC SERVICES LTD</v>
          </cell>
        </row>
        <row r="385">
          <cell r="A385">
            <v>17701</v>
          </cell>
          <cell r="B385" t="str">
            <v>GRAPHICAM COMPANY</v>
          </cell>
        </row>
        <row r="386">
          <cell r="A386">
            <v>19819</v>
          </cell>
          <cell r="B386" t="str">
            <v>GREENBELT FERTILIZERS LIMITED</v>
          </cell>
        </row>
        <row r="387">
          <cell r="A387">
            <v>17897</v>
          </cell>
          <cell r="B387" t="str">
            <v>GUARDIAN MOTORS LINITED</v>
          </cell>
        </row>
        <row r="388">
          <cell r="A388">
            <v>5671</v>
          </cell>
          <cell r="B388" t="str">
            <v>H J SHENTON VALVE SERVICES PTY LTD</v>
          </cell>
        </row>
        <row r="389">
          <cell r="A389">
            <v>17702</v>
          </cell>
          <cell r="B389" t="str">
            <v>HABIB INDUSTRIES LIMITED</v>
          </cell>
        </row>
        <row r="390">
          <cell r="A390">
            <v>17703</v>
          </cell>
          <cell r="B390" t="str">
            <v>HAMTRADE LIMITED</v>
          </cell>
        </row>
        <row r="391">
          <cell r="A391">
            <v>17704</v>
          </cell>
          <cell r="B391" t="str">
            <v>HAMUSUNSE FARMS</v>
          </cell>
        </row>
        <row r="392">
          <cell r="A392">
            <v>19661</v>
          </cell>
          <cell r="B392" t="str">
            <v>HANDY AR CONDITIONING AND CONTRACTORS LIMITED</v>
          </cell>
        </row>
        <row r="393">
          <cell r="A393">
            <v>17705</v>
          </cell>
          <cell r="B393" t="str">
            <v>HANDYMANS PARADISE LTD</v>
          </cell>
        </row>
        <row r="394">
          <cell r="A394">
            <v>21176</v>
          </cell>
          <cell r="B394" t="str">
            <v>HARDHATS SUPPLIES</v>
          </cell>
        </row>
        <row r="395">
          <cell r="A395">
            <v>17706</v>
          </cell>
          <cell r="B395" t="str">
            <v>HARDWARE QUARTERS LTD</v>
          </cell>
        </row>
        <row r="396">
          <cell r="A396">
            <v>18004</v>
          </cell>
          <cell r="B396" t="str">
            <v>HASHIM ESAQ TRANSPORT LTD</v>
          </cell>
        </row>
        <row r="397">
          <cell r="A397">
            <v>18146</v>
          </cell>
          <cell r="B397" t="str">
            <v>HATIJAH GENERAL DEALERS</v>
          </cell>
        </row>
        <row r="398">
          <cell r="A398">
            <v>20540</v>
          </cell>
          <cell r="B398" t="str">
            <v>HAVILAH CORPORATION</v>
          </cell>
        </row>
        <row r="399">
          <cell r="A399">
            <v>21024</v>
          </cell>
          <cell r="B399" t="str">
            <v>HEKU CONSTRUCTION</v>
          </cell>
        </row>
        <row r="400">
          <cell r="A400">
            <v>17973</v>
          </cell>
          <cell r="B400" t="str">
            <v>HEKU ENGINEERING LTD</v>
          </cell>
        </row>
        <row r="401">
          <cell r="A401">
            <v>15111</v>
          </cell>
          <cell r="B401" t="str">
            <v>HI TECH ELEMENTS PTY LTD</v>
          </cell>
        </row>
        <row r="402">
          <cell r="A402">
            <v>3333</v>
          </cell>
          <cell r="B402" t="str">
            <v>HI-TECH PIPING &amp; ENGINEERING</v>
          </cell>
        </row>
        <row r="403">
          <cell r="A403">
            <v>17707</v>
          </cell>
          <cell r="B403" t="str">
            <v>HIGH TECH AUTO ENG. LIMITED</v>
          </cell>
        </row>
        <row r="404">
          <cell r="A404">
            <v>17708</v>
          </cell>
          <cell r="B404" t="str">
            <v>HILL &amp; DELMAIN Z LTD</v>
          </cell>
        </row>
        <row r="405">
          <cell r="A405">
            <v>20535</v>
          </cell>
          <cell r="B405" t="str">
            <v>HIRAMI INVESTMENTS LIMITED</v>
          </cell>
        </row>
        <row r="406">
          <cell r="A406">
            <v>19951</v>
          </cell>
          <cell r="B406" t="str">
            <v>HIRE QUIP INVESTMENT LIMITED</v>
          </cell>
        </row>
        <row r="407">
          <cell r="A407">
            <v>20541</v>
          </cell>
          <cell r="B407" t="str">
            <v>HISENSE LOGISTICS LIMITED</v>
          </cell>
        </row>
        <row r="408">
          <cell r="A408">
            <v>18148</v>
          </cell>
          <cell r="B408" t="str">
            <v>HOLIDAY INN</v>
          </cell>
        </row>
        <row r="409">
          <cell r="A409">
            <v>18147</v>
          </cell>
          <cell r="B409" t="str">
            <v>HONDA ZAMBIA LTD</v>
          </cell>
        </row>
        <row r="410">
          <cell r="A410">
            <v>18328</v>
          </cell>
          <cell r="B410" t="str">
            <v>HOWETH CONSTRUCTION &amp; GENERAL DEALERS</v>
          </cell>
        </row>
        <row r="411">
          <cell r="A411">
            <v>21200</v>
          </cell>
          <cell r="B411" t="str">
            <v>HUCEY BUSINESS SOLUTIONS LIMITED</v>
          </cell>
        </row>
        <row r="412">
          <cell r="A412">
            <v>18149</v>
          </cell>
          <cell r="B412" t="str">
            <v>HUDACO INDUSTRIES ZAMBIA LTD</v>
          </cell>
        </row>
        <row r="413">
          <cell r="A413">
            <v>18495</v>
          </cell>
          <cell r="B413" t="str">
            <v>HUMBODS INTER SERVICES LIMITED</v>
          </cell>
        </row>
        <row r="414">
          <cell r="A414">
            <v>18112</v>
          </cell>
          <cell r="B414" t="str">
            <v>HUME (ZAMBIA) LTD</v>
          </cell>
        </row>
        <row r="415">
          <cell r="A415">
            <v>17839</v>
          </cell>
          <cell r="B415" t="str">
            <v>HUNYANI PAPERS</v>
          </cell>
        </row>
        <row r="416">
          <cell r="A416">
            <v>8341</v>
          </cell>
          <cell r="B416" t="str">
            <v>HYDROGEN TECHNOLOGIES</v>
          </cell>
        </row>
        <row r="417">
          <cell r="A417">
            <v>3424</v>
          </cell>
          <cell r="B417" t="str">
            <v>HYFLO SOUTHERN AFRICA PTY LTD</v>
          </cell>
        </row>
        <row r="418">
          <cell r="A418">
            <v>17709</v>
          </cell>
          <cell r="B418" t="str">
            <v>HYGOTECH Z LTD</v>
          </cell>
        </row>
        <row r="419">
          <cell r="A419">
            <v>18151</v>
          </cell>
          <cell r="B419" t="str">
            <v>HYTEC ZAMBIA LTD</v>
          </cell>
        </row>
        <row r="420">
          <cell r="A420">
            <v>17713</v>
          </cell>
          <cell r="B420" t="str">
            <v>I T R CHEMICALS LTD</v>
          </cell>
        </row>
        <row r="421">
          <cell r="A421">
            <v>19219</v>
          </cell>
          <cell r="B421" t="str">
            <v>ILLOVO GROUP HOLDINGS LTD</v>
          </cell>
        </row>
        <row r="422">
          <cell r="A422">
            <v>18994</v>
          </cell>
          <cell r="B422" t="str">
            <v>ILLOVO SUGAR IRELAND</v>
          </cell>
        </row>
        <row r="423">
          <cell r="A423">
            <v>1885</v>
          </cell>
          <cell r="B423" t="str">
            <v>ILLOVO SUGAR LIMITED</v>
          </cell>
        </row>
        <row r="424">
          <cell r="A424">
            <v>7353</v>
          </cell>
          <cell r="B424" t="str">
            <v>IMPROCHEM (PTY) LTD</v>
          </cell>
        </row>
        <row r="425">
          <cell r="A425">
            <v>20009</v>
          </cell>
          <cell r="B425" t="str">
            <v>IMTEC SALES</v>
          </cell>
        </row>
        <row r="426">
          <cell r="A426">
            <v>19663</v>
          </cell>
          <cell r="B426" t="str">
            <v>IN SITU ENGINEERING SERVICES</v>
          </cell>
        </row>
        <row r="427">
          <cell r="A427">
            <v>18005</v>
          </cell>
          <cell r="B427" t="str">
            <v>INDEPENDENCE SERVICE STATION LTD</v>
          </cell>
        </row>
        <row r="428">
          <cell r="A428">
            <v>18330</v>
          </cell>
          <cell r="B428" t="str">
            <v>INDEPENDENT QUALITY ASSURANCE AND VERIFICATION SERVICES LTD (IOAVS)</v>
          </cell>
        </row>
        <row r="429">
          <cell r="A429">
            <v>3528</v>
          </cell>
          <cell r="B429" t="str">
            <v>INDUSTRIAL CONTROL AND AUTOMATION</v>
          </cell>
        </row>
        <row r="430">
          <cell r="A430">
            <v>18113</v>
          </cell>
          <cell r="B430" t="str">
            <v>INDUSTRIAL EQUIPMENT LTD</v>
          </cell>
        </row>
        <row r="431">
          <cell r="A431">
            <v>18152</v>
          </cell>
          <cell r="B431" t="str">
            <v>INDUSTRIAL GASES LIMITED.</v>
          </cell>
        </row>
        <row r="432">
          <cell r="A432">
            <v>18154</v>
          </cell>
          <cell r="B432" t="str">
            <v>INDUSTRIAL TRAINING CENTRE</v>
          </cell>
        </row>
        <row r="433">
          <cell r="A433">
            <v>10080</v>
          </cell>
          <cell r="B433" t="str">
            <v>INFOWAVE PTY LTD</v>
          </cell>
        </row>
        <row r="434">
          <cell r="A434">
            <v>17805</v>
          </cell>
          <cell r="B434" t="str">
            <v>INITURTLE INDUSTRIES LTD</v>
          </cell>
        </row>
        <row r="435">
          <cell r="A435">
            <v>18153</v>
          </cell>
          <cell r="B435" t="str">
            <v>INSAKA PRESS PUBLISHERS CO LTD</v>
          </cell>
        </row>
        <row r="436">
          <cell r="A436">
            <v>18114</v>
          </cell>
          <cell r="B436" t="str">
            <v>INSTITUTE OF BUSINESS MANAGEMENT</v>
          </cell>
        </row>
        <row r="437">
          <cell r="A437">
            <v>10537</v>
          </cell>
          <cell r="B437" t="str">
            <v>INTERCHANGE INTERNATIONAL S A</v>
          </cell>
        </row>
        <row r="438">
          <cell r="A438">
            <v>18238</v>
          </cell>
          <cell r="B438" t="str">
            <v>INTERCONTINENTAL HOTEL</v>
          </cell>
        </row>
        <row r="439">
          <cell r="A439">
            <v>17711</v>
          </cell>
          <cell r="B439" t="str">
            <v>INTERNATIONAL CHEMICALS</v>
          </cell>
        </row>
        <row r="440">
          <cell r="A440">
            <v>17710</v>
          </cell>
          <cell r="B440" t="str">
            <v>INTERNATIONAL DRUG COMPANY LIMITED</v>
          </cell>
        </row>
        <row r="441">
          <cell r="A441">
            <v>19215</v>
          </cell>
          <cell r="B441" t="str">
            <v>INTERORG LIMITED</v>
          </cell>
        </row>
        <row r="442">
          <cell r="A442">
            <v>18111</v>
          </cell>
          <cell r="B442" t="str">
            <v>IQAVS</v>
          </cell>
        </row>
        <row r="443">
          <cell r="A443">
            <v>11020</v>
          </cell>
          <cell r="B443" t="str">
            <v>IRRITECH AGENCIES CC</v>
          </cell>
        </row>
        <row r="444">
          <cell r="A444">
            <v>21197</v>
          </cell>
          <cell r="B444" t="str">
            <v>ISGEC JOHN THOMPSON</v>
          </cell>
        </row>
        <row r="445">
          <cell r="A445">
            <v>14245</v>
          </cell>
          <cell r="B445" t="str">
            <v>IST HOLDINGS PTY LTD</v>
          </cell>
        </row>
        <row r="446">
          <cell r="A446">
            <v>18155</v>
          </cell>
          <cell r="B446" t="str">
            <v>ITR PHARMACEUTICALS (1976) LTD</v>
          </cell>
        </row>
        <row r="447">
          <cell r="A447">
            <v>13097</v>
          </cell>
          <cell r="B447" t="str">
            <v>ITT FLYGT PTY LTD</v>
          </cell>
        </row>
        <row r="448">
          <cell r="A448">
            <v>21115</v>
          </cell>
          <cell r="B448" t="str">
            <v>IYANDA POWER TECHNOLOGIES PTY LTD</v>
          </cell>
        </row>
        <row r="449">
          <cell r="A449">
            <v>18983</v>
          </cell>
          <cell r="B449" t="str">
            <v>J &amp; K CARRIERS LIMITED</v>
          </cell>
        </row>
        <row r="450">
          <cell r="A450">
            <v>18006</v>
          </cell>
          <cell r="B450" t="str">
            <v>J J MOTORS</v>
          </cell>
        </row>
        <row r="451">
          <cell r="A451">
            <v>18093</v>
          </cell>
          <cell r="B451" t="str">
            <v>J LISIMBA</v>
          </cell>
        </row>
        <row r="452">
          <cell r="A452">
            <v>17714</v>
          </cell>
          <cell r="B452" t="str">
            <v>J MUSHITALA ELECRTRICAL</v>
          </cell>
        </row>
        <row r="453">
          <cell r="A453">
            <v>18204</v>
          </cell>
          <cell r="B453" t="str">
            <v>J MUSHITALA ELECT; &amp; H/WARE SUPPLY.</v>
          </cell>
        </row>
        <row r="454">
          <cell r="A454">
            <v>18115</v>
          </cell>
          <cell r="B454" t="str">
            <v>JACARANDA PLANT &amp; MACHINERY HIRE.</v>
          </cell>
        </row>
        <row r="455">
          <cell r="A455">
            <v>18257</v>
          </cell>
          <cell r="B455" t="str">
            <v>JAGRUTI ENTERPRISES LIMITED</v>
          </cell>
        </row>
        <row r="456">
          <cell r="A456">
            <v>18156</v>
          </cell>
          <cell r="B456" t="str">
            <v>JAYIND TRADING</v>
          </cell>
        </row>
        <row r="457">
          <cell r="A457">
            <v>20876</v>
          </cell>
          <cell r="B457" t="str">
            <v>JEBRECC GUESTHOUSE AND LODGES</v>
          </cell>
        </row>
        <row r="458">
          <cell r="A458">
            <v>18326</v>
          </cell>
          <cell r="B458" t="str">
            <v>JEFF BYDAWELL</v>
          </cell>
        </row>
        <row r="459">
          <cell r="A459">
            <v>18157</v>
          </cell>
          <cell r="B459" t="str">
            <v>JELIKA ELECTRICAL SERVICES</v>
          </cell>
        </row>
        <row r="460">
          <cell r="A460">
            <v>18037</v>
          </cell>
          <cell r="B460" t="str">
            <v>JERLIJA TRANSPORT &amp; MECHANICS</v>
          </cell>
        </row>
        <row r="461">
          <cell r="A461">
            <v>17715</v>
          </cell>
          <cell r="B461" t="str">
            <v>JMEH ELECTRICAL &amp; HARDWARE</v>
          </cell>
        </row>
        <row r="462">
          <cell r="A462">
            <v>12826</v>
          </cell>
          <cell r="B462" t="str">
            <v>JOHN THOMPSON AFRICA PTY LTD</v>
          </cell>
        </row>
        <row r="463">
          <cell r="A463">
            <v>17716</v>
          </cell>
          <cell r="B463" t="str">
            <v>JOHNSON MEDICAL CLINIC</v>
          </cell>
        </row>
        <row r="464">
          <cell r="A464">
            <v>18215</v>
          </cell>
          <cell r="B464" t="str">
            <v>JOS. HANSEN &amp; SOEHNE (Z) LTD</v>
          </cell>
        </row>
        <row r="465">
          <cell r="A465">
            <v>18007</v>
          </cell>
          <cell r="B465" t="str">
            <v>JUBA TRANSPORT</v>
          </cell>
        </row>
        <row r="466">
          <cell r="A466">
            <v>17717</v>
          </cell>
          <cell r="B466" t="str">
            <v>JUBA TRANSPORT LIMITED</v>
          </cell>
        </row>
        <row r="467">
          <cell r="A467">
            <v>18248</v>
          </cell>
          <cell r="B467" t="str">
            <v>JUNRAY ENTERPRISES</v>
          </cell>
        </row>
        <row r="468">
          <cell r="A468">
            <v>17861</v>
          </cell>
          <cell r="B468" t="str">
            <v>JUST MIX SYSTEMS LIMITED</v>
          </cell>
        </row>
        <row r="469">
          <cell r="A469">
            <v>17718</v>
          </cell>
          <cell r="B469" t="str">
            <v>K B DAVIES &amp; CO LIMITED</v>
          </cell>
        </row>
        <row r="470">
          <cell r="A470">
            <v>3868</v>
          </cell>
          <cell r="B470" t="str">
            <v>K S B PUMPS &amp; VALVES  PTY LTD</v>
          </cell>
        </row>
        <row r="471">
          <cell r="A471">
            <v>17719</v>
          </cell>
          <cell r="B471" t="str">
            <v>KABOMBWE ENTERPRISES</v>
          </cell>
        </row>
        <row r="472">
          <cell r="A472">
            <v>17720</v>
          </cell>
          <cell r="B472" t="str">
            <v>KABWE INDUSTRIAL FABRICS</v>
          </cell>
        </row>
        <row r="473">
          <cell r="A473">
            <v>21008</v>
          </cell>
          <cell r="B473" t="str">
            <v>KACHERE TREE</v>
          </cell>
        </row>
        <row r="474">
          <cell r="A474">
            <v>21252</v>
          </cell>
          <cell r="B474" t="str">
            <v>KADIGRAFIX ENTERPRISE</v>
          </cell>
        </row>
        <row r="475">
          <cell r="A475">
            <v>18158</v>
          </cell>
          <cell r="B475" t="str">
            <v>KAFUE GORGE TRAINING CENTRE</v>
          </cell>
        </row>
        <row r="476">
          <cell r="A476">
            <v>10008</v>
          </cell>
          <cell r="B476" t="str">
            <v>KAGISO KHULANI SUPERVISION DURBAN</v>
          </cell>
        </row>
        <row r="477">
          <cell r="A477">
            <v>21007</v>
          </cell>
          <cell r="B477" t="str">
            <v>KAGISO KHULANI SUPERVISION ZAMBIA LIMITED</v>
          </cell>
        </row>
        <row r="478">
          <cell r="A478">
            <v>18282</v>
          </cell>
          <cell r="B478" t="str">
            <v>KAJA TRADING</v>
          </cell>
        </row>
        <row r="479">
          <cell r="A479">
            <v>20610</v>
          </cell>
          <cell r="B479" t="str">
            <v>KANEGG ENTERPRISE</v>
          </cell>
        </row>
        <row r="480">
          <cell r="A480">
            <v>21186</v>
          </cell>
          <cell r="B480" t="str">
            <v>KAPINGA ENTERPRISES LTD</v>
          </cell>
        </row>
        <row r="481">
          <cell r="A481">
            <v>18008</v>
          </cell>
          <cell r="B481" t="str">
            <v>KAPIRI TRANSPORT</v>
          </cell>
        </row>
        <row r="482">
          <cell r="A482">
            <v>18159</v>
          </cell>
          <cell r="B482" t="str">
            <v>KARNAG INTERNATIONAL (Z) LTD</v>
          </cell>
        </row>
        <row r="483">
          <cell r="A483">
            <v>17721</v>
          </cell>
          <cell r="B483" t="str">
            <v>KATENA ENTERPRISES LIMITED</v>
          </cell>
        </row>
        <row r="484">
          <cell r="A484">
            <v>19524</v>
          </cell>
          <cell r="B484" t="str">
            <v>KAUFMAN LIMITED ZAMBIA</v>
          </cell>
        </row>
        <row r="485">
          <cell r="A485">
            <v>18242</v>
          </cell>
          <cell r="B485" t="str">
            <v>KAVINO LIMITED</v>
          </cell>
        </row>
        <row r="486">
          <cell r="A486">
            <v>18433</v>
          </cell>
          <cell r="B486" t="str">
            <v>KAZOMU ENTERPRISES LIMITED</v>
          </cell>
        </row>
        <row r="487">
          <cell r="A487">
            <v>11225</v>
          </cell>
          <cell r="B487" t="str">
            <v>KEAL ENGINEERING CC</v>
          </cell>
        </row>
        <row r="488">
          <cell r="A488">
            <v>17722</v>
          </cell>
          <cell r="B488" t="str">
            <v>KEEGY LIMITED</v>
          </cell>
        </row>
        <row r="489">
          <cell r="A489">
            <v>16716</v>
          </cell>
          <cell r="B489" t="str">
            <v>KEIR AND ASSOCIATES PTY LTD</v>
          </cell>
        </row>
        <row r="490">
          <cell r="A490">
            <v>13502</v>
          </cell>
          <cell r="B490" t="str">
            <v>KEITH W YOUNG</v>
          </cell>
        </row>
        <row r="491">
          <cell r="A491">
            <v>20588</v>
          </cell>
          <cell r="B491" t="str">
            <v>KENLINE ENTERPRISES</v>
          </cell>
        </row>
        <row r="492">
          <cell r="A492">
            <v>18009</v>
          </cell>
          <cell r="B492" t="str">
            <v>KEREN MOTORS (Z) LTD</v>
          </cell>
        </row>
        <row r="493">
          <cell r="A493">
            <v>18235</v>
          </cell>
          <cell r="B493" t="str">
            <v>KHALIF MOTORS</v>
          </cell>
        </row>
        <row r="494">
          <cell r="A494">
            <v>3820</v>
          </cell>
          <cell r="B494" t="str">
            <v>KIRTON MECHANICAL EQUIPMENT CC</v>
          </cell>
        </row>
        <row r="495">
          <cell r="A495">
            <v>17724</v>
          </cell>
          <cell r="B495" t="str">
            <v>KLEENLINE PRODUCTS LIMITED</v>
          </cell>
        </row>
        <row r="496">
          <cell r="A496">
            <v>3842</v>
          </cell>
          <cell r="B496" t="str">
            <v>KNOWLEDGE RESOURCES PTY LTD</v>
          </cell>
        </row>
        <row r="497">
          <cell r="A497">
            <v>17971</v>
          </cell>
          <cell r="B497" t="str">
            <v>KONTRACO LIMITED</v>
          </cell>
        </row>
        <row r="498">
          <cell r="A498">
            <v>18195</v>
          </cell>
          <cell r="B498" t="str">
            <v>KOP-TEQ MULTILINES</v>
          </cell>
        </row>
        <row r="499">
          <cell r="A499">
            <v>17725</v>
          </cell>
          <cell r="B499" t="str">
            <v>KOSHIN PARTS LIMITED</v>
          </cell>
        </row>
        <row r="500">
          <cell r="A500">
            <v>17976</v>
          </cell>
          <cell r="B500" t="str">
            <v>KRARATRADE INDUSTRIES LTD</v>
          </cell>
        </row>
        <row r="501">
          <cell r="A501">
            <v>12834</v>
          </cell>
          <cell r="B501" t="str">
            <v>KSB PUMPS (SA)(PTY) LIMITED</v>
          </cell>
        </row>
        <row r="502">
          <cell r="A502">
            <v>12835</v>
          </cell>
          <cell r="B502" t="str">
            <v>KSB PUMPS SA (PTY) LTD</v>
          </cell>
        </row>
        <row r="503">
          <cell r="A503">
            <v>21046</v>
          </cell>
          <cell r="B503" t="str">
            <v>KUCHOMWA SUPPLIES LIMITED</v>
          </cell>
        </row>
        <row r="504">
          <cell r="A504">
            <v>18010</v>
          </cell>
          <cell r="B504" t="str">
            <v>KUDU CARRIERS LTD</v>
          </cell>
        </row>
        <row r="505">
          <cell r="A505">
            <v>18160</v>
          </cell>
          <cell r="B505" t="str">
            <v>KUHOMA INVESTMENTS LTD</v>
          </cell>
        </row>
        <row r="506">
          <cell r="A506">
            <v>17726</v>
          </cell>
          <cell r="B506" t="str">
            <v>KWASH MUKWENU MINING CO</v>
          </cell>
        </row>
        <row r="507">
          <cell r="A507">
            <v>20550</v>
          </cell>
          <cell r="B507" t="str">
            <v>L M V SWITCHGEAR CC</v>
          </cell>
        </row>
        <row r="508">
          <cell r="A508">
            <v>21126</v>
          </cell>
          <cell r="B508" t="str">
            <v>LAATU CO LTD</v>
          </cell>
        </row>
        <row r="509">
          <cell r="A509">
            <v>3901</v>
          </cell>
          <cell r="B509" t="str">
            <v>LAKESIDE EQUIPMENT CC</v>
          </cell>
        </row>
        <row r="510">
          <cell r="A510">
            <v>17727</v>
          </cell>
          <cell r="B510" t="str">
            <v>LAKTRONICS REPAIRS LIMITED</v>
          </cell>
        </row>
        <row r="511">
          <cell r="A511">
            <v>17729</v>
          </cell>
          <cell r="B511" t="str">
            <v>LANCHOL BUSINESS SYSTEMS</v>
          </cell>
        </row>
        <row r="512">
          <cell r="A512">
            <v>20967</v>
          </cell>
          <cell r="B512" t="str">
            <v>LANDSPRAY IRRIGATION CC</v>
          </cell>
        </row>
        <row r="513">
          <cell r="A513">
            <v>18249</v>
          </cell>
          <cell r="B513" t="str">
            <v>LANTANA COMMUNICATIONS LIMITED</v>
          </cell>
        </row>
        <row r="514">
          <cell r="A514">
            <v>3919</v>
          </cell>
          <cell r="B514" t="str">
            <v>LASHER TOOLS</v>
          </cell>
        </row>
        <row r="515">
          <cell r="A515">
            <v>18161</v>
          </cell>
          <cell r="B515" t="str">
            <v>LATEX MARKETING LTD</v>
          </cell>
        </row>
        <row r="516">
          <cell r="A516">
            <v>17728</v>
          </cell>
          <cell r="B516" t="str">
            <v>LAWREMU ENTERPRISES</v>
          </cell>
        </row>
        <row r="517">
          <cell r="A517">
            <v>20586</v>
          </cell>
          <cell r="B517" t="str">
            <v>LAZPINE ENGINEERING</v>
          </cell>
        </row>
        <row r="518">
          <cell r="A518">
            <v>17730</v>
          </cell>
          <cell r="B518" t="str">
            <v>LELYLAND DAF ZAMBIA LIMITED</v>
          </cell>
        </row>
        <row r="519">
          <cell r="A519">
            <v>3961</v>
          </cell>
          <cell r="B519" t="str">
            <v>LEVY &amp; SMITH STARPAK</v>
          </cell>
        </row>
        <row r="520">
          <cell r="A520">
            <v>19788</v>
          </cell>
          <cell r="B520" t="str">
            <v>LIBRA AGENCIES</v>
          </cell>
        </row>
        <row r="521">
          <cell r="A521">
            <v>15825</v>
          </cell>
          <cell r="B521" t="str">
            <v>LIBRA MACHINE TOOLS</v>
          </cell>
        </row>
        <row r="522">
          <cell r="A522">
            <v>17731</v>
          </cell>
          <cell r="B522" t="str">
            <v>LIKA CHIPIMO SMART TRAILERS</v>
          </cell>
        </row>
        <row r="523">
          <cell r="A523">
            <v>18011</v>
          </cell>
          <cell r="B523" t="str">
            <v>LILAFI TRANSPORT</v>
          </cell>
        </row>
        <row r="524">
          <cell r="A524">
            <v>18196</v>
          </cell>
          <cell r="B524" t="str">
            <v>LILAYI LODGE</v>
          </cell>
        </row>
        <row r="525">
          <cell r="A525">
            <v>17732</v>
          </cell>
          <cell r="B525" t="str">
            <v>LINEN CENTRUM LIMITED</v>
          </cell>
        </row>
        <row r="526">
          <cell r="A526">
            <v>20888</v>
          </cell>
          <cell r="B526" t="str">
            <v>LIYONI ROTOBALANCING SYSTEMS LIMITED</v>
          </cell>
        </row>
        <row r="527">
          <cell r="A527">
            <v>17733</v>
          </cell>
          <cell r="B527" t="str">
            <v>LOBE CONTRACTORS</v>
          </cell>
        </row>
        <row r="528">
          <cell r="A528">
            <v>17734</v>
          </cell>
          <cell r="B528" t="str">
            <v>LODGE SERENITY LIMITED</v>
          </cell>
        </row>
        <row r="529">
          <cell r="A529">
            <v>18163</v>
          </cell>
          <cell r="B529" t="str">
            <v>LUCKSUM AGENCIES</v>
          </cell>
        </row>
        <row r="530">
          <cell r="A530">
            <v>17735</v>
          </cell>
          <cell r="B530" t="str">
            <v>LUCKY SPRINGS TRADERS</v>
          </cell>
        </row>
        <row r="531">
          <cell r="A531">
            <v>21275</v>
          </cell>
          <cell r="B531" t="str">
            <v>LUMWIKA TRANSPORTATION AND GENERAL DEALERS</v>
          </cell>
        </row>
        <row r="532">
          <cell r="A532">
            <v>20619</v>
          </cell>
          <cell r="B532" t="str">
            <v>LUSAKA CONSOLIDATORS</v>
          </cell>
        </row>
        <row r="533">
          <cell r="A533">
            <v>17736</v>
          </cell>
          <cell r="B533" t="str">
            <v>LUSAKA HARDWARE</v>
          </cell>
        </row>
        <row r="534">
          <cell r="A534">
            <v>18162</v>
          </cell>
          <cell r="B534" t="str">
            <v>LUSAKA HOTEL</v>
          </cell>
        </row>
        <row r="535">
          <cell r="A535">
            <v>18197</v>
          </cell>
          <cell r="B535" t="str">
            <v>LUSAKA STOCK EXCHANGE LTD</v>
          </cell>
        </row>
        <row r="536">
          <cell r="A536">
            <v>18442</v>
          </cell>
          <cell r="B536" t="str">
            <v>LUWABEVI INVESTMENTS LIMITED</v>
          </cell>
        </row>
        <row r="537">
          <cell r="A537">
            <v>17953</v>
          </cell>
          <cell r="B537" t="str">
            <v>M &amp; K GENERAL DEALERS</v>
          </cell>
        </row>
        <row r="538">
          <cell r="A538">
            <v>17975</v>
          </cell>
          <cell r="B538" t="str">
            <v>M B B</v>
          </cell>
        </row>
        <row r="539">
          <cell r="A539">
            <v>4458</v>
          </cell>
          <cell r="B539" t="str">
            <v>M B B CONSULTING ENGINEERS INCORPORATED</v>
          </cell>
        </row>
        <row r="540">
          <cell r="A540">
            <v>17743</v>
          </cell>
          <cell r="B540" t="str">
            <v>M D C ENTERPRISES LIMITED</v>
          </cell>
        </row>
        <row r="541">
          <cell r="A541">
            <v>18013</v>
          </cell>
          <cell r="B541" t="str">
            <v>M F M CARRIERS</v>
          </cell>
        </row>
        <row r="542">
          <cell r="A542">
            <v>4349</v>
          </cell>
          <cell r="B542" t="str">
            <v>M L T APPLICATION SYSTEMS C C</v>
          </cell>
        </row>
        <row r="543">
          <cell r="A543">
            <v>4350</v>
          </cell>
          <cell r="B543" t="str">
            <v>M L T APPLICATION SYSTEMS PTY LTD</v>
          </cell>
        </row>
        <row r="544">
          <cell r="A544">
            <v>18179</v>
          </cell>
          <cell r="B544" t="str">
            <v>M M PAN INVESTMENTS LTD</v>
          </cell>
        </row>
        <row r="545">
          <cell r="A545">
            <v>4421</v>
          </cell>
          <cell r="B545" t="str">
            <v>M PROJECTS</v>
          </cell>
        </row>
        <row r="546">
          <cell r="A546">
            <v>18252</v>
          </cell>
          <cell r="B546" t="str">
            <v>M.C.F.I INTERNATIONAL (ZAMBIA) LIMITED</v>
          </cell>
        </row>
        <row r="547">
          <cell r="A547">
            <v>19305</v>
          </cell>
          <cell r="B547" t="str">
            <v>MABBU DISTRIBUTORS LTD</v>
          </cell>
        </row>
        <row r="548">
          <cell r="A548">
            <v>21104</v>
          </cell>
          <cell r="B548" t="str">
            <v>MACHINERY PROCUREMENT AND SALES CC</v>
          </cell>
        </row>
        <row r="549">
          <cell r="A549">
            <v>17737</v>
          </cell>
          <cell r="B549" t="str">
            <v>MACHOK TRANSPORT</v>
          </cell>
        </row>
        <row r="550">
          <cell r="A550">
            <v>13225</v>
          </cell>
          <cell r="B550" t="str">
            <v>MACKLO PROPERTIES &amp; GENERAL TRADING CC</v>
          </cell>
        </row>
        <row r="551">
          <cell r="A551">
            <v>12857</v>
          </cell>
          <cell r="B551" t="str">
            <v>MACSTEEL AFRICA</v>
          </cell>
        </row>
        <row r="552">
          <cell r="A552">
            <v>4070</v>
          </cell>
          <cell r="B552" t="str">
            <v>MACSTEEL TRADING PTY LTD</v>
          </cell>
        </row>
        <row r="553">
          <cell r="A553">
            <v>4097</v>
          </cell>
          <cell r="B553" t="str">
            <v>MAGNOL PANELS AND AUTOMATION</v>
          </cell>
        </row>
        <row r="554">
          <cell r="A554">
            <v>18164</v>
          </cell>
          <cell r="B554" t="str">
            <v>MAGNUM SECURITY SERVICES LTD</v>
          </cell>
        </row>
        <row r="555">
          <cell r="A555">
            <v>9805</v>
          </cell>
          <cell r="B555" t="str">
            <v>MAINTENANCE ENGINEERING SERVICES CC</v>
          </cell>
        </row>
        <row r="556">
          <cell r="A556">
            <v>20104</v>
          </cell>
          <cell r="B556" t="str">
            <v>MAJ TRANSPORT LIMITED</v>
          </cell>
        </row>
        <row r="557">
          <cell r="A557">
            <v>17896</v>
          </cell>
          <cell r="B557" t="str">
            <v>MAKANDA WORKSHP &amp; JOINERY</v>
          </cell>
        </row>
        <row r="558">
          <cell r="A558">
            <v>15298</v>
          </cell>
          <cell r="B558" t="str">
            <v>MAKEH ENTERPRISES PVT LTD</v>
          </cell>
        </row>
        <row r="559">
          <cell r="A559">
            <v>20099</v>
          </cell>
          <cell r="B559" t="str">
            <v>MAKUBU STEEL WORKS LIMITED</v>
          </cell>
        </row>
        <row r="560">
          <cell r="A560">
            <v>21276</v>
          </cell>
          <cell r="B560" t="str">
            <v>MAKUKU FARMS LTD</v>
          </cell>
        </row>
        <row r="561">
          <cell r="A561">
            <v>16634</v>
          </cell>
          <cell r="B561" t="str">
            <v>MAN TURBO SOUTH AFRICA PTY LTD</v>
          </cell>
        </row>
        <row r="562">
          <cell r="A562">
            <v>18236</v>
          </cell>
          <cell r="B562" t="str">
            <v>MANDANGA MILLING</v>
          </cell>
        </row>
        <row r="563">
          <cell r="A563">
            <v>15108</v>
          </cell>
          <cell r="B563" t="str">
            <v>MANICA AFRICA PTY LTD</v>
          </cell>
        </row>
        <row r="564">
          <cell r="A564">
            <v>17738</v>
          </cell>
          <cell r="B564" t="str">
            <v>MARKAY IND DISTRIBUTORS</v>
          </cell>
        </row>
        <row r="565">
          <cell r="A565">
            <v>21174</v>
          </cell>
          <cell r="B565" t="str">
            <v>MARLBORO CRANE HIRE PTY LTD</v>
          </cell>
        </row>
        <row r="566">
          <cell r="A566">
            <v>18165</v>
          </cell>
          <cell r="B566" t="str">
            <v>MARTIN ENGINEERING &amp; TECH; SERVICES</v>
          </cell>
        </row>
        <row r="567">
          <cell r="A567">
            <v>17739</v>
          </cell>
          <cell r="B567" t="str">
            <v>MASTER THONK CONTRACTORS</v>
          </cell>
        </row>
        <row r="568">
          <cell r="A568">
            <v>18309</v>
          </cell>
          <cell r="B568" t="str">
            <v>MATRIX ENTERPRISES LTD</v>
          </cell>
        </row>
        <row r="569">
          <cell r="A569">
            <v>4178</v>
          </cell>
          <cell r="B569" t="str">
            <v>MAX SCOTT ENGINEERING SALES CC</v>
          </cell>
        </row>
        <row r="570">
          <cell r="A570">
            <v>18829</v>
          </cell>
          <cell r="B570" t="str">
            <v>MAXTRONICS SYSTEM AND SUPPLIES</v>
          </cell>
        </row>
        <row r="571">
          <cell r="A571">
            <v>4180</v>
          </cell>
          <cell r="B571" t="str">
            <v>MAYFIELD ENTERPRISES</v>
          </cell>
        </row>
        <row r="572">
          <cell r="A572">
            <v>17740</v>
          </cell>
          <cell r="B572" t="str">
            <v>MAZ AUTO QUIP</v>
          </cell>
        </row>
        <row r="573">
          <cell r="A573">
            <v>18166</v>
          </cell>
          <cell r="B573" t="str">
            <v>MAZABUKA COMUNITY RADIO STATION</v>
          </cell>
        </row>
        <row r="574">
          <cell r="A574">
            <v>18167</v>
          </cell>
          <cell r="B574" t="str">
            <v>MAZABUKA JOINERY</v>
          </cell>
        </row>
        <row r="575">
          <cell r="A575">
            <v>18199</v>
          </cell>
          <cell r="B575" t="str">
            <v>MAZABUKA MUNICIPAL COUNCIL</v>
          </cell>
        </row>
        <row r="576">
          <cell r="A576">
            <v>20476</v>
          </cell>
          <cell r="B576" t="str">
            <v>MBEMU AGRICULTURE</v>
          </cell>
        </row>
        <row r="577">
          <cell r="A577">
            <v>18168</v>
          </cell>
          <cell r="B577" t="str">
            <v>MDC ENTERPRISES LTD</v>
          </cell>
        </row>
        <row r="578">
          <cell r="A578">
            <v>17744</v>
          </cell>
          <cell r="B578" t="str">
            <v>MECHANICAL MAINTENANCE</v>
          </cell>
        </row>
        <row r="579">
          <cell r="A579">
            <v>17745</v>
          </cell>
          <cell r="B579" t="str">
            <v>MECHANICAL SPARES</v>
          </cell>
        </row>
        <row r="580">
          <cell r="A580">
            <v>18492</v>
          </cell>
          <cell r="B580" t="str">
            <v>MECMED TRADING</v>
          </cell>
        </row>
        <row r="581">
          <cell r="A581">
            <v>18332</v>
          </cell>
          <cell r="B581" t="str">
            <v>MELCOME INDUSTRIES LTD</v>
          </cell>
        </row>
        <row r="582">
          <cell r="A582">
            <v>17746</v>
          </cell>
          <cell r="B582" t="str">
            <v>MELCOME PHARMACEUTICALS LIMITED</v>
          </cell>
        </row>
        <row r="583">
          <cell r="A583">
            <v>18759</v>
          </cell>
          <cell r="B583" t="str">
            <v>MENCO LIMITED</v>
          </cell>
        </row>
        <row r="584">
          <cell r="A584">
            <v>4247</v>
          </cell>
          <cell r="B584" t="str">
            <v>MERCK CHEMICALS PTY LTD</v>
          </cell>
        </row>
        <row r="585">
          <cell r="A585">
            <v>18906</v>
          </cell>
          <cell r="B585" t="str">
            <v>MERCURY EXPRESS LOGISTICS</v>
          </cell>
        </row>
        <row r="586">
          <cell r="A586">
            <v>18318</v>
          </cell>
          <cell r="B586" t="str">
            <v>MESCO LTD</v>
          </cell>
        </row>
        <row r="587">
          <cell r="A587">
            <v>17747</v>
          </cell>
          <cell r="B587" t="str">
            <v>MESHEARLES ENTERPRISES</v>
          </cell>
        </row>
        <row r="588">
          <cell r="A588">
            <v>17748</v>
          </cell>
          <cell r="B588" t="str">
            <v>METAL FABICATORS LIMITED</v>
          </cell>
        </row>
        <row r="589">
          <cell r="A589">
            <v>18028</v>
          </cell>
          <cell r="B589" t="str">
            <v>METALOCK</v>
          </cell>
        </row>
        <row r="590">
          <cell r="A590">
            <v>19475</v>
          </cell>
          <cell r="B590" t="str">
            <v>METSO ND ENGINEERING (PTY) LTD</v>
          </cell>
        </row>
        <row r="591">
          <cell r="A591">
            <v>18494</v>
          </cell>
          <cell r="B591" t="str">
            <v>MICIL INVESTMENTS LTD</v>
          </cell>
        </row>
        <row r="592">
          <cell r="A592">
            <v>17952</v>
          </cell>
          <cell r="B592" t="str">
            <v>MICMAR INVESTMENTS LIMITED</v>
          </cell>
        </row>
        <row r="593">
          <cell r="A593">
            <v>18200</v>
          </cell>
          <cell r="B593" t="str">
            <v>MIDLANDS BRAKE &amp; CLUTCH</v>
          </cell>
        </row>
        <row r="594">
          <cell r="A594">
            <v>17969</v>
          </cell>
          <cell r="B594" t="str">
            <v>MIGA INTER EXPORTS LIMITED</v>
          </cell>
        </row>
        <row r="595">
          <cell r="A595">
            <v>14980</v>
          </cell>
          <cell r="B595" t="str">
            <v>MILLENIQUIP SOLUTIONS</v>
          </cell>
        </row>
        <row r="596">
          <cell r="A596">
            <v>15402</v>
          </cell>
          <cell r="B596" t="str">
            <v>MINING AND FARMING SUPPLIES (PRIVATE) LIMITED</v>
          </cell>
        </row>
        <row r="597">
          <cell r="A597">
            <v>9845</v>
          </cell>
          <cell r="B597" t="str">
            <v>MINING AND FARMING SUPPLIES CC</v>
          </cell>
        </row>
        <row r="598">
          <cell r="A598">
            <v>18170</v>
          </cell>
          <cell r="B598" t="str">
            <v>MITCHELL COTTS Z LIMITED</v>
          </cell>
        </row>
        <row r="599">
          <cell r="A599">
            <v>4338</v>
          </cell>
          <cell r="B599" t="str">
            <v>MIXTEC C C</v>
          </cell>
        </row>
        <row r="600">
          <cell r="A600">
            <v>18241</v>
          </cell>
          <cell r="B600" t="str">
            <v>MMP ZAMBIA</v>
          </cell>
        </row>
        <row r="601">
          <cell r="A601">
            <v>18243</v>
          </cell>
          <cell r="B601" t="str">
            <v>MOBILE COMMUNICATIONS LIMITED</v>
          </cell>
        </row>
        <row r="602">
          <cell r="A602">
            <v>18169</v>
          </cell>
          <cell r="B602" t="str">
            <v>MODERN MAINTENANCE PRODUCTS LIMITED</v>
          </cell>
        </row>
        <row r="603">
          <cell r="A603">
            <v>17963</v>
          </cell>
          <cell r="B603" t="str">
            <v>MOGGIS DRILLING SERVICES LTD</v>
          </cell>
        </row>
        <row r="604">
          <cell r="A604">
            <v>18014</v>
          </cell>
          <cell r="B604" t="str">
            <v>MOHAB TRANSPORT LTD</v>
          </cell>
        </row>
        <row r="605">
          <cell r="A605">
            <v>17749</v>
          </cell>
          <cell r="B605" t="str">
            <v>MOLEXA INVESTMENTS LTD</v>
          </cell>
        </row>
        <row r="606">
          <cell r="A606">
            <v>18201</v>
          </cell>
          <cell r="B606" t="str">
            <v>MOONGLOW LTD</v>
          </cell>
        </row>
        <row r="607">
          <cell r="A607">
            <v>18015</v>
          </cell>
          <cell r="B607" t="str">
            <v>MORAVA MOTOR ENGINEERING LTD</v>
          </cell>
        </row>
        <row r="608">
          <cell r="A608">
            <v>17922</v>
          </cell>
          <cell r="B608" t="str">
            <v>MORGANITE ZAMBIA LTD</v>
          </cell>
        </row>
        <row r="609">
          <cell r="A609">
            <v>18171</v>
          </cell>
          <cell r="B609" t="str">
            <v>MOTOR CITY LTD</v>
          </cell>
        </row>
        <row r="610">
          <cell r="A610">
            <v>18172</v>
          </cell>
          <cell r="B610" t="str">
            <v>MOTOR HOLDINGS (Z) LTD</v>
          </cell>
        </row>
        <row r="611">
          <cell r="A611">
            <v>17232</v>
          </cell>
          <cell r="B611" t="str">
            <v>MTHIYANE ENGINEERING SERVICES CC</v>
          </cell>
        </row>
        <row r="612">
          <cell r="A612">
            <v>21189</v>
          </cell>
          <cell r="B612" t="str">
            <v>MTN ZAMBIA LIMITED</v>
          </cell>
        </row>
        <row r="613">
          <cell r="A613">
            <v>18452</v>
          </cell>
          <cell r="B613" t="str">
            <v>MUCAN IMPORT &amp; EXPORT</v>
          </cell>
        </row>
        <row r="614">
          <cell r="A614">
            <v>17970</v>
          </cell>
          <cell r="B614" t="str">
            <v>MUCHIMA ENTERPRISES LIMITED</v>
          </cell>
        </row>
        <row r="615">
          <cell r="A615">
            <v>18202</v>
          </cell>
          <cell r="B615" t="str">
            <v>MUFULIRA COMMERCIAL FIRST AID</v>
          </cell>
        </row>
        <row r="616">
          <cell r="A616">
            <v>18173</v>
          </cell>
          <cell r="B616" t="str">
            <v>MUKATASHA ENTERPRISES LTD</v>
          </cell>
        </row>
        <row r="617">
          <cell r="A617">
            <v>18274</v>
          </cell>
          <cell r="B617" t="str">
            <v>MUKUBA HOTEL</v>
          </cell>
        </row>
        <row r="618">
          <cell r="A618">
            <v>18174</v>
          </cell>
          <cell r="B618" t="str">
            <v>MULAMBO STEAM ENG; ENTERPRISES</v>
          </cell>
        </row>
        <row r="619">
          <cell r="A619">
            <v>17957</v>
          </cell>
          <cell r="B619" t="str">
            <v>MULIMO AGRICULTURE AND HARDWARE DISTRIBUTORS</v>
          </cell>
        </row>
        <row r="620">
          <cell r="A620">
            <v>20477</v>
          </cell>
          <cell r="B620" t="str">
            <v>MULTIPAK ENTERPRISES</v>
          </cell>
        </row>
        <row r="621">
          <cell r="A621">
            <v>18175</v>
          </cell>
          <cell r="B621" t="str">
            <v>MUMANA PLEASURE RESORT LTD</v>
          </cell>
        </row>
        <row r="622">
          <cell r="A622">
            <v>18203</v>
          </cell>
          <cell r="B622" t="str">
            <v>MUNAYME ENTERPRISES LTD</v>
          </cell>
        </row>
        <row r="623">
          <cell r="A623">
            <v>18176</v>
          </cell>
          <cell r="B623" t="str">
            <v>MUNJOLI MOTOR SPARES</v>
          </cell>
        </row>
        <row r="624">
          <cell r="A624">
            <v>17750</v>
          </cell>
          <cell r="B624" t="str">
            <v>MUSHIKOI ENTERPRISES</v>
          </cell>
        </row>
        <row r="625">
          <cell r="A625">
            <v>21051</v>
          </cell>
          <cell r="B625" t="str">
            <v>MUTA MARKETING</v>
          </cell>
        </row>
        <row r="626">
          <cell r="A626">
            <v>18177</v>
          </cell>
          <cell r="B626" t="str">
            <v>MWEKA GUEST HOUSE</v>
          </cell>
        </row>
        <row r="627">
          <cell r="A627">
            <v>17751</v>
          </cell>
          <cell r="B627" t="str">
            <v>MWOBINA AGENCIES LIMITED</v>
          </cell>
        </row>
        <row r="628">
          <cell r="A628">
            <v>4614</v>
          </cell>
          <cell r="B628" t="str">
            <v>N &amp; Z INSTRUMENTATION &amp; CONTROL PTY LTD</v>
          </cell>
        </row>
        <row r="629">
          <cell r="A629">
            <v>4477</v>
          </cell>
          <cell r="B629" t="str">
            <v>N AND Z INSTRUMENTATION &amp; CONTROL PTY LTD</v>
          </cell>
        </row>
        <row r="630">
          <cell r="A630">
            <v>18094</v>
          </cell>
          <cell r="B630" t="str">
            <v>N E I (Z) LTD</v>
          </cell>
        </row>
        <row r="631">
          <cell r="A631">
            <v>17819</v>
          </cell>
          <cell r="B631" t="str">
            <v>N E I ZIMBABWE</v>
          </cell>
        </row>
        <row r="632">
          <cell r="A632">
            <v>18496</v>
          </cell>
          <cell r="B632" t="str">
            <v>NALOONDA JOETY &amp; COMPANY</v>
          </cell>
        </row>
        <row r="633">
          <cell r="A633">
            <v>3427</v>
          </cell>
          <cell r="B633" t="str">
            <v>NAMPAK SACKS</v>
          </cell>
        </row>
        <row r="634">
          <cell r="A634">
            <v>17752</v>
          </cell>
          <cell r="B634" t="str">
            <v>NASCO TRADING</v>
          </cell>
        </row>
        <row r="635">
          <cell r="A635">
            <v>18907</v>
          </cell>
          <cell r="B635" t="str">
            <v>NASTHA LIMITED</v>
          </cell>
        </row>
        <row r="636">
          <cell r="A636">
            <v>4581</v>
          </cell>
          <cell r="B636" t="str">
            <v>NATAL CONVEYORS CC</v>
          </cell>
        </row>
        <row r="637">
          <cell r="A637">
            <v>4567</v>
          </cell>
          <cell r="B637" t="str">
            <v>NATAL CRANE &amp; HOIST SERVICES CC</v>
          </cell>
        </row>
        <row r="638">
          <cell r="A638">
            <v>4492</v>
          </cell>
          <cell r="B638" t="str">
            <v>NATAL INSPECTION SERVICES C C</v>
          </cell>
        </row>
        <row r="639">
          <cell r="A639">
            <v>7524</v>
          </cell>
          <cell r="B639" t="str">
            <v>NATAL STAINLESS STEEL (BIZ AFRICA 1509 PTY LTD T/A)</v>
          </cell>
        </row>
        <row r="640">
          <cell r="A640">
            <v>21038</v>
          </cell>
          <cell r="B640" t="str">
            <v>NATIONAL HEAVY ENGINEERING CO OPERATIVE LIMITED</v>
          </cell>
        </row>
        <row r="641">
          <cell r="A641">
            <v>20063</v>
          </cell>
          <cell r="B641" t="str">
            <v>NDEKELENI DEVELOPMENT FOUNDATION</v>
          </cell>
        </row>
        <row r="642">
          <cell r="A642">
            <v>18205</v>
          </cell>
          <cell r="B642" t="str">
            <v>NDOLA CHEMISTS</v>
          </cell>
        </row>
        <row r="643">
          <cell r="A643">
            <v>18283</v>
          </cell>
          <cell r="B643" t="str">
            <v>NDOLA GENERAL DEALERS</v>
          </cell>
        </row>
        <row r="644">
          <cell r="A644">
            <v>15511</v>
          </cell>
          <cell r="B644" t="str">
            <v>NDOLA LIME COMPANY LIMITED</v>
          </cell>
        </row>
        <row r="645">
          <cell r="A645">
            <v>18016</v>
          </cell>
          <cell r="B645" t="str">
            <v>NEBIOUS TRADING COMPANY</v>
          </cell>
        </row>
        <row r="646">
          <cell r="A646">
            <v>18316</v>
          </cell>
          <cell r="B646" t="str">
            <v>NECOR (NCR) ZAMBIA LTD</v>
          </cell>
        </row>
        <row r="647">
          <cell r="A647">
            <v>4615</v>
          </cell>
          <cell r="B647" t="str">
            <v>NEGRETTI &amp; ZAMBRA SA PTY LTD</v>
          </cell>
        </row>
        <row r="648">
          <cell r="A648">
            <v>17974</v>
          </cell>
          <cell r="B648" t="str">
            <v>NEI Z LIMITED</v>
          </cell>
        </row>
        <row r="649">
          <cell r="A649">
            <v>17753</v>
          </cell>
          <cell r="B649" t="str">
            <v>NEMCHEM INTERNATIONAL</v>
          </cell>
        </row>
        <row r="650">
          <cell r="A650">
            <v>17754</v>
          </cell>
          <cell r="B650" t="str">
            <v>NENIMA TRADING</v>
          </cell>
        </row>
        <row r="651">
          <cell r="A651">
            <v>18029</v>
          </cell>
          <cell r="B651" t="str">
            <v>NESAL INVESTMENT LTD</v>
          </cell>
        </row>
        <row r="652">
          <cell r="A652">
            <v>20587</v>
          </cell>
          <cell r="B652" t="str">
            <v>NETPHARM ENTERPRISES LIMITED</v>
          </cell>
        </row>
        <row r="653">
          <cell r="A653">
            <v>21017</v>
          </cell>
          <cell r="B653" t="str">
            <v>NEW TECHNIQUES ZAMBIA LIMITED</v>
          </cell>
        </row>
        <row r="654">
          <cell r="A654">
            <v>18181</v>
          </cell>
          <cell r="B654" t="str">
            <v>NEXT TECHNOLOGY LIMITED</v>
          </cell>
        </row>
        <row r="655">
          <cell r="A655">
            <v>20613</v>
          </cell>
          <cell r="B655" t="str">
            <v>NG'ANDU - UWP CONSULTING LIMITED</v>
          </cell>
        </row>
        <row r="656">
          <cell r="A656">
            <v>18178</v>
          </cell>
          <cell r="B656" t="str">
            <v>NISIR</v>
          </cell>
        </row>
        <row r="657">
          <cell r="A657">
            <v>18756</v>
          </cell>
          <cell r="B657" t="str">
            <v>NITROGEN CHEMICALS OF ZAMBIA LIMITED</v>
          </cell>
        </row>
        <row r="658">
          <cell r="A658">
            <v>19817</v>
          </cell>
          <cell r="B658" t="str">
            <v>NJATI IMPORT AND EXPORT INTERNATIONAL</v>
          </cell>
        </row>
        <row r="659">
          <cell r="A659">
            <v>17755</v>
          </cell>
          <cell r="B659" t="str">
            <v>NKOSI MARKETING AGENCY</v>
          </cell>
        </row>
        <row r="660">
          <cell r="A660">
            <v>18206</v>
          </cell>
          <cell r="B660" t="str">
            <v>NKOSI MARKETING AGENCY LTD</v>
          </cell>
        </row>
        <row r="661">
          <cell r="A661">
            <v>21254</v>
          </cell>
          <cell r="B661" t="str">
            <v>NKULA ENGINEERING</v>
          </cell>
        </row>
        <row r="662">
          <cell r="A662">
            <v>17895</v>
          </cell>
          <cell r="B662" t="str">
            <v>NKUSUWILA ENTERPRISES</v>
          </cell>
        </row>
        <row r="663">
          <cell r="A663">
            <v>17756</v>
          </cell>
          <cell r="B663" t="str">
            <v>NON FERROUS METAL WORKS</v>
          </cell>
        </row>
        <row r="664">
          <cell r="A664">
            <v>13830</v>
          </cell>
          <cell r="B664" t="str">
            <v>NORSK HYDRO</v>
          </cell>
        </row>
        <row r="665">
          <cell r="A665">
            <v>18182</v>
          </cell>
          <cell r="B665" t="str">
            <v>NORTHERN TECHNICAL COLLEGE</v>
          </cell>
        </row>
        <row r="666">
          <cell r="A666">
            <v>12758</v>
          </cell>
          <cell r="B666" t="str">
            <v>NOVOZYMES PTY LTD</v>
          </cell>
        </row>
        <row r="667">
          <cell r="A667">
            <v>18207</v>
          </cell>
          <cell r="B667" t="str">
            <v>NUTRIFOODS (Z) LTD</v>
          </cell>
        </row>
        <row r="668">
          <cell r="A668">
            <v>18183</v>
          </cell>
          <cell r="B668" t="str">
            <v>NWASCO</v>
          </cell>
        </row>
        <row r="669">
          <cell r="A669">
            <v>17966</v>
          </cell>
          <cell r="B669" t="str">
            <v>O CHIBOOLA</v>
          </cell>
        </row>
        <row r="670">
          <cell r="A670">
            <v>17977</v>
          </cell>
          <cell r="B670" t="str">
            <v>O CONNOLLY &amp; COMPANY PTY LTD</v>
          </cell>
        </row>
        <row r="671">
          <cell r="A671">
            <v>17757</v>
          </cell>
          <cell r="B671" t="str">
            <v>O M N ENTERPRISES LIMITED</v>
          </cell>
        </row>
        <row r="672">
          <cell r="A672">
            <v>17982</v>
          </cell>
          <cell r="B672" t="str">
            <v>O R M IMPORT AND EXPORT PTY LTD</v>
          </cell>
        </row>
        <row r="673">
          <cell r="A673">
            <v>18255</v>
          </cell>
          <cell r="B673" t="str">
            <v>O'CONOLLY AND COMPANY (PVT) LIMITED</v>
          </cell>
        </row>
        <row r="674">
          <cell r="A674">
            <v>20006</v>
          </cell>
          <cell r="B674" t="str">
            <v>OCTOGON BUILDING SERVICES LIMITED</v>
          </cell>
        </row>
        <row r="675">
          <cell r="A675">
            <v>18017</v>
          </cell>
          <cell r="B675" t="str">
            <v>OHAN TRANSPORT LTD</v>
          </cell>
        </row>
        <row r="676">
          <cell r="A676">
            <v>16022</v>
          </cell>
          <cell r="B676" t="str">
            <v>OKAPI SOUTH AFRICA PTY LTD</v>
          </cell>
        </row>
        <row r="677">
          <cell r="A677">
            <v>9412</v>
          </cell>
          <cell r="B677" t="str">
            <v>OMNI SCIENCE CC</v>
          </cell>
        </row>
        <row r="678">
          <cell r="A678">
            <v>18324</v>
          </cell>
          <cell r="B678" t="str">
            <v>OMNIA FERTILIZER ZAMBIA LTD</v>
          </cell>
        </row>
        <row r="679">
          <cell r="A679">
            <v>17758</v>
          </cell>
          <cell r="B679" t="str">
            <v>OMNILYNE LIMITED</v>
          </cell>
        </row>
        <row r="680">
          <cell r="A680">
            <v>17759</v>
          </cell>
          <cell r="B680" t="str">
            <v>OPTRON LIMITED</v>
          </cell>
        </row>
        <row r="681">
          <cell r="A681">
            <v>4749</v>
          </cell>
          <cell r="B681" t="str">
            <v>ORION PACKAGING MACHINERY C C</v>
          </cell>
        </row>
        <row r="682">
          <cell r="A682">
            <v>20599</v>
          </cell>
          <cell r="B682" t="str">
            <v>OSISOFT</v>
          </cell>
        </row>
        <row r="683">
          <cell r="A683">
            <v>4753</v>
          </cell>
          <cell r="B683" t="str">
            <v>OSPEC NATAL CC</v>
          </cell>
        </row>
        <row r="684">
          <cell r="A684">
            <v>17760</v>
          </cell>
          <cell r="B684" t="str">
            <v>P &amp; H MINEPRO SERVICES</v>
          </cell>
        </row>
        <row r="685">
          <cell r="A685">
            <v>17573</v>
          </cell>
          <cell r="B685" t="str">
            <v>P D ENGINEERING SERVICES CC</v>
          </cell>
        </row>
        <row r="686">
          <cell r="A686">
            <v>20262</v>
          </cell>
          <cell r="B686" t="str">
            <v>P J B SIGNS AND GENERAL DEALERS</v>
          </cell>
        </row>
        <row r="687">
          <cell r="A687">
            <v>12913</v>
          </cell>
          <cell r="B687" t="str">
            <v>P.J.TECHNOLOGIES</v>
          </cell>
        </row>
        <row r="688">
          <cell r="A688">
            <v>17840</v>
          </cell>
          <cell r="B688" t="str">
            <v>PACK O MATIC</v>
          </cell>
        </row>
        <row r="689">
          <cell r="A689">
            <v>4799</v>
          </cell>
          <cell r="B689" t="str">
            <v>PANEL TECHNIQUE PTY LTD</v>
          </cell>
        </row>
        <row r="690">
          <cell r="A690">
            <v>17761</v>
          </cell>
          <cell r="B690" t="str">
            <v>PARICAMA AUTO PARTS</v>
          </cell>
        </row>
        <row r="691">
          <cell r="A691">
            <v>18018</v>
          </cell>
          <cell r="B691" t="str">
            <v>PAZA TRADING CO. LTD</v>
          </cell>
        </row>
        <row r="692">
          <cell r="A692">
            <v>4936</v>
          </cell>
          <cell r="B692" t="str">
            <v>PEFCO PTY LTD</v>
          </cell>
        </row>
        <row r="693">
          <cell r="A693">
            <v>18904</v>
          </cell>
          <cell r="B693" t="str">
            <v>PENDE ELECTRICAL AND HARWARE SUPPLIERS LIMITED</v>
          </cell>
        </row>
        <row r="694">
          <cell r="A694">
            <v>20390</v>
          </cell>
          <cell r="B694" t="str">
            <v>PENGUIN PHARMACEUTICALS LIMITED</v>
          </cell>
        </row>
        <row r="695">
          <cell r="A695">
            <v>15802</v>
          </cell>
          <cell r="B695" t="str">
            <v>PERKIN ELMER</v>
          </cell>
        </row>
        <row r="696">
          <cell r="A696">
            <v>17762</v>
          </cell>
          <cell r="B696" t="str">
            <v>PERWAY INDUSTRIES</v>
          </cell>
        </row>
        <row r="697">
          <cell r="A697">
            <v>10616</v>
          </cell>
          <cell r="B697" t="str">
            <v>PETER BROTHERHOOD LTD</v>
          </cell>
        </row>
        <row r="698">
          <cell r="A698">
            <v>17828</v>
          </cell>
          <cell r="B698" t="str">
            <v>PETTY CASH VENDOR</v>
          </cell>
        </row>
        <row r="699">
          <cell r="A699">
            <v>12577</v>
          </cell>
          <cell r="B699" t="str">
            <v>PETTY CASH VENDOR</v>
          </cell>
        </row>
        <row r="700">
          <cell r="A700">
            <v>20609</v>
          </cell>
          <cell r="B700" t="str">
            <v>PHICHI BUILDING &amp; MAINTENANCE</v>
          </cell>
        </row>
        <row r="701">
          <cell r="A701">
            <v>20423</v>
          </cell>
          <cell r="B701" t="str">
            <v>PHILIP BANJI MALAMBO</v>
          </cell>
        </row>
        <row r="702">
          <cell r="A702">
            <v>18902</v>
          </cell>
          <cell r="B702" t="str">
            <v>PHILIP TURNER CONSTRUCTION LIMITED</v>
          </cell>
        </row>
        <row r="703">
          <cell r="A703">
            <v>18030</v>
          </cell>
          <cell r="B703" t="str">
            <v>PHONIX CONTRACTORS</v>
          </cell>
        </row>
        <row r="704">
          <cell r="A704">
            <v>18184</v>
          </cell>
          <cell r="B704" t="str">
            <v>PIGOTT MASKEW LTD</v>
          </cell>
        </row>
        <row r="705">
          <cell r="A705">
            <v>11560</v>
          </cell>
          <cell r="B705" t="str">
            <v>PINETOWN BOLT AND ENGINEERING SUPPLIES</v>
          </cell>
        </row>
        <row r="706">
          <cell r="A706">
            <v>17763</v>
          </cell>
          <cell r="B706" t="str">
            <v>PIONEER POWR TECH.</v>
          </cell>
        </row>
        <row r="707">
          <cell r="A707">
            <v>20874</v>
          </cell>
          <cell r="B707" t="str">
            <v>PMS INVESTMENTS LIMITED</v>
          </cell>
        </row>
        <row r="708">
          <cell r="A708">
            <v>17764</v>
          </cell>
          <cell r="B708" t="str">
            <v>POLYCOR LIMITED</v>
          </cell>
        </row>
        <row r="709">
          <cell r="A709">
            <v>18208</v>
          </cell>
          <cell r="B709" t="str">
            <v>POLYTHENE PROD.</v>
          </cell>
        </row>
        <row r="710">
          <cell r="A710">
            <v>17765</v>
          </cell>
          <cell r="B710" t="str">
            <v>PORTAIR SERVICES LIMITED</v>
          </cell>
        </row>
        <row r="711">
          <cell r="A711">
            <v>17766</v>
          </cell>
          <cell r="B711" t="str">
            <v>POWER ELECTRIC CO</v>
          </cell>
        </row>
        <row r="712">
          <cell r="A712">
            <v>18760</v>
          </cell>
          <cell r="B712" t="str">
            <v>POWER EQUIPMENT LIMITED</v>
          </cell>
        </row>
        <row r="713">
          <cell r="A713">
            <v>18549</v>
          </cell>
          <cell r="B713" t="str">
            <v>POWER PLUS ELECTRONICS &amp; GENERAL DEALERS</v>
          </cell>
        </row>
        <row r="714">
          <cell r="A714">
            <v>17767</v>
          </cell>
          <cell r="B714" t="str">
            <v>POWERTECH ELECTRICAL</v>
          </cell>
        </row>
        <row r="715">
          <cell r="A715">
            <v>17768</v>
          </cell>
          <cell r="B715" t="str">
            <v>PRAV HOLDINGS LIMITED</v>
          </cell>
        </row>
        <row r="716">
          <cell r="A716">
            <v>18185</v>
          </cell>
          <cell r="B716" t="str">
            <v>PRECISION COMMUNICATIONS LTD</v>
          </cell>
        </row>
        <row r="717">
          <cell r="A717">
            <v>17842</v>
          </cell>
          <cell r="B717" t="str">
            <v>PREDICT</v>
          </cell>
        </row>
        <row r="718">
          <cell r="A718">
            <v>17769</v>
          </cell>
          <cell r="B718" t="str">
            <v>PREMIER COATINGS LIMITED</v>
          </cell>
        </row>
        <row r="719">
          <cell r="A719">
            <v>10594</v>
          </cell>
          <cell r="B719" t="str">
            <v>PREMIER VALVES PTY LTD</v>
          </cell>
        </row>
        <row r="720">
          <cell r="A720">
            <v>20622</v>
          </cell>
          <cell r="B720" t="str">
            <v>PRIKANA INVETMENTS LIMITED</v>
          </cell>
        </row>
        <row r="721">
          <cell r="A721">
            <v>17770</v>
          </cell>
          <cell r="B721" t="str">
            <v>PRIME PARTS &amp; SERVICES</v>
          </cell>
        </row>
        <row r="722">
          <cell r="A722">
            <v>17964</v>
          </cell>
          <cell r="B722" t="str">
            <v>PRIME PHARMACEUTICALS</v>
          </cell>
        </row>
        <row r="723">
          <cell r="A723">
            <v>20615</v>
          </cell>
          <cell r="B723" t="str">
            <v>PRINT WRIGHT ENTERPRISES</v>
          </cell>
        </row>
        <row r="724">
          <cell r="A724">
            <v>18186</v>
          </cell>
          <cell r="B724" t="str">
            <v>PRINTECH LIMITED</v>
          </cell>
        </row>
        <row r="725">
          <cell r="A725">
            <v>17771</v>
          </cell>
          <cell r="B725" t="str">
            <v>PRO FIT LIMITED</v>
          </cell>
        </row>
        <row r="726">
          <cell r="A726">
            <v>8545</v>
          </cell>
          <cell r="B726" t="str">
            <v>PRO HYDRAULICS CC</v>
          </cell>
        </row>
        <row r="727">
          <cell r="A727">
            <v>17772</v>
          </cell>
          <cell r="B727" t="str">
            <v>PRO PRINT LIMITED</v>
          </cell>
        </row>
        <row r="728">
          <cell r="A728">
            <v>5087</v>
          </cell>
          <cell r="B728" t="str">
            <v>PROCESS VALVE CORPORATION CC</v>
          </cell>
        </row>
        <row r="729">
          <cell r="A729">
            <v>17967</v>
          </cell>
          <cell r="B729" t="str">
            <v>PRONET Z LTD</v>
          </cell>
        </row>
        <row r="730">
          <cell r="A730">
            <v>21263</v>
          </cell>
          <cell r="B730" t="str">
            <v>PROQUIP HYDRAULICS Z LIMITED</v>
          </cell>
        </row>
        <row r="731">
          <cell r="A731">
            <v>17773</v>
          </cell>
          <cell r="B731" t="str">
            <v>PROSMARC GEN SUPPLIES</v>
          </cell>
        </row>
        <row r="732">
          <cell r="A732">
            <v>17774</v>
          </cell>
          <cell r="B732" t="str">
            <v>PROXY LIMITED</v>
          </cell>
        </row>
        <row r="733">
          <cell r="A733">
            <v>20275</v>
          </cell>
          <cell r="B733" t="str">
            <v>PUMP LOGISTICS AND SERVICES ZAMBA LIMITED</v>
          </cell>
        </row>
        <row r="734">
          <cell r="A734">
            <v>5157</v>
          </cell>
          <cell r="B734" t="str">
            <v>PUMPFLOW EQUIPMENT C C (IN LIQUIDATION)</v>
          </cell>
        </row>
        <row r="735">
          <cell r="A735">
            <v>17820</v>
          </cell>
          <cell r="B735" t="str">
            <v>PYRAMID HOLDINGS LIMITED</v>
          </cell>
        </row>
        <row r="736">
          <cell r="A736">
            <v>17775</v>
          </cell>
          <cell r="B736" t="str">
            <v>PYREX LAB CHEMICALS ENT</v>
          </cell>
        </row>
        <row r="737">
          <cell r="A737">
            <v>18822</v>
          </cell>
          <cell r="B737" t="str">
            <v>PYROTECHNIC MOTORS</v>
          </cell>
        </row>
        <row r="738">
          <cell r="A738">
            <v>7172</v>
          </cell>
          <cell r="B738" t="str">
            <v>Q DATA DYNAMIQUE PTY LTD KWAZULU NATAL</v>
          </cell>
        </row>
        <row r="739">
          <cell r="A739">
            <v>17862</v>
          </cell>
          <cell r="B739" t="str">
            <v>QUALITY CHEMICALS</v>
          </cell>
        </row>
        <row r="740">
          <cell r="A740">
            <v>18187</v>
          </cell>
          <cell r="B740" t="str">
            <v>QUALITY CHEMICALS SUPPLIERS LTD</v>
          </cell>
        </row>
        <row r="741">
          <cell r="A741">
            <v>17776</v>
          </cell>
          <cell r="B741" t="str">
            <v>QUIPTECH LIMITED</v>
          </cell>
        </row>
        <row r="742">
          <cell r="A742">
            <v>20533</v>
          </cell>
          <cell r="B742" t="str">
            <v>R D M SCIENTIFIC PRODUCTS LIMITED</v>
          </cell>
        </row>
        <row r="743">
          <cell r="A743">
            <v>21127</v>
          </cell>
          <cell r="B743" t="str">
            <v>R G F POWER PROJECTS CC</v>
          </cell>
        </row>
        <row r="744">
          <cell r="A744">
            <v>18019</v>
          </cell>
          <cell r="B744" t="str">
            <v>R P S TRANSPORT LTD</v>
          </cell>
        </row>
        <row r="745">
          <cell r="A745">
            <v>9925</v>
          </cell>
          <cell r="B745" t="str">
            <v>R S COMPONENTS S A</v>
          </cell>
        </row>
        <row r="746">
          <cell r="A746">
            <v>19999</v>
          </cell>
          <cell r="B746" t="str">
            <v>RACEBIA ENTERPRISES</v>
          </cell>
        </row>
        <row r="747">
          <cell r="A747">
            <v>18189</v>
          </cell>
          <cell r="B747" t="str">
            <v>RADIO PHOENIX (1996) LTD</v>
          </cell>
        </row>
        <row r="748">
          <cell r="A748">
            <v>17777</v>
          </cell>
          <cell r="B748" t="str">
            <v>RADIUS DIGITAL SOLUTIONS</v>
          </cell>
        </row>
        <row r="749">
          <cell r="A749">
            <v>20949</v>
          </cell>
          <cell r="B749" t="str">
            <v>RAEESA MOTORS CC</v>
          </cell>
        </row>
        <row r="750">
          <cell r="A750">
            <v>6352</v>
          </cell>
          <cell r="B750" t="str">
            <v>RAFFIA TUFBAG PTY LTD</v>
          </cell>
        </row>
        <row r="751">
          <cell r="A751">
            <v>18985</v>
          </cell>
          <cell r="B751" t="str">
            <v>RAILWAY SYSTEMS OF ZAMBIA</v>
          </cell>
        </row>
        <row r="752">
          <cell r="A752">
            <v>18188</v>
          </cell>
          <cell r="B752" t="str">
            <v>RANDO ENTERPRISES</v>
          </cell>
        </row>
        <row r="753">
          <cell r="A753">
            <v>18210</v>
          </cell>
          <cell r="B753" t="str">
            <v>RANK INDUSTRIES (Z) LTD</v>
          </cell>
        </row>
        <row r="754">
          <cell r="A754">
            <v>10630</v>
          </cell>
          <cell r="B754" t="str">
            <v>RAVIN SINGH &amp; COMPANY</v>
          </cell>
        </row>
        <row r="755">
          <cell r="A755">
            <v>18250</v>
          </cell>
          <cell r="B755" t="str">
            <v>REAL TIME TECHNOLOGY ALLIANCE AFRICA</v>
          </cell>
        </row>
        <row r="756">
          <cell r="A756">
            <v>17843</v>
          </cell>
          <cell r="B756" t="str">
            <v>REALY SYSTEM TECHNOLOGY CC</v>
          </cell>
        </row>
        <row r="757">
          <cell r="A757">
            <v>21211</v>
          </cell>
          <cell r="B757" t="str">
            <v>REDEPLOYABLE CAMP SYSTEMS INT PTY LTD</v>
          </cell>
        </row>
        <row r="758">
          <cell r="A758">
            <v>18116</v>
          </cell>
          <cell r="B758" t="str">
            <v>REKAYS FARMING &amp; BUILDING SUPPLIES</v>
          </cell>
        </row>
        <row r="759">
          <cell r="A759">
            <v>16266</v>
          </cell>
          <cell r="B759" t="str">
            <v>REMOTE MONITORING &amp; CONTROL</v>
          </cell>
        </row>
        <row r="760">
          <cell r="A760">
            <v>18117</v>
          </cell>
          <cell r="B760" t="str">
            <v>RICKMART ENTERPRISES LTD</v>
          </cell>
        </row>
        <row r="761">
          <cell r="A761">
            <v>17778</v>
          </cell>
          <cell r="B761" t="str">
            <v>RIMUC INDUSTRIAL SUPPLIES</v>
          </cell>
        </row>
        <row r="762">
          <cell r="A762">
            <v>18020</v>
          </cell>
          <cell r="B762" t="str">
            <v>ROAD HAUL LTD</v>
          </cell>
        </row>
        <row r="763">
          <cell r="A763">
            <v>17622</v>
          </cell>
          <cell r="B763" t="str">
            <v>ROADHAUL LIMITED</v>
          </cell>
        </row>
        <row r="764">
          <cell r="A764">
            <v>13087</v>
          </cell>
          <cell r="B764" t="str">
            <v>ROB WOODING AND ASSOCIATES</v>
          </cell>
        </row>
        <row r="765">
          <cell r="A765">
            <v>5382</v>
          </cell>
          <cell r="B765" t="str">
            <v>ROCHE PRODUCTS PTY LTD</v>
          </cell>
        </row>
        <row r="766">
          <cell r="A766">
            <v>20890</v>
          </cell>
          <cell r="B766" t="str">
            <v>ROCKLINE ENTERPRISES</v>
          </cell>
        </row>
        <row r="767">
          <cell r="A767">
            <v>17779</v>
          </cell>
          <cell r="B767" t="str">
            <v>ROCKSHIELD INTERNATIONAL</v>
          </cell>
        </row>
        <row r="768">
          <cell r="A768">
            <v>17863</v>
          </cell>
          <cell r="B768" t="str">
            <v>ROJU ENTERPRISES</v>
          </cell>
        </row>
        <row r="769">
          <cell r="A769">
            <v>12949</v>
          </cell>
          <cell r="B769" t="str">
            <v>ROLLER CHAIN OPTI</v>
          </cell>
        </row>
        <row r="770">
          <cell r="A770">
            <v>5393</v>
          </cell>
          <cell r="B770" t="str">
            <v>ROLLERCHAIN</v>
          </cell>
        </row>
        <row r="771">
          <cell r="A771">
            <v>18118</v>
          </cell>
          <cell r="B771" t="str">
            <v>ROLLING THUNDER INTERNATIONAL</v>
          </cell>
        </row>
        <row r="772">
          <cell r="A772">
            <v>17898</v>
          </cell>
          <cell r="B772" t="str">
            <v>ROMEA MOTORS INDUSTRIAL AND AGRO SUPPLIES LIMITED</v>
          </cell>
        </row>
        <row r="773">
          <cell r="A773">
            <v>17780</v>
          </cell>
          <cell r="B773" t="str">
            <v>RONAC SUPPLIES</v>
          </cell>
        </row>
        <row r="774">
          <cell r="A774">
            <v>20608</v>
          </cell>
          <cell r="B774" t="str">
            <v>ROSELL DIAGNOSTICS LIMITED</v>
          </cell>
        </row>
        <row r="775">
          <cell r="A775">
            <v>21273</v>
          </cell>
          <cell r="B775" t="str">
            <v>ROYAL AFRICAN LOGISTICS LIMITED</v>
          </cell>
        </row>
        <row r="776">
          <cell r="A776">
            <v>18119</v>
          </cell>
          <cell r="B776" t="str">
            <v>ROYAL HOTELS</v>
          </cell>
        </row>
        <row r="777">
          <cell r="A777">
            <v>12951</v>
          </cell>
          <cell r="B777" t="str">
            <v>RS COMPONENTS SA</v>
          </cell>
        </row>
        <row r="778">
          <cell r="A778">
            <v>17782</v>
          </cell>
          <cell r="B778" t="str">
            <v>RUPIA M'CENGA GENERAL DLRS</v>
          </cell>
        </row>
        <row r="779">
          <cell r="A779">
            <v>17864</v>
          </cell>
          <cell r="B779" t="str">
            <v>RUSSELS COMPANY LYD</v>
          </cell>
        </row>
        <row r="780">
          <cell r="A780">
            <v>17865</v>
          </cell>
          <cell r="B780" t="str">
            <v>RUTHOS ENTERPRISES</v>
          </cell>
        </row>
        <row r="781">
          <cell r="A781">
            <v>8993</v>
          </cell>
          <cell r="B781" t="str">
            <v>S A S A</v>
          </cell>
        </row>
        <row r="782">
          <cell r="A782">
            <v>5541</v>
          </cell>
          <cell r="B782" t="str">
            <v>S A SCALE  COMPANY PTY LTD</v>
          </cell>
        </row>
        <row r="783">
          <cell r="A783">
            <v>5548</v>
          </cell>
          <cell r="B783" t="str">
            <v>S A SUGAR RESEARCH INSTITUTE</v>
          </cell>
        </row>
        <row r="784">
          <cell r="A784">
            <v>19776</v>
          </cell>
          <cell r="B784" t="str">
            <v>S A TAPE Z LIMITED</v>
          </cell>
        </row>
        <row r="785">
          <cell r="A785">
            <v>18061</v>
          </cell>
          <cell r="B785" t="str">
            <v>S CHOONGO ELECTRONICS</v>
          </cell>
        </row>
        <row r="786">
          <cell r="A786">
            <v>5729</v>
          </cell>
          <cell r="B786" t="str">
            <v>S M E LIGHTNING PROTECTION AND EARTHING CC</v>
          </cell>
        </row>
        <row r="787">
          <cell r="A787">
            <v>17784</v>
          </cell>
          <cell r="B787" t="str">
            <v>S V M ENTERPRISES LIMITED</v>
          </cell>
        </row>
        <row r="788">
          <cell r="A788">
            <v>7562</v>
          </cell>
          <cell r="B788" t="str">
            <v>SA SUGAR ASSOCIATION EXPERIMENT STATION</v>
          </cell>
        </row>
        <row r="789">
          <cell r="A789">
            <v>17924</v>
          </cell>
          <cell r="B789" t="str">
            <v>SABRA ENTERPRISES</v>
          </cell>
        </row>
        <row r="790">
          <cell r="A790">
            <v>18121</v>
          </cell>
          <cell r="B790" t="str">
            <v>SACIM (Z) LTD</v>
          </cell>
        </row>
        <row r="791">
          <cell r="A791">
            <v>18122</v>
          </cell>
          <cell r="B791" t="str">
            <v>SAFETY CONTRACTORS LTD</v>
          </cell>
        </row>
        <row r="792">
          <cell r="A792">
            <v>18123</v>
          </cell>
          <cell r="B792" t="str">
            <v>SANCO COMMUNICATIONS</v>
          </cell>
        </row>
        <row r="793">
          <cell r="A793">
            <v>18124</v>
          </cell>
          <cell r="B793" t="str">
            <v>SARO AGRIC</v>
          </cell>
        </row>
        <row r="794">
          <cell r="A794">
            <v>20132</v>
          </cell>
          <cell r="B794" t="str">
            <v>SASCO AFRICA</v>
          </cell>
        </row>
        <row r="795">
          <cell r="A795">
            <v>14250</v>
          </cell>
          <cell r="B795" t="str">
            <v>SASCO AFRICA LIMITED</v>
          </cell>
        </row>
        <row r="796">
          <cell r="A796">
            <v>20005</v>
          </cell>
          <cell r="B796" t="str">
            <v>SASCO AFRICA LIMITED ZAMBIA</v>
          </cell>
        </row>
        <row r="797">
          <cell r="A797">
            <v>18021</v>
          </cell>
          <cell r="B797" t="str">
            <v>SATWANT TRANSPORT LTD</v>
          </cell>
        </row>
        <row r="798">
          <cell r="A798">
            <v>18900</v>
          </cell>
          <cell r="B798" t="str">
            <v>SAVENDA MANAGEMENT SERVICES LIMITED</v>
          </cell>
        </row>
        <row r="799">
          <cell r="A799">
            <v>18272</v>
          </cell>
          <cell r="B799" t="str">
            <v>SAVOY HOTEL</v>
          </cell>
        </row>
        <row r="800">
          <cell r="A800">
            <v>18091</v>
          </cell>
          <cell r="B800" t="str">
            <v>SAYED BROTHERS TRANSPORT LTD</v>
          </cell>
        </row>
        <row r="801">
          <cell r="A801">
            <v>18125</v>
          </cell>
          <cell r="B801" t="str">
            <v>SCALETEC AVERY CO. LTD</v>
          </cell>
        </row>
        <row r="802">
          <cell r="A802">
            <v>20590</v>
          </cell>
          <cell r="B802" t="str">
            <v>SCROLTECH LIMITED</v>
          </cell>
        </row>
        <row r="803">
          <cell r="A803">
            <v>17785</v>
          </cell>
          <cell r="B803" t="str">
            <v>SEBA FOODS Z LIMITED</v>
          </cell>
        </row>
        <row r="804">
          <cell r="A804">
            <v>20474</v>
          </cell>
          <cell r="B804" t="str">
            <v>SECHI STATIONERS</v>
          </cell>
        </row>
        <row r="805">
          <cell r="A805">
            <v>18126</v>
          </cell>
          <cell r="B805" t="str">
            <v>SECURICOR SERVICES</v>
          </cell>
        </row>
        <row r="806">
          <cell r="A806">
            <v>18254</v>
          </cell>
          <cell r="B806" t="str">
            <v>SEEBRO INTERNATIONAL TRADING AGENCIES LIMITED</v>
          </cell>
        </row>
        <row r="807">
          <cell r="A807">
            <v>19821</v>
          </cell>
          <cell r="B807" t="str">
            <v>SEEDAT GENERAL DEALERS</v>
          </cell>
        </row>
        <row r="808">
          <cell r="A808">
            <v>18271</v>
          </cell>
          <cell r="B808" t="str">
            <v>SELMAR ELECTRONICS</v>
          </cell>
        </row>
        <row r="809">
          <cell r="A809">
            <v>18903</v>
          </cell>
          <cell r="B809" t="str">
            <v>SELWYN KING</v>
          </cell>
        </row>
        <row r="810">
          <cell r="A810">
            <v>21255</v>
          </cell>
          <cell r="B810" t="str">
            <v>SENSUS METERING SYSTEMS PTY LTD</v>
          </cell>
        </row>
        <row r="811">
          <cell r="A811">
            <v>18435</v>
          </cell>
          <cell r="B811" t="str">
            <v>SHABBAK INTERNATIONAL</v>
          </cell>
        </row>
        <row r="812">
          <cell r="A812">
            <v>17866</v>
          </cell>
          <cell r="B812" t="str">
            <v>SHADRECK CHOONGO ELECT</v>
          </cell>
        </row>
        <row r="813">
          <cell r="A813">
            <v>17923</v>
          </cell>
          <cell r="B813" t="str">
            <v>SHAMBENI ENGINEERING LTD</v>
          </cell>
        </row>
        <row r="814">
          <cell r="A814">
            <v>17786</v>
          </cell>
          <cell r="B814" t="str">
            <v>SHECHEM INVESTMENTS LTD</v>
          </cell>
        </row>
        <row r="815">
          <cell r="A815">
            <v>17787</v>
          </cell>
          <cell r="B815" t="str">
            <v>SHEPHERD AGRIC Z LTD</v>
          </cell>
        </row>
        <row r="816">
          <cell r="A816">
            <v>21253</v>
          </cell>
          <cell r="B816" t="str">
            <v>SHINGALANA LIMITED</v>
          </cell>
        </row>
        <row r="817">
          <cell r="A817">
            <v>17951</v>
          </cell>
          <cell r="B817" t="str">
            <v>SHONGA STEEL LIMITED</v>
          </cell>
        </row>
        <row r="818">
          <cell r="A818">
            <v>5545</v>
          </cell>
          <cell r="B818" t="str">
            <v>SHUKELA TRAINING CENTRE</v>
          </cell>
        </row>
        <row r="819">
          <cell r="A819">
            <v>19304</v>
          </cell>
          <cell r="B819" t="str">
            <v>SHUNYA ENTERPRISES LTDD</v>
          </cell>
        </row>
        <row r="820">
          <cell r="A820">
            <v>17788</v>
          </cell>
          <cell r="B820" t="str">
            <v>SICHIFULO TIMBER SUPPLIERS</v>
          </cell>
        </row>
        <row r="821">
          <cell r="A821">
            <v>20589</v>
          </cell>
          <cell r="B821" t="str">
            <v>SIDUSI ENTERPRISES</v>
          </cell>
        </row>
        <row r="822">
          <cell r="A822">
            <v>5685</v>
          </cell>
          <cell r="B822" t="str">
            <v>SIEMENS LTD</v>
          </cell>
        </row>
        <row r="823">
          <cell r="A823">
            <v>12968</v>
          </cell>
          <cell r="B823" t="str">
            <v>SIEMENS LTD-IND. PROJECTS AND SERVICES</v>
          </cell>
        </row>
        <row r="824">
          <cell r="A824">
            <v>9151</v>
          </cell>
          <cell r="B824" t="str">
            <v>SIETECH CC</v>
          </cell>
        </row>
        <row r="825">
          <cell r="A825">
            <v>17844</v>
          </cell>
          <cell r="B825" t="str">
            <v>SIGMA ENTERPRISES</v>
          </cell>
        </row>
        <row r="826">
          <cell r="A826">
            <v>18064</v>
          </cell>
          <cell r="B826" t="str">
            <v>SIGNS OF THE TIMES</v>
          </cell>
        </row>
        <row r="827">
          <cell r="A827">
            <v>18427</v>
          </cell>
          <cell r="B827" t="str">
            <v>SIKUNDE ENTERPRISES LTD</v>
          </cell>
        </row>
        <row r="828">
          <cell r="A828">
            <v>19667</v>
          </cell>
          <cell r="B828" t="str">
            <v>SILTEK DISTRIBUTION DYNAMICS ZAMBIA</v>
          </cell>
        </row>
        <row r="829">
          <cell r="A829">
            <v>11035</v>
          </cell>
          <cell r="B829" t="str">
            <v>SILVER WEIBULL</v>
          </cell>
        </row>
        <row r="830">
          <cell r="A830">
            <v>17845</v>
          </cell>
          <cell r="B830" t="str">
            <v>SINOCHEM SHANDONG</v>
          </cell>
        </row>
        <row r="831">
          <cell r="A831">
            <v>17789</v>
          </cell>
          <cell r="B831" t="str">
            <v>SIPNOS ENTERPRISES</v>
          </cell>
        </row>
        <row r="832">
          <cell r="A832">
            <v>10409</v>
          </cell>
          <cell r="B832" t="str">
            <v>SIRIX ENGINEERING AND FABRICATION</v>
          </cell>
        </row>
        <row r="833">
          <cell r="A833">
            <v>19948</v>
          </cell>
          <cell r="B833" t="str">
            <v>SITULU ELECTRICAL COMPANY</v>
          </cell>
        </row>
        <row r="834">
          <cell r="A834">
            <v>16701</v>
          </cell>
          <cell r="B834" t="str">
            <v>SIVEST S A (PTY) LTD</v>
          </cell>
        </row>
        <row r="835">
          <cell r="A835">
            <v>15967</v>
          </cell>
          <cell r="B835" t="str">
            <v>SKATOSKALO INTERNATIONAL LIMITED</v>
          </cell>
        </row>
        <row r="836">
          <cell r="A836">
            <v>17783</v>
          </cell>
          <cell r="B836" t="str">
            <v>SKF Z LIMITED</v>
          </cell>
        </row>
        <row r="837">
          <cell r="A837">
            <v>20387</v>
          </cell>
          <cell r="B837" t="str">
            <v>SKY PHARMACEUTICALS ZAMBIA LIMITED</v>
          </cell>
        </row>
        <row r="838">
          <cell r="A838">
            <v>19257</v>
          </cell>
          <cell r="B838" t="str">
            <v>SKYCOM PTY LTD</v>
          </cell>
        </row>
        <row r="839">
          <cell r="A839">
            <v>19867</v>
          </cell>
          <cell r="B839" t="str">
            <v>SOLID WEDGE SERVICES</v>
          </cell>
        </row>
        <row r="840">
          <cell r="A840">
            <v>17790</v>
          </cell>
          <cell r="B840" t="str">
            <v>SONREY PHARMACEUTICALS</v>
          </cell>
        </row>
        <row r="841">
          <cell r="A841">
            <v>5562</v>
          </cell>
          <cell r="B841" t="str">
            <v>SOUTH AFRICAN COMPENSATORS PTY LTD</v>
          </cell>
        </row>
        <row r="842">
          <cell r="A842">
            <v>5542</v>
          </cell>
          <cell r="B842" t="str">
            <v>SOUTH AFRICAN SCALE COMPANY PTY LTD</v>
          </cell>
        </row>
        <row r="843">
          <cell r="A843">
            <v>7443</v>
          </cell>
          <cell r="B843" t="str">
            <v>SOUTH AFRICAN SUGAR ASSOCIATION</v>
          </cell>
        </row>
        <row r="844">
          <cell r="A844">
            <v>12170</v>
          </cell>
          <cell r="B844" t="str">
            <v>SOUTH AFRICAN SUGAR ASSOCIATION INDUSTRIAL TRAINING CENTRE</v>
          </cell>
        </row>
        <row r="845">
          <cell r="A845">
            <v>8645</v>
          </cell>
          <cell r="B845" t="str">
            <v>SOUTH AFRICAN SUGAR TECHNOLOGIST'S ASSOCIATION</v>
          </cell>
        </row>
        <row r="846">
          <cell r="A846">
            <v>19773</v>
          </cell>
          <cell r="B846" t="str">
            <v>SOUTH WALES ELECTRIC P/L</v>
          </cell>
        </row>
        <row r="847">
          <cell r="A847">
            <v>17995</v>
          </cell>
          <cell r="B847" t="str">
            <v>SOUTHERN CROSS MOTORS LIMITED</v>
          </cell>
        </row>
        <row r="848">
          <cell r="A848">
            <v>21222</v>
          </cell>
          <cell r="B848" t="str">
            <v>SOUTHERN INSURANCE BROKERS LIMITED</v>
          </cell>
        </row>
        <row r="849">
          <cell r="A849">
            <v>20209</v>
          </cell>
          <cell r="B849" t="str">
            <v>SPARE FOR AFRICA</v>
          </cell>
        </row>
        <row r="850">
          <cell r="A850">
            <v>20386</v>
          </cell>
          <cell r="B850" t="str">
            <v>SPECIALISED SYSTEMS LIMITED</v>
          </cell>
        </row>
        <row r="851">
          <cell r="A851">
            <v>18273</v>
          </cell>
          <cell r="B851" t="str">
            <v>SPECIALISED SYSTEMS LTD</v>
          </cell>
        </row>
        <row r="852">
          <cell r="A852">
            <v>5838</v>
          </cell>
          <cell r="B852" t="str">
            <v>SPECIFIRE PTY LTD</v>
          </cell>
        </row>
        <row r="853">
          <cell r="A853">
            <v>17791</v>
          </cell>
          <cell r="B853" t="str">
            <v>SPECTRA OIL CORP LIMITED</v>
          </cell>
        </row>
        <row r="854">
          <cell r="A854">
            <v>18065</v>
          </cell>
          <cell r="B854" t="str">
            <v>SPEED COMMUNICATIONS LTD</v>
          </cell>
        </row>
        <row r="855">
          <cell r="A855">
            <v>21233</v>
          </cell>
          <cell r="B855" t="str">
            <v>SPENCON &amp; POLYPHASE ZAMBIA LIMITED</v>
          </cell>
        </row>
        <row r="856">
          <cell r="A856">
            <v>17958</v>
          </cell>
          <cell r="B856" t="str">
            <v>SPINALONG FLOORING &amp; MEDICAL EQUIPMENTI</v>
          </cell>
        </row>
        <row r="857">
          <cell r="A857">
            <v>17792</v>
          </cell>
          <cell r="B857" t="str">
            <v>SPRINGBOK ZAMBIA LTD</v>
          </cell>
        </row>
        <row r="858">
          <cell r="A858">
            <v>19008</v>
          </cell>
          <cell r="B858" t="str">
            <v>SQUAREPEG SERVICES CO LTD</v>
          </cell>
        </row>
        <row r="859">
          <cell r="A859">
            <v>18322</v>
          </cell>
          <cell r="B859" t="str">
            <v>SQUAREPEG SERVICES PTY LTD</v>
          </cell>
        </row>
        <row r="860">
          <cell r="A860">
            <v>17793</v>
          </cell>
          <cell r="B860" t="str">
            <v>ST PAULS TRAINING CENTRE</v>
          </cell>
        </row>
        <row r="861">
          <cell r="A861">
            <v>18039</v>
          </cell>
          <cell r="B861" t="str">
            <v>STALLION MOTORS LTD</v>
          </cell>
        </row>
        <row r="862">
          <cell r="A862">
            <v>19525</v>
          </cell>
          <cell r="B862" t="str">
            <v>STALWART INVESTMENTS LTD</v>
          </cell>
        </row>
        <row r="863">
          <cell r="A863">
            <v>17978</v>
          </cell>
          <cell r="B863" t="str">
            <v>STARX Z LIMITED</v>
          </cell>
        </row>
        <row r="864">
          <cell r="A864">
            <v>18066</v>
          </cell>
          <cell r="B864" t="str">
            <v>STATIONERY WORLD</v>
          </cell>
        </row>
        <row r="865">
          <cell r="A865">
            <v>17867</v>
          </cell>
          <cell r="B865" t="str">
            <v>STATUS HITECH Z LTD</v>
          </cell>
        </row>
        <row r="866">
          <cell r="A866">
            <v>18067</v>
          </cell>
          <cell r="B866" t="str">
            <v>STEADY HYDRAULICS LTD</v>
          </cell>
        </row>
        <row r="867">
          <cell r="A867">
            <v>5957</v>
          </cell>
          <cell r="B867" t="str">
            <v>STEEL TEST PTY LTD</v>
          </cell>
        </row>
        <row r="868">
          <cell r="A868">
            <v>18095</v>
          </cell>
          <cell r="B868" t="str">
            <v>STEPHEN MULANGWA</v>
          </cell>
        </row>
        <row r="869">
          <cell r="A869">
            <v>19526</v>
          </cell>
          <cell r="B869" t="str">
            <v>STERELIN MEDICAL&amp; DIAGNOSTICS LIMITED</v>
          </cell>
        </row>
        <row r="870">
          <cell r="A870">
            <v>5978</v>
          </cell>
          <cell r="B870" t="str">
            <v>STUTTAFORDS VAN LINES PTY LTD</v>
          </cell>
        </row>
        <row r="871">
          <cell r="A871">
            <v>20882</v>
          </cell>
          <cell r="B871" t="str">
            <v>STUTTAFORDS ZAMBIA LIMITED</v>
          </cell>
        </row>
        <row r="872">
          <cell r="A872">
            <v>14462</v>
          </cell>
          <cell r="B872" t="str">
            <v>SUCOMA EMPLOYEE SHARE PURCHASE SCHEME</v>
          </cell>
        </row>
        <row r="873">
          <cell r="A873">
            <v>5983</v>
          </cell>
          <cell r="B873" t="str">
            <v>SUCROTECH PTY LTD</v>
          </cell>
        </row>
        <row r="874">
          <cell r="A874">
            <v>17983</v>
          </cell>
          <cell r="B874" t="str">
            <v>SUELI ENTERPRISES(VICTOR M S A CARDOSA T/A)</v>
          </cell>
        </row>
        <row r="875">
          <cell r="A875">
            <v>5986</v>
          </cell>
          <cell r="B875" t="str">
            <v>SUGAR MILLING RESEARCH INSTITUTE</v>
          </cell>
        </row>
        <row r="876">
          <cell r="A876">
            <v>5988</v>
          </cell>
          <cell r="B876" t="str">
            <v>SUGAREQUIP PTY LTD</v>
          </cell>
        </row>
        <row r="877">
          <cell r="A877">
            <v>12567</v>
          </cell>
          <cell r="B877" t="str">
            <v>SUGARQUIP PTY LTD</v>
          </cell>
        </row>
        <row r="878">
          <cell r="A878">
            <v>18453</v>
          </cell>
          <cell r="B878" t="str">
            <v>SUGARTECH GEAR SERVICES CC</v>
          </cell>
        </row>
        <row r="879">
          <cell r="A879">
            <v>18068</v>
          </cell>
          <cell r="B879" t="str">
            <v>SULCHEM LTD</v>
          </cell>
        </row>
        <row r="880">
          <cell r="A880">
            <v>13001</v>
          </cell>
          <cell r="B880" t="str">
            <v>SULZER PUMP DIVISION</v>
          </cell>
        </row>
        <row r="881">
          <cell r="A881">
            <v>5992</v>
          </cell>
          <cell r="B881" t="str">
            <v>SULZER SA</v>
          </cell>
        </row>
        <row r="882">
          <cell r="A882">
            <v>18827</v>
          </cell>
          <cell r="B882" t="str">
            <v>SULZER ZAMBIA LIMITED</v>
          </cell>
        </row>
        <row r="883">
          <cell r="A883">
            <v>20542</v>
          </cell>
          <cell r="B883" t="str">
            <v>SUNSET CONSTRUCTION AND GENERAL DEALERS</v>
          </cell>
        </row>
        <row r="884">
          <cell r="A884">
            <v>17868</v>
          </cell>
          <cell r="B884" t="str">
            <v>SUROM GENERAL SUPPLIERS</v>
          </cell>
        </row>
        <row r="885">
          <cell r="A885">
            <v>17794</v>
          </cell>
          <cell r="B885" t="str">
            <v>SYNCHROMECH LIMITED</v>
          </cell>
        </row>
        <row r="886">
          <cell r="A886">
            <v>16203</v>
          </cell>
          <cell r="B886" t="str">
            <v>SYNGENTA AGRO AG</v>
          </cell>
        </row>
        <row r="887">
          <cell r="A887">
            <v>19092</v>
          </cell>
          <cell r="B887" t="str">
            <v>TAJ PAMODZI HOTEL</v>
          </cell>
        </row>
        <row r="888">
          <cell r="A888">
            <v>20475</v>
          </cell>
          <cell r="B888" t="str">
            <v>TAKAWIRA ENTERPRISES LIMITED</v>
          </cell>
        </row>
        <row r="889">
          <cell r="A889">
            <v>21201</v>
          </cell>
          <cell r="B889" t="str">
            <v>TANDEM TRAILER TECH</v>
          </cell>
        </row>
        <row r="890">
          <cell r="A890">
            <v>14897</v>
          </cell>
          <cell r="B890" t="str">
            <v>TAP BUILDING PRODUCTS LTD</v>
          </cell>
        </row>
        <row r="891">
          <cell r="A891">
            <v>17948</v>
          </cell>
          <cell r="B891" t="str">
            <v>TAP Z LIMITED</v>
          </cell>
        </row>
        <row r="892">
          <cell r="A892">
            <v>17795</v>
          </cell>
          <cell r="B892" t="str">
            <v>TATA Z LIMITED</v>
          </cell>
        </row>
        <row r="893">
          <cell r="A893">
            <v>6096</v>
          </cell>
          <cell r="B893" t="str">
            <v xml:space="preserve">TATE &amp; LYLE PROCESS TECHNOLOGY LTD </v>
          </cell>
        </row>
        <row r="894">
          <cell r="A894">
            <v>17796</v>
          </cell>
          <cell r="B894" t="str">
            <v>TECHPRO ZAMBIA LIMITED</v>
          </cell>
        </row>
        <row r="895">
          <cell r="A895">
            <v>6111</v>
          </cell>
          <cell r="B895" t="str">
            <v>TECHSERVE CC</v>
          </cell>
        </row>
        <row r="896">
          <cell r="A896">
            <v>17797</v>
          </cell>
          <cell r="B896" t="str">
            <v>TEHILA BUSINESS CENTRE LTD</v>
          </cell>
        </row>
        <row r="897">
          <cell r="A897">
            <v>20919</v>
          </cell>
          <cell r="B897" t="str">
            <v>TEICHMANN PLANT ZAMBIA LIMITED</v>
          </cell>
        </row>
        <row r="898">
          <cell r="A898">
            <v>18069</v>
          </cell>
          <cell r="B898" t="str">
            <v>TEKANA SCALE SERVICES LTD</v>
          </cell>
        </row>
        <row r="899">
          <cell r="A899">
            <v>18031</v>
          </cell>
          <cell r="B899" t="str">
            <v>TELEGENIX TRADING</v>
          </cell>
        </row>
        <row r="900">
          <cell r="A900">
            <v>20887</v>
          </cell>
          <cell r="B900" t="str">
            <v>TENAJ ENTERPRISES LIMITED</v>
          </cell>
        </row>
        <row r="901">
          <cell r="A901">
            <v>17869</v>
          </cell>
          <cell r="B901" t="str">
            <v>TENTAB TRADING &amp; GENERAL DLRS</v>
          </cell>
        </row>
        <row r="902">
          <cell r="A902">
            <v>18192</v>
          </cell>
          <cell r="B902" t="str">
            <v>THE CORPORATE WEB DIRECTORY</v>
          </cell>
        </row>
        <row r="903">
          <cell r="A903">
            <v>18487</v>
          </cell>
          <cell r="B903" t="str">
            <v>THE PAMODZI HOTEL</v>
          </cell>
        </row>
        <row r="904">
          <cell r="A904">
            <v>18209</v>
          </cell>
          <cell r="B904" t="str">
            <v>THE RAINE ENGINEERING CO LTD</v>
          </cell>
        </row>
        <row r="905">
          <cell r="A905">
            <v>18085</v>
          </cell>
          <cell r="B905" t="str">
            <v>THE ZAMBIAN SCIENTIFIC LTD</v>
          </cell>
        </row>
        <row r="906">
          <cell r="A906">
            <v>6179</v>
          </cell>
          <cell r="B906" t="str">
            <v>THERMAL ENERGY SYSTEMS CC</v>
          </cell>
        </row>
        <row r="907">
          <cell r="A907">
            <v>17798</v>
          </cell>
          <cell r="B907" t="str">
            <v>THIDA HARDWARE SUPPLIERS</v>
          </cell>
        </row>
        <row r="908">
          <cell r="A908">
            <v>18905</v>
          </cell>
          <cell r="B908" t="str">
            <v>TIJEM ENTERPRISES LIMITED</v>
          </cell>
        </row>
        <row r="909">
          <cell r="A909">
            <v>18488</v>
          </cell>
          <cell r="B909" t="str">
            <v>TIME TRUCKING LTD</v>
          </cell>
        </row>
        <row r="910">
          <cell r="A910">
            <v>18070</v>
          </cell>
          <cell r="B910" t="str">
            <v>TIONGE IMPORT &amp; EXPORT</v>
          </cell>
        </row>
        <row r="911">
          <cell r="A911">
            <v>18071</v>
          </cell>
          <cell r="B911" t="str">
            <v>TOYOTA ZAMBIA LTD</v>
          </cell>
        </row>
        <row r="912">
          <cell r="A912">
            <v>20545</v>
          </cell>
          <cell r="B912" t="str">
            <v>TRACTORZAM</v>
          </cell>
        </row>
        <row r="913">
          <cell r="A913">
            <v>6277</v>
          </cell>
          <cell r="B913" t="str">
            <v>TRADER VIC PTY LTD</v>
          </cell>
        </row>
        <row r="914">
          <cell r="A914">
            <v>17799</v>
          </cell>
          <cell r="B914" t="str">
            <v>TRADEWORLD COMM BROKERS</v>
          </cell>
        </row>
        <row r="915">
          <cell r="A915">
            <v>17800</v>
          </cell>
          <cell r="B915" t="str">
            <v>TRANS CONTINENTAL SUPPLIES LTD</v>
          </cell>
        </row>
        <row r="916">
          <cell r="A916">
            <v>6267</v>
          </cell>
          <cell r="B916" t="str">
            <v>TRANSPORT &amp; MARINE</v>
          </cell>
        </row>
        <row r="917">
          <cell r="A917">
            <v>18240</v>
          </cell>
          <cell r="B917" t="str">
            <v>TRANSTEL</v>
          </cell>
        </row>
        <row r="918">
          <cell r="A918">
            <v>17801</v>
          </cell>
          <cell r="B918" t="str">
            <v>TRANSTRA INTERNATIONAL</v>
          </cell>
        </row>
        <row r="919">
          <cell r="A919">
            <v>17802</v>
          </cell>
          <cell r="B919" t="str">
            <v>TRENTYRE Z LIMITED</v>
          </cell>
        </row>
        <row r="920">
          <cell r="A920">
            <v>20067</v>
          </cell>
          <cell r="B920" t="str">
            <v>TUKALE GUEST HOUSE</v>
          </cell>
        </row>
        <row r="921">
          <cell r="A921">
            <v>11261</v>
          </cell>
          <cell r="B921" t="str">
            <v>TURBINE GENERATOR SERVICES PTY LTD</v>
          </cell>
        </row>
        <row r="922">
          <cell r="A922">
            <v>17891</v>
          </cell>
          <cell r="B922" t="str">
            <v>TURBO MACHINES FIELD SERVICES PTY LTD</v>
          </cell>
        </row>
        <row r="923">
          <cell r="A923">
            <v>6361</v>
          </cell>
          <cell r="B923" t="str">
            <v>TURNKEY HYDRAULICS KZN PTY LTD</v>
          </cell>
        </row>
        <row r="924">
          <cell r="A924">
            <v>18072</v>
          </cell>
          <cell r="B924" t="str">
            <v>TURNPAN ZAMBIA LIMITED</v>
          </cell>
        </row>
        <row r="925">
          <cell r="A925">
            <v>20066</v>
          </cell>
          <cell r="B925" t="str">
            <v>TWIGA CHEMICALS ZAMBIA LIMITED</v>
          </cell>
        </row>
        <row r="926">
          <cell r="A926">
            <v>19822</v>
          </cell>
          <cell r="B926" t="str">
            <v>TWIGA HEIGHTS LIMITED</v>
          </cell>
        </row>
        <row r="927">
          <cell r="A927">
            <v>20282</v>
          </cell>
          <cell r="B927" t="str">
            <v>TWO THIRDS GENERAL LIMITED</v>
          </cell>
        </row>
        <row r="928">
          <cell r="A928">
            <v>17384</v>
          </cell>
          <cell r="B928" t="str">
            <v>U W P CONSULTING PTY LTD</v>
          </cell>
        </row>
        <row r="929">
          <cell r="A929">
            <v>6438</v>
          </cell>
          <cell r="B929" t="str">
            <v>UNITECH INSTRUMENTATION SERVICES C C</v>
          </cell>
        </row>
        <row r="930">
          <cell r="A930">
            <v>17803</v>
          </cell>
          <cell r="B930" t="str">
            <v>UNITED CHEMOLIDE INDUST.</v>
          </cell>
        </row>
        <row r="931">
          <cell r="A931">
            <v>17804</v>
          </cell>
          <cell r="B931" t="str">
            <v>UNITED MACHINE WORKS</v>
          </cell>
        </row>
        <row r="932">
          <cell r="A932">
            <v>18033</v>
          </cell>
          <cell r="B932" t="str">
            <v>UNITURTLE INDUSTRIES (Z) LTD</v>
          </cell>
        </row>
        <row r="933">
          <cell r="A933">
            <v>20537</v>
          </cell>
          <cell r="B933" t="str">
            <v>UNITY GARMENTS LIMITED</v>
          </cell>
        </row>
        <row r="934">
          <cell r="A934">
            <v>17806</v>
          </cell>
          <cell r="B934" t="str">
            <v>UPTOWN COMPUTERS</v>
          </cell>
        </row>
        <row r="935">
          <cell r="A935">
            <v>18096</v>
          </cell>
          <cell r="B935" t="str">
            <v>V TRACK LIMITED</v>
          </cell>
        </row>
        <row r="936">
          <cell r="A936">
            <v>6482</v>
          </cell>
          <cell r="B936" t="str">
            <v>VAC-CENT SERVICES PTY LTD</v>
          </cell>
        </row>
        <row r="937">
          <cell r="A937">
            <v>18312</v>
          </cell>
          <cell r="B937" t="str">
            <v>VALLEY IRRIGATION OF SOUTHERN AFRICA PTY LTD</v>
          </cell>
        </row>
        <row r="938">
          <cell r="A938">
            <v>16080</v>
          </cell>
          <cell r="B938" t="str">
            <v>VALMET ENGINEERING</v>
          </cell>
        </row>
        <row r="939">
          <cell r="A939">
            <v>17807</v>
          </cell>
          <cell r="B939" t="str">
            <v>VALMET SERVICE CENTRE</v>
          </cell>
        </row>
        <row r="940">
          <cell r="A940">
            <v>17821</v>
          </cell>
          <cell r="B940" t="str">
            <v>VALTRA INC</v>
          </cell>
        </row>
        <row r="941">
          <cell r="A941">
            <v>17808</v>
          </cell>
          <cell r="B941" t="str">
            <v>VANCO INVESTMENTS LTD</v>
          </cell>
        </row>
        <row r="942">
          <cell r="A942">
            <v>17809</v>
          </cell>
          <cell r="B942" t="str">
            <v>VARIETY PRINTERS</v>
          </cell>
        </row>
        <row r="943">
          <cell r="A943">
            <v>18034</v>
          </cell>
          <cell r="B943" t="str">
            <v>VEHICLE LAND LTD</v>
          </cell>
        </row>
        <row r="944">
          <cell r="A944">
            <v>18075</v>
          </cell>
          <cell r="B944" t="str">
            <v>VENK INVESTMENTS LIMITED</v>
          </cell>
        </row>
        <row r="945">
          <cell r="A945">
            <v>18077</v>
          </cell>
          <cell r="B945" t="str">
            <v>VENUS MECHANICAL SERVICES</v>
          </cell>
        </row>
        <row r="946">
          <cell r="A946">
            <v>17962</v>
          </cell>
          <cell r="B946" t="str">
            <v>VICKARA TRADERS</v>
          </cell>
        </row>
        <row r="947">
          <cell r="A947">
            <v>20000</v>
          </cell>
          <cell r="B947" t="str">
            <v>VICMUS LIMITED</v>
          </cell>
        </row>
        <row r="948">
          <cell r="A948">
            <v>17810</v>
          </cell>
          <cell r="B948" t="str">
            <v>VITRETEX PAINTS LTD</v>
          </cell>
        </row>
        <row r="949">
          <cell r="A949">
            <v>18074</v>
          </cell>
          <cell r="B949" t="str">
            <v>VOICE COMMS LTD</v>
          </cell>
        </row>
        <row r="950">
          <cell r="A950">
            <v>16807</v>
          </cell>
          <cell r="B950" t="str">
            <v>VOLCANO AGROSCIENCE</v>
          </cell>
        </row>
        <row r="951">
          <cell r="A951">
            <v>21010</v>
          </cell>
          <cell r="B951" t="str">
            <v>VOYAGERS ZAMBIA LIMITED</v>
          </cell>
        </row>
        <row r="952">
          <cell r="A952">
            <v>21047</v>
          </cell>
          <cell r="B952" t="str">
            <v>WADCO INTERNATIONAL LIMITED</v>
          </cell>
        </row>
        <row r="953">
          <cell r="A953">
            <v>21204</v>
          </cell>
          <cell r="B953" t="str">
            <v>WADCO ZAMBIA LIMITED</v>
          </cell>
        </row>
        <row r="954">
          <cell r="A954">
            <v>18076</v>
          </cell>
          <cell r="B954" t="str">
            <v>WADE ADAMS PILING &amp; FOUNDATIONS LTD</v>
          </cell>
        </row>
        <row r="955">
          <cell r="A955">
            <v>6586</v>
          </cell>
          <cell r="B955" t="str">
            <v>WALTONS STATIONERY CO PTY LTD</v>
          </cell>
        </row>
        <row r="956">
          <cell r="A956">
            <v>18099</v>
          </cell>
          <cell r="B956" t="str">
            <v>WAMUKOPEKA TRANSPORT</v>
          </cell>
        </row>
        <row r="957">
          <cell r="A957">
            <v>18078</v>
          </cell>
          <cell r="B957" t="str">
            <v>WAY INVESTMENTS LTD</v>
          </cell>
        </row>
        <row r="958">
          <cell r="A958">
            <v>17811</v>
          </cell>
          <cell r="B958" t="str">
            <v>WAYNE PRODUCTS LIMITED</v>
          </cell>
        </row>
        <row r="959">
          <cell r="A959">
            <v>20582</v>
          </cell>
          <cell r="B959" t="str">
            <v>WEAVE PLASTIC INDUSTRIES</v>
          </cell>
        </row>
        <row r="960">
          <cell r="A960">
            <v>17870</v>
          </cell>
          <cell r="B960" t="str">
            <v>WEB APPLICATION CONSULT</v>
          </cell>
        </row>
        <row r="961">
          <cell r="A961">
            <v>18035</v>
          </cell>
          <cell r="B961" t="str">
            <v>WELTEC ENTERPRISES</v>
          </cell>
        </row>
        <row r="962">
          <cell r="A962">
            <v>18251</v>
          </cell>
          <cell r="B962" t="str">
            <v>WESTLINE INVESTMENTS LTD</v>
          </cell>
        </row>
        <row r="963">
          <cell r="A963">
            <v>21009</v>
          </cell>
          <cell r="B963" t="str">
            <v>WIDE FOCUS</v>
          </cell>
        </row>
        <row r="964">
          <cell r="A964">
            <v>20265</v>
          </cell>
          <cell r="B964" t="str">
            <v>WIPE CONSTRUCTION AND SUPPLYING</v>
          </cell>
        </row>
        <row r="965">
          <cell r="A965">
            <v>17846</v>
          </cell>
          <cell r="B965" t="str">
            <v>WYKO EXPORTS</v>
          </cell>
        </row>
        <row r="966">
          <cell r="A966">
            <v>20012</v>
          </cell>
          <cell r="B966" t="str">
            <v>YASHA BUSUNESS WORLD ZAMBIA LIMITED</v>
          </cell>
        </row>
        <row r="967">
          <cell r="A967">
            <v>17812</v>
          </cell>
          <cell r="B967" t="str">
            <v>YAWEH PHARMACY</v>
          </cell>
        </row>
        <row r="968">
          <cell r="A968">
            <v>17968</v>
          </cell>
          <cell r="B968" t="str">
            <v>YOUNG AND RUBICAM</v>
          </cell>
        </row>
        <row r="969">
          <cell r="A969">
            <v>18270</v>
          </cell>
          <cell r="B969" t="str">
            <v>YOUR CHEMIST</v>
          </cell>
        </row>
        <row r="970">
          <cell r="A970">
            <v>18080</v>
          </cell>
          <cell r="B970" t="str">
            <v>ZAL ELEVATORS</v>
          </cell>
        </row>
        <row r="971">
          <cell r="A971">
            <v>18084</v>
          </cell>
          <cell r="B971" t="str">
            <v>ZAMBEZI LINKS (Z) LTD</v>
          </cell>
        </row>
        <row r="972">
          <cell r="A972">
            <v>17960</v>
          </cell>
          <cell r="B972" t="str">
            <v>ZAMBIA BATA SHOE COMPANY PLC</v>
          </cell>
        </row>
        <row r="973">
          <cell r="A973">
            <v>18088</v>
          </cell>
          <cell r="B973" t="str">
            <v>ZAMBIA ELECTRICITY SUPPLY CORP</v>
          </cell>
        </row>
        <row r="974">
          <cell r="A974">
            <v>18082</v>
          </cell>
          <cell r="B974" t="str">
            <v>ZAMBIA INSTITUTE OF MANAGEMENT</v>
          </cell>
        </row>
        <row r="975">
          <cell r="A975">
            <v>18081</v>
          </cell>
          <cell r="B975" t="str">
            <v>ZAMBIA IRRITECH LTD</v>
          </cell>
        </row>
        <row r="976">
          <cell r="A976">
            <v>18087</v>
          </cell>
          <cell r="B976" t="str">
            <v>ZAMBIA NATIONAL BROADCASTING CORP</v>
          </cell>
        </row>
        <row r="977">
          <cell r="A977">
            <v>20278</v>
          </cell>
          <cell r="B977" t="str">
            <v>ZAMBIA PAINTS MANUFACTURERS LIMITED</v>
          </cell>
        </row>
        <row r="978">
          <cell r="A978">
            <v>17949</v>
          </cell>
          <cell r="B978" t="str">
            <v>ZAMBIA RAILWAYS LTD</v>
          </cell>
        </row>
        <row r="979">
          <cell r="A979">
            <v>17813</v>
          </cell>
          <cell r="B979" t="str">
            <v>ZAMBIA SEWING MACHINE COMPANY LTD</v>
          </cell>
        </row>
        <row r="980">
          <cell r="A980">
            <v>21220</v>
          </cell>
          <cell r="B980" t="str">
            <v>ZAMBIA TELECOMMUNICATIONS COMPANY LIMITED</v>
          </cell>
        </row>
        <row r="981">
          <cell r="A981">
            <v>18051</v>
          </cell>
          <cell r="B981" t="str">
            <v>ZAMBIA WEIGHTS AND MEASURES AGENCY</v>
          </cell>
        </row>
        <row r="982">
          <cell r="A982">
            <v>18036</v>
          </cell>
          <cell r="B982" t="str">
            <v>ZAMBIAN IRRITECH LIMITED</v>
          </cell>
        </row>
        <row r="983">
          <cell r="A983">
            <v>18086</v>
          </cell>
          <cell r="B983" t="str">
            <v>ZAMEFA</v>
          </cell>
        </row>
        <row r="984">
          <cell r="A984">
            <v>18755</v>
          </cell>
          <cell r="B984" t="str">
            <v>ZAMLEATHER LIMITED</v>
          </cell>
        </row>
        <row r="985">
          <cell r="A985">
            <v>18089</v>
          </cell>
          <cell r="B985" t="str">
            <v>ZAMNET COMMUNICATIONS SYSTEMS LTD</v>
          </cell>
        </row>
        <row r="986">
          <cell r="A986">
            <v>17814</v>
          </cell>
          <cell r="B986" t="str">
            <v>ZEDA ENTERPRISES</v>
          </cell>
        </row>
        <row r="987">
          <cell r="A987">
            <v>19091</v>
          </cell>
          <cell r="B987" t="str">
            <v>ZELOGIX INERNET CAFE</v>
          </cell>
        </row>
        <row r="988">
          <cell r="A988">
            <v>18320</v>
          </cell>
          <cell r="B988" t="str">
            <v>ZEMICS LTD ZEDEX MINING INDUSTRIAL CONTRACTING SUPPLIES LIMITED</v>
          </cell>
        </row>
        <row r="989">
          <cell r="A989">
            <v>18264</v>
          </cell>
          <cell r="B989" t="str">
            <v>ZESCO LTD</v>
          </cell>
        </row>
        <row r="990">
          <cell r="A990">
            <v>6768</v>
          </cell>
          <cell r="B990" t="str">
            <v>ZEST ELECTRIC MOTORS PTY LTD</v>
          </cell>
        </row>
        <row r="991">
          <cell r="A991">
            <v>8983</v>
          </cell>
          <cell r="B991" t="str">
            <v>ZEST ELECTRIC MOTORS PTY LTD</v>
          </cell>
        </row>
        <row r="992">
          <cell r="A992">
            <v>18083</v>
          </cell>
          <cell r="B992" t="str">
            <v>ZNAHI HEARING &amp; SPEACH CENTRE (UTH)</v>
          </cell>
        </row>
        <row r="993">
          <cell r="A993">
            <v>20585</v>
          </cell>
          <cell r="B993" t="str">
            <v>ZOMIJE ENTERPRISES</v>
          </cell>
        </row>
      </sheetData>
      <sheetData sheetId="7"/>
      <sheetData sheetId="8" refreshError="1"/>
      <sheetData sheetId="9" refreshError="1"/>
      <sheetData sheetId="10" refreshError="1"/>
      <sheetData sheetId="11" refreshError="1"/>
      <sheetData sheetId="12"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st Control"/>
      <sheetName val="Purchase Orders"/>
      <sheetName val="Change Orders"/>
      <sheetName val="Payments"/>
      <sheetName val="RoE"/>
    </sheetNames>
    <sheetDataSet>
      <sheetData sheetId="0">
        <row r="4">
          <cell r="A4" t="str">
            <v>EUR</v>
          </cell>
        </row>
      </sheetData>
      <sheetData sheetId="1"/>
      <sheetData sheetId="2"/>
      <sheetData sheetId="3"/>
      <sheetData sheetId="4" refreshError="1">
        <row r="4">
          <cell r="A4" t="str">
            <v>EUR</v>
          </cell>
          <cell r="B4">
            <v>9.5500000000000007</v>
          </cell>
          <cell r="C4">
            <v>9.7899999999999991</v>
          </cell>
          <cell r="D4">
            <v>10.039999999999999</v>
          </cell>
        </row>
        <row r="5">
          <cell r="A5" t="str">
            <v>GBP</v>
          </cell>
          <cell r="B5">
            <v>14.32</v>
          </cell>
          <cell r="C5">
            <v>14.68</v>
          </cell>
          <cell r="D5">
            <v>15.05</v>
          </cell>
        </row>
        <row r="6">
          <cell r="A6" t="str">
            <v>USD</v>
          </cell>
          <cell r="B6">
            <v>7.35</v>
          </cell>
          <cell r="C6">
            <v>7.53</v>
          </cell>
          <cell r="D6">
            <v>7.72</v>
          </cell>
        </row>
        <row r="7">
          <cell r="A7" t="str">
            <v>ZAR</v>
          </cell>
          <cell r="B7">
            <v>1</v>
          </cell>
          <cell r="C7">
            <v>1</v>
          </cell>
          <cell r="D7">
            <v>1</v>
          </cell>
        </row>
        <row r="8">
          <cell r="A8" t="str">
            <v>ZMK</v>
          </cell>
          <cell r="B8">
            <v>1.6750418760469012E-3</v>
          </cell>
          <cell r="C8">
            <v>1.6025641025641025E-3</v>
          </cell>
          <cell r="D8">
            <v>1.5360983102918587E-3</v>
          </cell>
        </row>
      </sheetData>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REAS"/>
      <sheetName val="WORKINGS"/>
    </sheetNames>
    <sheetDataSet>
      <sheetData sheetId="0" refreshError="1"/>
      <sheetData sheetId="1"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 COVER  (3)"/>
      <sheetName val=" COVER  (2)"/>
      <sheetName val=" COVER "/>
      <sheetName val="Sheet3"/>
      <sheetName val="Flysheet fIN hIGH"/>
      <sheetName val="Flysheet Gen"/>
      <sheetName val="Flysheet Bldg Costs"/>
      <sheetName val="Flysheet Areas"/>
      <sheetName val="Flysheet Workings"/>
      <sheetName val="Flysheet Annexures"/>
      <sheetName val="INDEX "/>
      <sheetName val="COST SUMMARY"/>
      <sheetName val="RETURNS - TRIALS"/>
      <sheetName val="graphs"/>
      <sheetName val="Sens Analy - What-If"/>
      <sheetName val="CASFLOW"/>
      <sheetName val="AREAS"/>
      <sheetName val="ELEM SUMMARY (2)"/>
      <sheetName val="BUILDING COST"/>
      <sheetName val="IRR &amp; NPV"/>
      <sheetName val="WORKINGS"/>
      <sheetName val="Sheet4"/>
      <sheetName val="Graph Back Up"/>
      <sheetName val="GENERAL "/>
      <sheetName val="AREAS (2)"/>
      <sheetName val="Sens Analy - What-If (2)"/>
      <sheetName val="cASH fLOW @ 18%"/>
      <sheetName val="Cash Flow @ 22%"/>
      <sheetName val="Sheet1"/>
      <sheetName val="AB Oct Analysis"/>
      <sheetName val="Back Up 3 Graphs"/>
      <sheetName val="Chart1"/>
      <sheetName val="Chart2"/>
      <sheetName val="Chart3"/>
      <sheetName val="Sheet2"/>
      <sheetName val="IRR &amp; NPV (2)"/>
      <sheetName val="FEAS(INPUT)"/>
      <sheetName val="eval"/>
      <sheetName val="Assumptions"/>
      <sheetName val="@risk rents and incentives"/>
      <sheetName val="Car park lease"/>
      <sheetName val="Net rent analysis"/>
      <sheetName val="Basis"/>
      <sheetName val="INDEX"/>
      <sheetName val="COVE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row r="1">
          <cell r="A1" t="str">
            <v xml:space="preserve">  NEW OFFICES AND WAREHOUSE FOR FAST FORWARD</v>
          </cell>
          <cell r="G1">
            <v>36311</v>
          </cell>
        </row>
        <row r="3">
          <cell r="A3" t="str">
            <v xml:space="preserve">  PRELIMINARY ESTIMATE No 1</v>
          </cell>
        </row>
        <row r="5">
          <cell r="A5" t="str">
            <v xml:space="preserve">  AREA SCHEDULE</v>
          </cell>
        </row>
        <row r="7">
          <cell r="E7" t="str">
            <v>GROSS BUILDING</v>
          </cell>
          <cell r="G7" t="str">
            <v>LETTABLE AREA</v>
          </cell>
        </row>
        <row r="8">
          <cell r="E8" t="str">
            <v>AREA</v>
          </cell>
        </row>
        <row r="10">
          <cell r="E10" t="str">
            <v xml:space="preserve">         AREA  ( m2 )</v>
          </cell>
          <cell r="G10" t="str">
            <v xml:space="preserve">         AREA  ( m2 )</v>
          </cell>
        </row>
        <row r="11">
          <cell r="A11" t="str">
            <v xml:space="preserve">  OFFICES AND ABLUTIONS</v>
          </cell>
        </row>
        <row r="13">
          <cell r="B13" t="str">
            <v>GROUND FLOOR - OFFICE BLOCK</v>
          </cell>
          <cell r="E13">
            <v>610</v>
          </cell>
          <cell r="G13">
            <v>610</v>
          </cell>
        </row>
        <row r="14">
          <cell r="B14" t="str">
            <v>FIRST FLOOR - OFFICE BLOCK</v>
          </cell>
          <cell r="E14">
            <v>610</v>
          </cell>
          <cell r="G14">
            <v>610</v>
          </cell>
        </row>
        <row r="15">
          <cell r="B15" t="str">
            <v>GROUND FLOOR - WITHIN WAREHOUSE</v>
          </cell>
          <cell r="E15">
            <v>245</v>
          </cell>
          <cell r="G15">
            <v>0</v>
          </cell>
        </row>
        <row r="16">
          <cell r="B16" t="str">
            <v>FIRST FLOOR - WITHIN WAREHOUSE</v>
          </cell>
          <cell r="E16">
            <v>216</v>
          </cell>
          <cell r="G16">
            <v>0</v>
          </cell>
        </row>
        <row r="17">
          <cell r="B17" t="str">
            <v>ABLUTIONS AND CANTEEN</v>
          </cell>
          <cell r="E17">
            <v>512</v>
          </cell>
          <cell r="F17">
            <v>2193</v>
          </cell>
          <cell r="G17">
            <v>512</v>
          </cell>
          <cell r="H17">
            <v>1732</v>
          </cell>
        </row>
        <row r="20">
          <cell r="A20" t="str">
            <v xml:space="preserve">  NEW WAREHOUSE</v>
          </cell>
        </row>
        <row r="22">
          <cell r="B22" t="str">
            <v xml:space="preserve">WAREHOUSE </v>
          </cell>
          <cell r="E22">
            <v>9240</v>
          </cell>
          <cell r="G22">
            <v>9240</v>
          </cell>
        </row>
        <row r="23">
          <cell r="B23" t="str">
            <v xml:space="preserve">MEZZANINE </v>
          </cell>
          <cell r="E23">
            <v>0</v>
          </cell>
          <cell r="F23">
            <v>9240</v>
          </cell>
          <cell r="G23">
            <v>0</v>
          </cell>
          <cell r="H23">
            <v>9240</v>
          </cell>
        </row>
        <row r="26">
          <cell r="B26" t="str">
            <v>TOTALS</v>
          </cell>
          <cell r="E26" t="str">
            <v>m2</v>
          </cell>
          <cell r="F26">
            <v>11433</v>
          </cell>
          <cell r="G26" t="str">
            <v>m2</v>
          </cell>
          <cell r="H26">
            <v>10972</v>
          </cell>
        </row>
        <row r="29">
          <cell r="B29" t="str">
            <v>TOTAL PARKING AVAILABLE</v>
          </cell>
        </row>
        <row r="31">
          <cell r="B31" t="str">
            <v>OPEN PARKING EXTERNALLY</v>
          </cell>
        </row>
        <row r="32">
          <cell r="B32" t="str">
            <v>COVERED PARKING EXTERNALLY</v>
          </cell>
          <cell r="E32">
            <v>0</v>
          </cell>
          <cell r="F32" t="str">
            <v>Bays</v>
          </cell>
        </row>
        <row r="33">
          <cell r="E33">
            <v>0</v>
          </cell>
          <cell r="F33" t="str">
            <v>Bays</v>
          </cell>
        </row>
      </sheetData>
      <sheetData sheetId="17"/>
      <sheetData sheetId="18"/>
      <sheetData sheetId="19"/>
      <sheetData sheetId="20" refreshError="1">
        <row r="1">
          <cell r="A1" t="str">
            <v xml:space="preserve">  NEW OFFICES AND WAREHOUSE FOR FAST FORWARD</v>
          </cell>
          <cell r="L1" t="str">
            <v>31 May 1999</v>
          </cell>
        </row>
        <row r="3">
          <cell r="A3" t="str">
            <v xml:space="preserve">  PRELIMINARY ESTIMATE No 1</v>
          </cell>
        </row>
      </sheetData>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EASING (2)"/>
      <sheetName val="INDEX "/>
      <sheetName val="INDEX  (2)"/>
      <sheetName val="COST SUMMARY"/>
      <sheetName val="COST SUMMARY 2"/>
      <sheetName val="COST SUMMARY 3"/>
      <sheetName val="RETURNS "/>
      <sheetName val="SENSITIVY"/>
      <sheetName val="CASFLOW"/>
      <sheetName val="IRR &amp; NPV"/>
      <sheetName val="LEASING"/>
      <sheetName val="AREAS"/>
      <sheetName val="ELEM SUMMARY"/>
      <sheetName val="BUILDING COST"/>
      <sheetName val="WORKINGS"/>
      <sheetName val="Sens Analy - What-If"/>
      <sheetName val="Sens Analy - What-If (2)"/>
      <sheetName val="Graph Back Up"/>
      <sheetName val="Flysheet fIN hIGH"/>
      <sheetName val="Flysheet Bldg Costs"/>
      <sheetName val="Flysheet Areas"/>
      <sheetName val="Flysheet Gen"/>
      <sheetName val="Flysheet Gen (2)"/>
      <sheetName val="Flysheet Areas (2)"/>
      <sheetName val="Flysheet Workings"/>
      <sheetName val=" COVER "/>
    </sheetNames>
    <sheetDataSet>
      <sheetData sheetId="0" refreshError="1"/>
      <sheetData sheetId="1" refreshError="1"/>
      <sheetData sheetId="2" refreshError="1"/>
      <sheetData sheetId="3"/>
      <sheetData sheetId="4"/>
      <sheetData sheetId="5"/>
      <sheetData sheetId="6" refreshError="1"/>
      <sheetData sheetId="7" refreshError="1"/>
      <sheetData sheetId="8" refreshError="1"/>
      <sheetData sheetId="9" refreshError="1"/>
      <sheetData sheetId="10" refreshError="1"/>
      <sheetData sheetId="11">
        <row r="1">
          <cell r="A1" t="str">
            <v xml:space="preserve">  27 FREDMAN DRIVE, SANDTON</v>
          </cell>
        </row>
        <row r="3">
          <cell r="A3" t="str">
            <v xml:space="preserve">  PRELIMINARY ESTIMATE No 1</v>
          </cell>
        </row>
        <row r="5">
          <cell r="A5" t="str">
            <v xml:space="preserve">  AREA SCHEDULE</v>
          </cell>
          <cell r="G5">
            <v>36367</v>
          </cell>
        </row>
        <row r="7">
          <cell r="E7" t="str">
            <v>GROSS BUILDING</v>
          </cell>
          <cell r="G7" t="str">
            <v>BUILDING AREAS</v>
          </cell>
        </row>
        <row r="8">
          <cell r="E8" t="str">
            <v>AREA</v>
          </cell>
        </row>
        <row r="10">
          <cell r="E10" t="str">
            <v xml:space="preserve">         AREA  ( m2 )</v>
          </cell>
          <cell r="G10" t="str">
            <v xml:space="preserve">         AREA  ( m2 )</v>
          </cell>
        </row>
        <row r="11">
          <cell r="B11" t="str">
            <v>OFFICES</v>
          </cell>
        </row>
        <row r="13">
          <cell r="B13" t="str">
            <v>LOWER GROUND FLOOR</v>
          </cell>
          <cell r="G13">
            <v>800</v>
          </cell>
        </row>
        <row r="14">
          <cell r="B14" t="str">
            <v>GROUND FLOOR</v>
          </cell>
          <cell r="G14">
            <v>1319</v>
          </cell>
        </row>
        <row r="15">
          <cell r="B15" t="str">
            <v>FIRST FLOOR</v>
          </cell>
          <cell r="G15">
            <v>1309</v>
          </cell>
        </row>
        <row r="16">
          <cell r="B16" t="str">
            <v>SECOND FLOOR</v>
          </cell>
          <cell r="G16">
            <v>1340</v>
          </cell>
        </row>
        <row r="17">
          <cell r="B17" t="str">
            <v>THIRD FLOOR</v>
          </cell>
          <cell r="G17">
            <v>1340</v>
          </cell>
        </row>
        <row r="18">
          <cell r="B18" t="str">
            <v>FOURTH FLOOR</v>
          </cell>
          <cell r="F18">
            <v>0</v>
          </cell>
          <cell r="G18">
            <v>1340</v>
          </cell>
          <cell r="H18">
            <v>7448</v>
          </cell>
        </row>
        <row r="19">
          <cell r="B19" t="str">
            <v>PARKING</v>
          </cell>
        </row>
        <row r="21">
          <cell r="B21" t="str">
            <v>BASEMENT LEVEL 3</v>
          </cell>
          <cell r="G21">
            <v>2013</v>
          </cell>
        </row>
        <row r="22">
          <cell r="B22" t="str">
            <v>BASEMENT LEVEL 2</v>
          </cell>
          <cell r="G22">
            <v>2011</v>
          </cell>
        </row>
        <row r="23">
          <cell r="B23" t="str">
            <v>BASEMENT LEVEL 1</v>
          </cell>
          <cell r="G23">
            <v>2011</v>
          </cell>
        </row>
        <row r="24">
          <cell r="B24" t="str">
            <v>LOWER GROUND</v>
          </cell>
          <cell r="F24">
            <v>0</v>
          </cell>
          <cell r="G24">
            <v>871</v>
          </cell>
          <cell r="H24">
            <v>6906</v>
          </cell>
        </row>
        <row r="26">
          <cell r="B26" t="str">
            <v>SERVICE AREAS</v>
          </cell>
          <cell r="G26">
            <v>186</v>
          </cell>
          <cell r="H26">
            <v>186</v>
          </cell>
        </row>
        <row r="28">
          <cell r="B28" t="str">
            <v>TOTALS</v>
          </cell>
          <cell r="E28" t="str">
            <v>m2</v>
          </cell>
          <cell r="F28">
            <v>0</v>
          </cell>
          <cell r="G28" t="str">
            <v>m2</v>
          </cell>
          <cell r="H28">
            <v>14540</v>
          </cell>
        </row>
        <row r="30">
          <cell r="B30" t="str">
            <v>TOTAL PARKING AVAILABLE</v>
          </cell>
        </row>
        <row r="32">
          <cell r="B32" t="str">
            <v>BASEMENT LEVEL 3</v>
          </cell>
          <cell r="E32">
            <v>76</v>
          </cell>
          <cell r="F32" t="str">
            <v>Bays</v>
          </cell>
        </row>
        <row r="33">
          <cell r="B33" t="str">
            <v>BASEMENT LEVEL 2</v>
          </cell>
          <cell r="E33">
            <v>76</v>
          </cell>
          <cell r="F33" t="str">
            <v>Bays</v>
          </cell>
        </row>
        <row r="34">
          <cell r="B34" t="str">
            <v>BASEMENT LEVEL 1</v>
          </cell>
          <cell r="E34">
            <v>71</v>
          </cell>
          <cell r="F34" t="str">
            <v>Bays</v>
          </cell>
        </row>
        <row r="35">
          <cell r="B35" t="str">
            <v>LOWER GROUND</v>
          </cell>
          <cell r="E35">
            <v>29</v>
          </cell>
          <cell r="F35" t="str">
            <v>Bays</v>
          </cell>
        </row>
        <row r="36">
          <cell r="B36" t="str">
            <v>EXTERNALLY</v>
          </cell>
          <cell r="E36">
            <v>24</v>
          </cell>
          <cell r="F36" t="str">
            <v>Bays</v>
          </cell>
        </row>
        <row r="37">
          <cell r="E37">
            <v>276</v>
          </cell>
          <cell r="F37" t="str">
            <v>Bays</v>
          </cell>
        </row>
        <row r="41">
          <cell r="B41" t="str">
            <v>PRELIMINARY AREA COMPARISON</v>
          </cell>
        </row>
        <row r="43">
          <cell r="B43" t="str">
            <v>Total Building Area Over Six Floors</v>
          </cell>
          <cell r="G43">
            <v>7448</v>
          </cell>
          <cell r="H43" t="str">
            <v>m2</v>
          </cell>
        </row>
        <row r="45">
          <cell r="B45" t="str">
            <v>Individual Areas :-</v>
          </cell>
        </row>
        <row r="47">
          <cell r="B47" t="str">
            <v>Ablutions</v>
          </cell>
          <cell r="E47">
            <v>150</v>
          </cell>
        </row>
        <row r="48">
          <cell r="B48" t="str">
            <v>Tea Kitchens</v>
          </cell>
          <cell r="E48">
            <v>36</v>
          </cell>
        </row>
        <row r="49">
          <cell r="B49" t="str">
            <v>Lifts</v>
          </cell>
          <cell r="E49">
            <v>110</v>
          </cell>
        </row>
        <row r="50">
          <cell r="B50" t="str">
            <v>Stairwells &amp; Lobbies</v>
          </cell>
          <cell r="E50">
            <v>127</v>
          </cell>
        </row>
        <row r="51">
          <cell r="B51" t="str">
            <v>Stores And Ducts</v>
          </cell>
          <cell r="E51">
            <v>67</v>
          </cell>
        </row>
        <row r="52">
          <cell r="B52" t="str">
            <v xml:space="preserve">     Sub - Total</v>
          </cell>
          <cell r="E52">
            <v>490</v>
          </cell>
        </row>
        <row r="53">
          <cell r="B53" t="str">
            <v>Entrance Lobby</v>
          </cell>
          <cell r="E53">
            <v>49</v>
          </cell>
        </row>
        <row r="54">
          <cell r="B54" t="str">
            <v>Lobbies To LGF, 1st Floor - 4th Floor</v>
          </cell>
          <cell r="E54">
            <v>217</v>
          </cell>
        </row>
        <row r="56">
          <cell r="E56">
            <v>756</v>
          </cell>
        </row>
        <row r="58">
          <cell r="B58" t="str">
            <v>Efficiency Ratio Based On Gross Building Area</v>
          </cell>
        </row>
        <row r="60">
          <cell r="B60" t="str">
            <v>Excluding Reception Areas</v>
          </cell>
          <cell r="G60">
            <v>0.93904403866809882</v>
          </cell>
        </row>
        <row r="61">
          <cell r="B61" t="str">
            <v>Including Reception Areas</v>
          </cell>
          <cell r="G61">
            <v>0.90332975295381313</v>
          </cell>
        </row>
      </sheetData>
      <sheetData sheetId="12" refreshError="1"/>
      <sheetData sheetId="13"/>
      <sheetData sheetId="14">
        <row r="1">
          <cell r="A1" t="str">
            <v xml:space="preserve">  27 FREDMAN DRIVE, SANDTON</v>
          </cell>
        </row>
      </sheetData>
      <sheetData sheetId="15" refreshError="1"/>
      <sheetData sheetId="16" refreshError="1"/>
      <sheetData sheetId="17"/>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EASING (2)"/>
      <sheetName val="INDEX "/>
      <sheetName val="INDEX  (2)"/>
      <sheetName val="COST SUMMARY"/>
      <sheetName val="COST SUMMARY 2"/>
      <sheetName val="COST SUMMARY 3"/>
      <sheetName val="RETURNS "/>
      <sheetName val="SENSITIVY"/>
      <sheetName val="CASFLOW"/>
      <sheetName val="IRR &amp; NPV"/>
      <sheetName val="LEASING"/>
      <sheetName val="AREAS"/>
      <sheetName val="ELEM SUMMARY"/>
      <sheetName val="BUILDING COST"/>
      <sheetName val="WORKINGS"/>
      <sheetName val="Sens Analy - What-If"/>
      <sheetName val="Sens Analy - What-If (2)"/>
      <sheetName val="Graph Back Up"/>
      <sheetName val="Flysheet fIN hIGH"/>
      <sheetName val="Flysheet Bldg Costs"/>
      <sheetName val="Flysheet Areas"/>
      <sheetName val="Flysheet Gen"/>
      <sheetName val="Flysheet Gen (2)"/>
      <sheetName val="Flysheet Areas (2)"/>
      <sheetName val="Flysheet Workings"/>
      <sheetName val=" COVER "/>
      <sheetName val="Summary"/>
      <sheetName val="FR-PRLIMS-DETAIL"/>
      <sheetName val="FR-SUMMERY"/>
    </sheetNames>
    <sheetDataSet>
      <sheetData sheetId="0" refreshError="1"/>
      <sheetData sheetId="1" refreshError="1"/>
      <sheetData sheetId="2" refreshError="1"/>
      <sheetData sheetId="3"/>
      <sheetData sheetId="4"/>
      <sheetData sheetId="5"/>
      <sheetData sheetId="6" refreshError="1"/>
      <sheetData sheetId="7" refreshError="1"/>
      <sheetData sheetId="8" refreshError="1"/>
      <sheetData sheetId="9" refreshError="1"/>
      <sheetData sheetId="10" refreshError="1"/>
      <sheetData sheetId="11">
        <row r="1">
          <cell r="A1" t="str">
            <v xml:space="preserve">  27 FREDMAN DRIVE, SANDTON</v>
          </cell>
        </row>
        <row r="3">
          <cell r="A3" t="str">
            <v xml:space="preserve">  PRELIMINARY ESTIMATE No 1</v>
          </cell>
        </row>
        <row r="5">
          <cell r="A5" t="str">
            <v xml:space="preserve">  AREA SCHEDULE</v>
          </cell>
          <cell r="G5">
            <v>36367</v>
          </cell>
        </row>
        <row r="7">
          <cell r="E7" t="str">
            <v>GROSS BUILDING</v>
          </cell>
          <cell r="G7" t="str">
            <v>BUILDING AREAS</v>
          </cell>
        </row>
        <row r="8">
          <cell r="E8" t="str">
            <v>AREA</v>
          </cell>
        </row>
        <row r="10">
          <cell r="E10" t="str">
            <v xml:space="preserve">         AREA  ( m2 )</v>
          </cell>
          <cell r="G10" t="str">
            <v xml:space="preserve">         AREA  ( m2 )</v>
          </cell>
        </row>
        <row r="11">
          <cell r="B11" t="str">
            <v>OFFICES</v>
          </cell>
        </row>
        <row r="13">
          <cell r="B13" t="str">
            <v>LOWER GROUND FLOOR</v>
          </cell>
          <cell r="G13">
            <v>800</v>
          </cell>
        </row>
        <row r="14">
          <cell r="B14" t="str">
            <v>GROUND FLOOR</v>
          </cell>
          <cell r="G14">
            <v>1319</v>
          </cell>
        </row>
        <row r="15">
          <cell r="B15" t="str">
            <v>FIRST FLOOR</v>
          </cell>
          <cell r="G15">
            <v>1309</v>
          </cell>
        </row>
        <row r="16">
          <cell r="B16" t="str">
            <v>SECOND FLOOR</v>
          </cell>
          <cell r="G16">
            <v>1340</v>
          </cell>
        </row>
        <row r="17">
          <cell r="B17" t="str">
            <v>THIRD FLOOR</v>
          </cell>
          <cell r="G17">
            <v>1340</v>
          </cell>
        </row>
        <row r="18">
          <cell r="B18" t="str">
            <v>FOURTH FLOOR</v>
          </cell>
          <cell r="F18">
            <v>0</v>
          </cell>
          <cell r="G18">
            <v>1340</v>
          </cell>
          <cell r="H18">
            <v>7448</v>
          </cell>
        </row>
        <row r="19">
          <cell r="B19" t="str">
            <v>PARKING</v>
          </cell>
        </row>
        <row r="21">
          <cell r="B21" t="str">
            <v>BASEMENT LEVEL 3</v>
          </cell>
          <cell r="G21">
            <v>2013</v>
          </cell>
        </row>
        <row r="22">
          <cell r="B22" t="str">
            <v>BASEMENT LEVEL 2</v>
          </cell>
          <cell r="G22">
            <v>2011</v>
          </cell>
        </row>
        <row r="23">
          <cell r="B23" t="str">
            <v>BASEMENT LEVEL 1</v>
          </cell>
          <cell r="G23">
            <v>2011</v>
          </cell>
        </row>
        <row r="24">
          <cell r="B24" t="str">
            <v>LOWER GROUND</v>
          </cell>
          <cell r="F24">
            <v>0</v>
          </cell>
          <cell r="G24">
            <v>871</v>
          </cell>
          <cell r="H24">
            <v>6906</v>
          </cell>
        </row>
        <row r="26">
          <cell r="B26" t="str">
            <v>SERVICE AREAS</v>
          </cell>
          <cell r="G26">
            <v>186</v>
          </cell>
          <cell r="H26">
            <v>186</v>
          </cell>
        </row>
        <row r="28">
          <cell r="B28" t="str">
            <v>TOTALS</v>
          </cell>
          <cell r="E28" t="str">
            <v>m2</v>
          </cell>
          <cell r="F28">
            <v>0</v>
          </cell>
          <cell r="G28" t="str">
            <v>m2</v>
          </cell>
          <cell r="H28">
            <v>14540</v>
          </cell>
        </row>
        <row r="30">
          <cell r="B30" t="str">
            <v>TOTAL PARKING AVAILABLE</v>
          </cell>
        </row>
        <row r="32">
          <cell r="B32" t="str">
            <v>BASEMENT LEVEL 3</v>
          </cell>
          <cell r="E32">
            <v>76</v>
          </cell>
          <cell r="F32" t="str">
            <v>Bays</v>
          </cell>
        </row>
        <row r="33">
          <cell r="B33" t="str">
            <v>BASEMENT LEVEL 2</v>
          </cell>
          <cell r="E33">
            <v>76</v>
          </cell>
          <cell r="F33" t="str">
            <v>Bays</v>
          </cell>
        </row>
        <row r="34">
          <cell r="B34" t="str">
            <v>BASEMENT LEVEL 1</v>
          </cell>
          <cell r="E34">
            <v>71</v>
          </cell>
          <cell r="F34" t="str">
            <v>Bays</v>
          </cell>
        </row>
        <row r="35">
          <cell r="B35" t="str">
            <v>LOWER GROUND</v>
          </cell>
          <cell r="E35">
            <v>29</v>
          </cell>
          <cell r="F35" t="str">
            <v>Bays</v>
          </cell>
        </row>
        <row r="36">
          <cell r="B36" t="str">
            <v>EXTERNALLY</v>
          </cell>
          <cell r="E36">
            <v>24</v>
          </cell>
          <cell r="F36" t="str">
            <v>Bays</v>
          </cell>
        </row>
        <row r="37">
          <cell r="E37">
            <v>276</v>
          </cell>
          <cell r="F37" t="str">
            <v>Bays</v>
          </cell>
        </row>
        <row r="41">
          <cell r="B41" t="str">
            <v>PRELIMINARY AREA COMPARISON</v>
          </cell>
        </row>
        <row r="43">
          <cell r="B43" t="str">
            <v>Total Building Area Over Six Floors</v>
          </cell>
          <cell r="G43">
            <v>7448</v>
          </cell>
          <cell r="H43" t="str">
            <v>m2</v>
          </cell>
        </row>
        <row r="45">
          <cell r="B45" t="str">
            <v>Individual Areas :-</v>
          </cell>
        </row>
        <row r="47">
          <cell r="B47" t="str">
            <v>Ablutions</v>
          </cell>
          <cell r="E47">
            <v>150</v>
          </cell>
        </row>
        <row r="48">
          <cell r="B48" t="str">
            <v>Tea Kitchens</v>
          </cell>
          <cell r="E48">
            <v>36</v>
          </cell>
        </row>
        <row r="49">
          <cell r="B49" t="str">
            <v>Lifts</v>
          </cell>
          <cell r="E49">
            <v>110</v>
          </cell>
        </row>
        <row r="50">
          <cell r="B50" t="str">
            <v>Stairwells &amp; Lobbies</v>
          </cell>
          <cell r="E50">
            <v>127</v>
          </cell>
        </row>
        <row r="51">
          <cell r="B51" t="str">
            <v>Stores And Ducts</v>
          </cell>
          <cell r="E51">
            <v>67</v>
          </cell>
        </row>
        <row r="52">
          <cell r="B52" t="str">
            <v xml:space="preserve">     Sub - Total</v>
          </cell>
          <cell r="E52">
            <v>490</v>
          </cell>
        </row>
        <row r="53">
          <cell r="B53" t="str">
            <v>Entrance Lobby</v>
          </cell>
          <cell r="E53">
            <v>49</v>
          </cell>
        </row>
        <row r="54">
          <cell r="B54" t="str">
            <v>Lobbies To LGF, 1st Floor - 4th Floor</v>
          </cell>
          <cell r="E54">
            <v>217</v>
          </cell>
        </row>
        <row r="56">
          <cell r="E56">
            <v>756</v>
          </cell>
        </row>
        <row r="58">
          <cell r="B58" t="str">
            <v>Efficiency Ratio Based On Gross Building Area</v>
          </cell>
        </row>
        <row r="60">
          <cell r="B60" t="str">
            <v>Excluding Reception Areas</v>
          </cell>
          <cell r="G60">
            <v>0.93904403866809882</v>
          </cell>
        </row>
        <row r="61">
          <cell r="B61" t="str">
            <v>Including Reception Areas</v>
          </cell>
          <cell r="G61">
            <v>0.90332975295381313</v>
          </cell>
        </row>
      </sheetData>
      <sheetData sheetId="12" refreshError="1"/>
      <sheetData sheetId="13"/>
      <sheetData sheetId="14">
        <row r="1">
          <cell r="A1" t="str">
            <v xml:space="preserve">  27 FREDMAN DRIVE, SANDTON</v>
          </cell>
        </row>
      </sheetData>
      <sheetData sheetId="15" refreshError="1"/>
      <sheetData sheetId="16" refreshError="1"/>
      <sheetData sheetId="17"/>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Summary "/>
      <sheetName val="Bulk Earthworks"/>
      <sheetName val="Boiler Foundation"/>
      <sheetName val="Boiler Ground Floor Slab"/>
      <sheetName val="Mill Foundation "/>
      <sheetName val="Fermentation Foundation Phase 1"/>
      <sheetName val="Distillery Foundation"/>
      <sheetName val="Workshop Foundation"/>
      <sheetName val="MCC Building Foundation"/>
      <sheetName val="Amenities Building Foundation "/>
      <sheetName val="Admin Building Foundation "/>
      <sheetName val="Generator Building Foundation  "/>
      <sheetName val="De-Aerator Plinth Foundation "/>
      <sheetName val="Boiler Condensate Tank Raft Fou"/>
      <sheetName val="rates database"/>
      <sheetName val="Elemental"/>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ow r="11">
          <cell r="F11">
            <v>0.05</v>
          </cell>
        </row>
        <row r="13">
          <cell r="F13">
            <v>0.5</v>
          </cell>
        </row>
        <row r="15">
          <cell r="F15">
            <v>0</v>
          </cell>
        </row>
        <row r="17">
          <cell r="F17">
            <v>10.75</v>
          </cell>
        </row>
        <row r="18">
          <cell r="F18">
            <v>170</v>
          </cell>
        </row>
        <row r="19">
          <cell r="F19">
            <v>0</v>
          </cell>
        </row>
        <row r="20">
          <cell r="F20">
            <v>6.98</v>
          </cell>
        </row>
        <row r="21">
          <cell r="F21">
            <v>33.619999999999997</v>
          </cell>
        </row>
        <row r="23">
          <cell r="F23">
            <v>1.21</v>
          </cell>
        </row>
        <row r="26">
          <cell r="F26">
            <v>4.7699999999999996</v>
          </cell>
        </row>
        <row r="27">
          <cell r="F27">
            <v>2.5299999999999998</v>
          </cell>
        </row>
        <row r="28">
          <cell r="F28">
            <v>0.1</v>
          </cell>
        </row>
        <row r="30">
          <cell r="F30">
            <v>131</v>
          </cell>
        </row>
        <row r="31">
          <cell r="F31">
            <v>0</v>
          </cell>
        </row>
        <row r="32">
          <cell r="F32">
            <v>0</v>
          </cell>
        </row>
        <row r="33">
          <cell r="F33">
            <v>155</v>
          </cell>
        </row>
        <row r="34">
          <cell r="F34">
            <v>157</v>
          </cell>
        </row>
        <row r="36">
          <cell r="F36">
            <v>1.1499999999999999</v>
          </cell>
        </row>
        <row r="37">
          <cell r="F37">
            <v>13.45</v>
          </cell>
        </row>
        <row r="38">
          <cell r="F38">
            <v>0</v>
          </cell>
        </row>
        <row r="43">
          <cell r="F43">
            <v>0.61</v>
          </cell>
        </row>
        <row r="44">
          <cell r="F44">
            <v>5.32</v>
          </cell>
        </row>
        <row r="45">
          <cell r="F45">
            <v>0</v>
          </cell>
        </row>
        <row r="46">
          <cell r="F46">
            <v>0</v>
          </cell>
        </row>
        <row r="47">
          <cell r="F47">
            <v>0</v>
          </cell>
        </row>
        <row r="50">
          <cell r="F50">
            <v>27</v>
          </cell>
        </row>
        <row r="52">
          <cell r="F52">
            <v>33</v>
          </cell>
        </row>
        <row r="53">
          <cell r="F53">
            <v>13.45</v>
          </cell>
        </row>
        <row r="57">
          <cell r="F57">
            <v>0</v>
          </cell>
        </row>
        <row r="59">
          <cell r="F59">
            <v>0</v>
          </cell>
        </row>
        <row r="62">
          <cell r="F62">
            <v>0</v>
          </cell>
        </row>
        <row r="63">
          <cell r="F63">
            <v>0</v>
          </cell>
        </row>
        <row r="73">
          <cell r="F73">
            <v>0</v>
          </cell>
        </row>
        <row r="75">
          <cell r="F75">
            <v>158.19999999999999</v>
          </cell>
        </row>
        <row r="77">
          <cell r="F77">
            <v>10</v>
          </cell>
        </row>
        <row r="85">
          <cell r="F85">
            <v>0</v>
          </cell>
        </row>
      </sheetData>
      <sheetData sheetId="16"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Summary "/>
      <sheetName val="Bulk Earthworks"/>
      <sheetName val="Boiler Foundation"/>
      <sheetName val="Boiler Ground Floor Slab"/>
      <sheetName val="Mill Foundation "/>
      <sheetName val="Fermentation Foundation Phase 1"/>
      <sheetName val="Distillery Foundation"/>
      <sheetName val="Workshop Foundation"/>
      <sheetName val="MCC Building Foundation"/>
      <sheetName val="Amenities Building Foundation "/>
      <sheetName val="Admin Building Foundation "/>
      <sheetName val="Generator Building Foundation  "/>
      <sheetName val="De-Aerator Plinth Foundation "/>
      <sheetName val="Boiler Condensate Tank Raft Fou"/>
      <sheetName val="rates database"/>
      <sheetName val="Elemental"/>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row r="11">
          <cell r="F11">
            <v>0.05</v>
          </cell>
        </row>
        <row r="13">
          <cell r="F13">
            <v>0.5</v>
          </cell>
        </row>
        <row r="15">
          <cell r="F15">
            <v>0</v>
          </cell>
        </row>
        <row r="17">
          <cell r="F17">
            <v>10.75</v>
          </cell>
        </row>
        <row r="18">
          <cell r="F18">
            <v>170</v>
          </cell>
        </row>
        <row r="19">
          <cell r="F19">
            <v>0</v>
          </cell>
        </row>
        <row r="20">
          <cell r="F20">
            <v>6.98</v>
          </cell>
        </row>
        <row r="21">
          <cell r="F21">
            <v>33.619999999999997</v>
          </cell>
        </row>
        <row r="23">
          <cell r="F23">
            <v>1.21</v>
          </cell>
        </row>
        <row r="26">
          <cell r="F26">
            <v>4.7699999999999996</v>
          </cell>
        </row>
        <row r="27">
          <cell r="F27">
            <v>2.5299999999999998</v>
          </cell>
        </row>
        <row r="28">
          <cell r="F28">
            <v>0.1</v>
          </cell>
        </row>
        <row r="30">
          <cell r="F30">
            <v>131</v>
          </cell>
        </row>
        <row r="31">
          <cell r="F31">
            <v>0</v>
          </cell>
        </row>
        <row r="32">
          <cell r="F32">
            <v>0</v>
          </cell>
        </row>
        <row r="33">
          <cell r="F33">
            <v>155</v>
          </cell>
        </row>
        <row r="34">
          <cell r="F34">
            <v>157</v>
          </cell>
        </row>
        <row r="36">
          <cell r="F36">
            <v>1.1499999999999999</v>
          </cell>
        </row>
        <row r="37">
          <cell r="F37">
            <v>13.45</v>
          </cell>
        </row>
        <row r="38">
          <cell r="F38">
            <v>0</v>
          </cell>
        </row>
        <row r="43">
          <cell r="F43">
            <v>0.61</v>
          </cell>
        </row>
        <row r="44">
          <cell r="F44">
            <v>5.32</v>
          </cell>
        </row>
        <row r="45">
          <cell r="F45">
            <v>0</v>
          </cell>
        </row>
        <row r="46">
          <cell r="F46">
            <v>0</v>
          </cell>
        </row>
        <row r="47">
          <cell r="F47">
            <v>0</v>
          </cell>
        </row>
        <row r="50">
          <cell r="F50">
            <v>27</v>
          </cell>
        </row>
        <row r="52">
          <cell r="F52">
            <v>33</v>
          </cell>
        </row>
        <row r="53">
          <cell r="F53">
            <v>13.45</v>
          </cell>
        </row>
        <row r="57">
          <cell r="F57">
            <v>0</v>
          </cell>
        </row>
        <row r="59">
          <cell r="F59">
            <v>0</v>
          </cell>
        </row>
        <row r="62">
          <cell r="F62">
            <v>0</v>
          </cell>
        </row>
        <row r="63">
          <cell r="F63">
            <v>0</v>
          </cell>
        </row>
        <row r="73">
          <cell r="F73">
            <v>0</v>
          </cell>
        </row>
        <row r="75">
          <cell r="F75">
            <v>158.19999999999999</v>
          </cell>
        </row>
        <row r="77">
          <cell r="F77">
            <v>10</v>
          </cell>
        </row>
        <row r="85">
          <cell r="F85">
            <v>0</v>
          </cell>
        </row>
      </sheetData>
      <sheetData sheetId="16"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summary "/>
      <sheetName val="elemental-main building"/>
      <sheetName val="Elemental-Outbuilding"/>
      <sheetName val="external works elemental"/>
      <sheetName val="rates database"/>
      <sheetName val="cashflow performance"/>
      <sheetName val="fly sheets"/>
      <sheetName val="viability summary"/>
      <sheetName val="variables"/>
      <sheetName val="ested total capital expenditure"/>
      <sheetName val="annual income"/>
      <sheetName val="break even analysis"/>
      <sheetName val="cashflow analysis"/>
      <sheetName val="program"/>
      <sheetName val="viability - land residual"/>
      <sheetName val="cashflow table"/>
    </sheetNames>
    <sheetDataSet>
      <sheetData sheetId="0" refreshError="1"/>
      <sheetData sheetId="1" refreshError="1"/>
      <sheetData sheetId="2" refreshError="1"/>
      <sheetData sheetId="3" refreshError="1"/>
      <sheetData sheetId="4" refreshError="1"/>
      <sheetData sheetId="5">
        <row r="20">
          <cell r="F20">
            <v>0</v>
          </cell>
        </row>
        <row r="25">
          <cell r="F25">
            <v>0</v>
          </cell>
        </row>
        <row r="28">
          <cell r="F28">
            <v>0</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oE"/>
      <sheetName val="Cost Control"/>
      <sheetName val="Purchase Orders"/>
      <sheetName val="Change Orders"/>
      <sheetName val="Payments"/>
      <sheetName val="Data"/>
    </sheetNames>
    <sheetDataSet>
      <sheetData sheetId="0">
        <row r="4">
          <cell r="A4" t="str">
            <v>EUR</v>
          </cell>
          <cell r="B4">
            <v>9.5500000000000007</v>
          </cell>
          <cell r="C4">
            <v>9.7899999999999991</v>
          </cell>
          <cell r="D4">
            <v>10.039999999999999</v>
          </cell>
        </row>
        <row r="5">
          <cell r="A5" t="str">
            <v>GBP</v>
          </cell>
          <cell r="B5">
            <v>14.32</v>
          </cell>
          <cell r="C5">
            <v>14.68</v>
          </cell>
          <cell r="D5">
            <v>15.05</v>
          </cell>
        </row>
        <row r="6">
          <cell r="A6" t="str">
            <v>USD</v>
          </cell>
          <cell r="B6">
            <v>7.35</v>
          </cell>
          <cell r="C6">
            <v>7.53</v>
          </cell>
          <cell r="D6">
            <v>7.72</v>
          </cell>
        </row>
        <row r="7">
          <cell r="A7" t="str">
            <v>ZAR</v>
          </cell>
          <cell r="B7">
            <v>1</v>
          </cell>
          <cell r="C7">
            <v>1</v>
          </cell>
          <cell r="D7">
            <v>1</v>
          </cell>
        </row>
        <row r="8">
          <cell r="A8" t="str">
            <v>ZMK</v>
          </cell>
          <cell r="B8">
            <v>1.6750418760469012E-3</v>
          </cell>
          <cell r="C8">
            <v>1.6025641025641025E-3</v>
          </cell>
          <cell r="D8">
            <v>1.5360983102918587E-3</v>
          </cell>
        </row>
      </sheetData>
      <sheetData sheetId="1">
        <row r="4">
          <cell r="A4" t="str">
            <v>EUR</v>
          </cell>
        </row>
      </sheetData>
      <sheetData sheetId="2"/>
      <sheetData sheetId="3"/>
      <sheetData sheetId="4">
        <row r="4">
          <cell r="A4" t="str">
            <v>EUR</v>
          </cell>
        </row>
      </sheetData>
      <sheetData sheetId="5"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summary "/>
      <sheetName val="elemental-main building"/>
      <sheetName val="Elemental-Outbuilding"/>
      <sheetName val="external works elemental"/>
      <sheetName val="rates database"/>
      <sheetName val="cashflow performance"/>
      <sheetName val="fly sheets"/>
      <sheetName val="viability summary"/>
      <sheetName val="variables"/>
      <sheetName val="ested total capital expenditure"/>
      <sheetName val="annual income"/>
      <sheetName val="break even analysis"/>
      <sheetName val="cashflow analysis"/>
      <sheetName val="program"/>
      <sheetName val="viability - land residual"/>
      <sheetName val="cashflow table"/>
    </sheetNames>
    <sheetDataSet>
      <sheetData sheetId="0" refreshError="1"/>
      <sheetData sheetId="1" refreshError="1"/>
      <sheetData sheetId="2" refreshError="1"/>
      <sheetData sheetId="3" refreshError="1"/>
      <sheetData sheetId="4" refreshError="1"/>
      <sheetData sheetId="5" refreshError="1">
        <row r="20">
          <cell r="F20">
            <v>0</v>
          </cell>
        </row>
        <row r="25">
          <cell r="F25">
            <v>0</v>
          </cell>
        </row>
        <row r="28">
          <cell r="F28">
            <v>0</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P INV"/>
    </sheetNames>
    <sheetDataSet>
      <sheetData sheetId="0"/>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P INV"/>
      <sheetName val="Instructions"/>
      <sheetName val="CAP_INV"/>
      <sheetName val="Sheet1"/>
    </sheetNames>
    <sheetDataSet>
      <sheetData sheetId="0"/>
      <sheetData sheetId="1" refreshError="1"/>
      <sheetData sheetId="2"/>
      <sheetData sheetId="3"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dmin"/>
    </sheetNames>
    <sheetDataSet>
      <sheetData sheetId="0"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Dec02"/>
      <sheetName val="CIP Variations"/>
      <sheetName val="JTrain"/>
      <sheetName val="JTrainEsc"/>
      <sheetName val="NTrain"/>
      <sheetName val="NTrainEsc"/>
      <sheetName val="PTrain"/>
      <sheetName val="PTrainEsc"/>
      <sheetName val="JInfra"/>
      <sheetName val="JInfraEsc"/>
      <sheetName val="NInfra"/>
      <sheetName val="NInfraEsc"/>
      <sheetName val="PInfra"/>
      <sheetName val="PInfraEsc"/>
      <sheetName val="Station"/>
      <sheetName val="StationEsc"/>
      <sheetName val="Admin"/>
      <sheetName val="AdminEsc"/>
    </sheetNames>
    <sheetDataSet>
      <sheetData sheetId="0" refreshError="1"/>
      <sheetData sheetId="1"/>
      <sheetData sheetId="2" refreshError="1"/>
      <sheetData sheetId="3"/>
      <sheetData sheetId="4"/>
      <sheetData sheetId="5"/>
      <sheetData sheetId="6"/>
      <sheetData sheetId="7"/>
      <sheetData sheetId="8"/>
      <sheetData sheetId="9"/>
      <sheetData sheetId="10"/>
      <sheetData sheetId="11"/>
      <sheetData sheetId="12"/>
      <sheetData sheetId="13"/>
      <sheetData sheetId="14" refreshError="1"/>
      <sheetData sheetId="15"/>
      <sheetData sheetId="16"/>
      <sheetData sheetId="17"/>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ject to PER Cross Refere (2)"/>
      <sheetName val="ACCRUAL Input"/>
      <sheetName val="Labour Cost"/>
      <sheetName val="Data LOAD Sheet"/>
      <sheetName val="Delivery Groups"/>
      <sheetName val="Run Checks"/>
      <sheetName val="Commitments"/>
      <sheetName val="Accounts Payable (AP)"/>
      <sheetName val="OPA Non-Labour Detail"/>
      <sheetName val="GRNI (Goods Recieved Not Inv)"/>
      <sheetName val="Standing Data"/>
      <sheetName val="Transaction Controls"/>
      <sheetName val="Period Movement"/>
      <sheetName val="Download Pivot Table Data"/>
      <sheetName val="Pivot Table"/>
      <sheetName val="CB not in TLR1 or OPA"/>
      <sheetName val="Project to PER Cross Reference"/>
      <sheetName val="Project List Sheet"/>
      <sheetName val="(3)UK GAAP-Act-Refi-adj"/>
      <sheetName val="Plan-D&amp;A,int"/>
    </sheetNames>
    <sheetDataSet>
      <sheetData sheetId="0"/>
      <sheetData sheetId="1" refreshError="1">
        <row r="1">
          <cell r="A1">
            <v>1</v>
          </cell>
          <cell r="BI1" t="str">
            <v/>
          </cell>
          <cell r="BJ1" t="str">
            <v/>
          </cell>
          <cell r="BK1" t="str">
            <v/>
          </cell>
          <cell r="BL1" t="str">
            <v/>
          </cell>
          <cell r="BM1" t="str">
            <v/>
          </cell>
          <cell r="BN1" t="str">
            <v/>
          </cell>
        </row>
        <row r="2">
          <cell r="A2">
            <v>1</v>
          </cell>
          <cell r="BE2" t="str">
            <v>This</v>
          </cell>
          <cell r="BF2" t="str">
            <v>FINANCE ACTIONS REQUIRED</v>
          </cell>
        </row>
        <row r="3">
          <cell r="A3">
            <v>1</v>
          </cell>
          <cell r="BE3" t="str">
            <v>Column</v>
          </cell>
          <cell r="BF3" t="str">
            <v>Any Negative Accrual should require a Finance Adjustment</v>
          </cell>
        </row>
        <row r="4">
          <cell r="A4">
            <v>1</v>
          </cell>
          <cell r="BE4" t="str">
            <v>Should</v>
          </cell>
        </row>
        <row r="5">
          <cell r="A5">
            <v>1</v>
          </cell>
          <cell r="AZ5">
            <v>0</v>
          </cell>
          <cell r="BA5">
            <v>0</v>
          </cell>
          <cell r="BB5">
            <v>0</v>
          </cell>
          <cell r="BC5">
            <v>0</v>
          </cell>
          <cell r="BD5">
            <v>0</v>
          </cell>
          <cell r="BE5" t="str">
            <v>Equal</v>
          </cell>
          <cell r="BF5" t="str">
            <v>Resource</v>
          </cell>
        </row>
        <row r="6">
          <cell r="A6">
            <v>1</v>
          </cell>
          <cell r="AZ6">
            <v>0</v>
          </cell>
          <cell r="BE6" t="str">
            <v>TLIMS</v>
          </cell>
          <cell r="BF6" t="str">
            <v>Contract</v>
          </cell>
        </row>
        <row r="7">
          <cell r="A7">
            <v>1</v>
          </cell>
          <cell r="BE7" t="str">
            <v>ACWP</v>
          </cell>
          <cell r="BF7" t="str">
            <v>Labour</v>
          </cell>
        </row>
        <row r="8">
          <cell r="A8" t="str">
            <v>Prod_DB</v>
          </cell>
          <cell r="AZ8" t="str">
            <v>Contract</v>
          </cell>
          <cell r="BA8" t="str">
            <v>Labour</v>
          </cell>
          <cell r="BB8" t="str">
            <v>Material</v>
          </cell>
          <cell r="BC8" t="str">
            <v>Plant</v>
          </cell>
          <cell r="BD8" t="str">
            <v>Other</v>
          </cell>
          <cell r="BE8" t="str">
            <v>Line</v>
          </cell>
          <cell r="BF8" t="str">
            <v>Plant</v>
          </cell>
          <cell r="BG8" t="str">
            <v>Req'd</v>
          </cell>
          <cell r="BI8" t="str">
            <v>Contract</v>
          </cell>
          <cell r="BJ8" t="str">
            <v>Labour</v>
          </cell>
          <cell r="BK8" t="str">
            <v>Material</v>
          </cell>
          <cell r="BL8" t="str">
            <v>Plant</v>
          </cell>
          <cell r="BM8" t="str">
            <v>Other</v>
          </cell>
        </row>
        <row r="9">
          <cell r="A9">
            <v>1</v>
          </cell>
          <cell r="AZ9" t="str">
            <v>Accrual</v>
          </cell>
          <cell r="BA9" t="str">
            <v>Accrual</v>
          </cell>
          <cell r="BB9" t="str">
            <v>Accrual</v>
          </cell>
          <cell r="BC9" t="str">
            <v>Accrual</v>
          </cell>
          <cell r="BD9" t="str">
            <v>Accrual</v>
          </cell>
          <cell r="BE9" t="str">
            <v>Total</v>
          </cell>
          <cell r="BF9" t="str">
            <v>Material</v>
          </cell>
          <cell r="BG9" t="str">
            <v>Adjusts</v>
          </cell>
          <cell r="BH9" t="str">
            <v>Reason for Adjustment</v>
          </cell>
          <cell r="BI9" t="str">
            <v>ACWP</v>
          </cell>
          <cell r="BJ9" t="str">
            <v>ACWP</v>
          </cell>
          <cell r="BK9" t="str">
            <v>ACWP</v>
          </cell>
          <cell r="BL9" t="str">
            <v>ACWP</v>
          </cell>
          <cell r="BM9" t="str">
            <v>ACWP</v>
          </cell>
          <cell r="BN9" t="str">
            <v>Total</v>
          </cell>
        </row>
        <row r="10">
          <cell r="A10" t="str">
            <v>proj_id</v>
          </cell>
          <cell r="AZ10">
            <v>0</v>
          </cell>
          <cell r="BA10">
            <v>0</v>
          </cell>
          <cell r="BB10">
            <v>0</v>
          </cell>
          <cell r="BC10">
            <v>0</v>
          </cell>
          <cell r="BD10">
            <v>0</v>
          </cell>
          <cell r="BE10">
            <v>10262017.309999999</v>
          </cell>
          <cell r="BG10">
            <v>0</v>
          </cell>
          <cell r="BI10">
            <v>10000</v>
          </cell>
          <cell r="BJ10">
            <v>9194179.379999999</v>
          </cell>
          <cell r="BK10">
            <v>2174.16</v>
          </cell>
          <cell r="BL10">
            <v>50</v>
          </cell>
          <cell r="BM10">
            <v>1055613.77</v>
          </cell>
          <cell r="BN10">
            <v>10262017.309999999</v>
          </cell>
        </row>
        <row r="11">
          <cell r="A11" t="str">
            <v>T-9N432 : A0</v>
          </cell>
          <cell r="BE11" t="str">
            <v/>
          </cell>
          <cell r="BI11" t="str">
            <v/>
          </cell>
          <cell r="BJ11" t="str">
            <v/>
          </cell>
          <cell r="BK11" t="str">
            <v/>
          </cell>
          <cell r="BL11" t="str">
            <v/>
          </cell>
          <cell r="BM11" t="str">
            <v/>
          </cell>
          <cell r="BN11" t="str">
            <v/>
          </cell>
        </row>
        <row r="12">
          <cell r="A12" t="str">
            <v>T-9N432 : MANADJ</v>
          </cell>
          <cell r="BE12">
            <v>7.2759576141834259E-12</v>
          </cell>
          <cell r="BI12" t="str">
            <v/>
          </cell>
          <cell r="BJ12">
            <v>7.2759576141834259E-12</v>
          </cell>
          <cell r="BK12" t="str">
            <v/>
          </cell>
          <cell r="BL12" t="str">
            <v/>
          </cell>
          <cell r="BM12" t="str">
            <v/>
          </cell>
          <cell r="BN12">
            <v>7.2759576141834259E-12</v>
          </cell>
        </row>
        <row r="13">
          <cell r="A13" t="str">
            <v>T-9N432 : MISC01</v>
          </cell>
          <cell r="BE13">
            <v>1271.5</v>
          </cell>
          <cell r="BI13" t="str">
            <v/>
          </cell>
          <cell r="BJ13" t="str">
            <v/>
          </cell>
          <cell r="BK13">
            <v>1271.5</v>
          </cell>
          <cell r="BL13" t="str">
            <v/>
          </cell>
          <cell r="BM13" t="str">
            <v/>
          </cell>
          <cell r="BN13">
            <v>1271.5</v>
          </cell>
        </row>
        <row r="14">
          <cell r="A14" t="str">
            <v>T-9N432 : N432ADJ_04_05</v>
          </cell>
          <cell r="BE14" t="str">
            <v/>
          </cell>
          <cell r="BI14" t="str">
            <v/>
          </cell>
          <cell r="BJ14" t="str">
            <v/>
          </cell>
          <cell r="BK14" t="str">
            <v/>
          </cell>
          <cell r="BL14" t="str">
            <v/>
          </cell>
          <cell r="BM14" t="str">
            <v/>
          </cell>
          <cell r="BN14" t="str">
            <v/>
          </cell>
        </row>
        <row r="15">
          <cell r="A15" t="str">
            <v>T-9N432 : N432P0001</v>
          </cell>
          <cell r="BE15">
            <v>902.66</v>
          </cell>
          <cell r="BI15" t="str">
            <v/>
          </cell>
          <cell r="BJ15" t="str">
            <v/>
          </cell>
          <cell r="BK15">
            <v>902.66</v>
          </cell>
          <cell r="BL15" t="str">
            <v/>
          </cell>
          <cell r="BM15" t="str">
            <v/>
          </cell>
          <cell r="BN15">
            <v>902.66</v>
          </cell>
        </row>
        <row r="16">
          <cell r="A16" t="str">
            <v>T-9N432 : N432P0002</v>
          </cell>
          <cell r="BE16">
            <v>10050</v>
          </cell>
          <cell r="BI16">
            <v>10000</v>
          </cell>
          <cell r="BJ16" t="str">
            <v/>
          </cell>
          <cell r="BK16" t="str">
            <v/>
          </cell>
          <cell r="BL16">
            <v>50</v>
          </cell>
          <cell r="BM16" t="str">
            <v/>
          </cell>
          <cell r="BN16">
            <v>10050</v>
          </cell>
        </row>
        <row r="17">
          <cell r="A17" t="str">
            <v>T-9N432 : PCC0304</v>
          </cell>
          <cell r="BE17">
            <v>882686</v>
          </cell>
          <cell r="BI17" t="str">
            <v/>
          </cell>
          <cell r="BJ17" t="str">
            <v/>
          </cell>
          <cell r="BK17" t="str">
            <v/>
          </cell>
          <cell r="BL17" t="str">
            <v/>
          </cell>
          <cell r="BM17">
            <v>882686</v>
          </cell>
          <cell r="BN17">
            <v>882686</v>
          </cell>
        </row>
        <row r="18">
          <cell r="A18" t="str">
            <v>T-9N432 : PCC0405</v>
          </cell>
          <cell r="BE18">
            <v>137144.68</v>
          </cell>
          <cell r="BI18" t="str">
            <v/>
          </cell>
          <cell r="BJ18" t="str">
            <v/>
          </cell>
          <cell r="BK18" t="str">
            <v/>
          </cell>
          <cell r="BL18" t="str">
            <v/>
          </cell>
          <cell r="BM18">
            <v>137144.68</v>
          </cell>
          <cell r="BN18">
            <v>137144.68</v>
          </cell>
        </row>
        <row r="19">
          <cell r="A19" t="str">
            <v>T-9N432 : PCC0506</v>
          </cell>
          <cell r="BE19">
            <v>35783.089999999997</v>
          </cell>
          <cell r="BI19" t="str">
            <v/>
          </cell>
          <cell r="BJ19" t="str">
            <v/>
          </cell>
          <cell r="BK19" t="str">
            <v/>
          </cell>
          <cell r="BL19" t="str">
            <v/>
          </cell>
          <cell r="BM19">
            <v>35783.089999999997</v>
          </cell>
          <cell r="BN19">
            <v>35783.089999999997</v>
          </cell>
        </row>
        <row r="20">
          <cell r="A20" t="str">
            <v>T-9N432 : T0001</v>
          </cell>
          <cell r="BE20">
            <v>2048775.65</v>
          </cell>
          <cell r="BI20" t="str">
            <v/>
          </cell>
          <cell r="BJ20">
            <v>2048775.65</v>
          </cell>
          <cell r="BK20" t="str">
            <v/>
          </cell>
          <cell r="BL20" t="str">
            <v/>
          </cell>
          <cell r="BM20" t="str">
            <v/>
          </cell>
          <cell r="BN20">
            <v>2048775.65</v>
          </cell>
        </row>
        <row r="21">
          <cell r="A21" t="str">
            <v>T-9N432 : T0002</v>
          </cell>
          <cell r="BE21">
            <v>155653.62</v>
          </cell>
          <cell r="BI21" t="str">
            <v/>
          </cell>
          <cell r="BJ21">
            <v>155653.62</v>
          </cell>
          <cell r="BK21" t="str">
            <v/>
          </cell>
          <cell r="BL21" t="str">
            <v/>
          </cell>
          <cell r="BM21" t="str">
            <v/>
          </cell>
          <cell r="BN21">
            <v>155653.62</v>
          </cell>
        </row>
        <row r="22">
          <cell r="A22" t="str">
            <v>T-9N432 : T0003</v>
          </cell>
          <cell r="BE22">
            <v>438180.25</v>
          </cell>
          <cell r="BI22" t="str">
            <v/>
          </cell>
          <cell r="BJ22">
            <v>438180.25</v>
          </cell>
          <cell r="BK22" t="str">
            <v/>
          </cell>
          <cell r="BL22" t="str">
            <v/>
          </cell>
          <cell r="BM22" t="str">
            <v/>
          </cell>
          <cell r="BN22">
            <v>438180.25</v>
          </cell>
        </row>
        <row r="23">
          <cell r="A23" t="str">
            <v>T-9N432 : T0004</v>
          </cell>
          <cell r="BE23">
            <v>449532.99</v>
          </cell>
          <cell r="BI23" t="str">
            <v/>
          </cell>
          <cell r="BJ23">
            <v>449532.99</v>
          </cell>
          <cell r="BK23" t="str">
            <v/>
          </cell>
          <cell r="BL23" t="str">
            <v/>
          </cell>
          <cell r="BM23" t="str">
            <v/>
          </cell>
          <cell r="BN23">
            <v>449532.99</v>
          </cell>
        </row>
        <row r="24">
          <cell r="A24" t="str">
            <v>T-9N432 : T0005</v>
          </cell>
          <cell r="BE24">
            <v>317883.39</v>
          </cell>
          <cell r="BI24" t="str">
            <v/>
          </cell>
          <cell r="BJ24">
            <v>317883.39</v>
          </cell>
          <cell r="BK24" t="str">
            <v/>
          </cell>
          <cell r="BL24" t="str">
            <v/>
          </cell>
          <cell r="BM24" t="str">
            <v/>
          </cell>
          <cell r="BN24">
            <v>317883.39</v>
          </cell>
        </row>
        <row r="25">
          <cell r="A25" t="str">
            <v>T-9N432 : T0077</v>
          </cell>
          <cell r="BE25">
            <v>8798.1200000000008</v>
          </cell>
          <cell r="BI25" t="str">
            <v/>
          </cell>
          <cell r="BJ25">
            <v>8798.1200000000008</v>
          </cell>
          <cell r="BK25" t="str">
            <v/>
          </cell>
          <cell r="BL25" t="str">
            <v/>
          </cell>
          <cell r="BM25" t="str">
            <v/>
          </cell>
          <cell r="BN25">
            <v>8798.1200000000008</v>
          </cell>
        </row>
        <row r="26">
          <cell r="A26" t="str">
            <v>T-9N432 : TCC0304</v>
          </cell>
          <cell r="BE26">
            <v>4284964</v>
          </cell>
          <cell r="BI26" t="str">
            <v/>
          </cell>
          <cell r="BJ26">
            <v>4284964</v>
          </cell>
          <cell r="BK26" t="str">
            <v/>
          </cell>
          <cell r="BL26" t="str">
            <v/>
          </cell>
          <cell r="BM26" t="str">
            <v/>
          </cell>
          <cell r="BN26">
            <v>4284964</v>
          </cell>
        </row>
        <row r="27">
          <cell r="A27" t="str">
            <v>T-9N432 : TCC0405</v>
          </cell>
          <cell r="BE27">
            <v>1490391.36</v>
          </cell>
          <cell r="BI27" t="str">
            <v/>
          </cell>
          <cell r="BJ27">
            <v>1490391.36</v>
          </cell>
          <cell r="BK27" t="str">
            <v/>
          </cell>
          <cell r="BL27" t="str">
            <v/>
          </cell>
          <cell r="BM27" t="str">
            <v/>
          </cell>
          <cell r="BN27">
            <v>1490391.36</v>
          </cell>
        </row>
        <row r="28">
          <cell r="BE28" t="str">
            <v/>
          </cell>
          <cell r="BI28" t="str">
            <v/>
          </cell>
          <cell r="BJ28" t="str">
            <v/>
          </cell>
          <cell r="BK28" t="str">
            <v/>
          </cell>
          <cell r="BL28" t="str">
            <v/>
          </cell>
          <cell r="BM28" t="str">
            <v/>
          </cell>
          <cell r="BN28" t="str">
            <v/>
          </cell>
        </row>
        <row r="29">
          <cell r="BE29" t="str">
            <v/>
          </cell>
          <cell r="BI29" t="str">
            <v/>
          </cell>
          <cell r="BJ29" t="str">
            <v/>
          </cell>
          <cell r="BK29" t="str">
            <v/>
          </cell>
          <cell r="BL29" t="str">
            <v/>
          </cell>
          <cell r="BM29" t="str">
            <v/>
          </cell>
          <cell r="BN29" t="str">
            <v/>
          </cell>
        </row>
        <row r="30">
          <cell r="BE30" t="str">
            <v/>
          </cell>
          <cell r="BI30" t="str">
            <v/>
          </cell>
          <cell r="BJ30" t="str">
            <v/>
          </cell>
          <cell r="BK30" t="str">
            <v/>
          </cell>
          <cell r="BL30" t="str">
            <v/>
          </cell>
          <cell r="BM30" t="str">
            <v/>
          </cell>
          <cell r="BN30" t="str">
            <v/>
          </cell>
        </row>
        <row r="31">
          <cell r="BE31" t="str">
            <v/>
          </cell>
          <cell r="BI31" t="str">
            <v/>
          </cell>
          <cell r="BJ31" t="str">
            <v/>
          </cell>
          <cell r="BK31" t="str">
            <v/>
          </cell>
          <cell r="BL31" t="str">
            <v/>
          </cell>
          <cell r="BM31" t="str">
            <v/>
          </cell>
          <cell r="BN31" t="str">
            <v/>
          </cell>
        </row>
        <row r="32">
          <cell r="BE32" t="str">
            <v/>
          </cell>
          <cell r="BI32" t="str">
            <v/>
          </cell>
          <cell r="BJ32" t="str">
            <v/>
          </cell>
          <cell r="BK32" t="str">
            <v/>
          </cell>
          <cell r="BL32" t="str">
            <v/>
          </cell>
          <cell r="BM32" t="str">
            <v/>
          </cell>
          <cell r="BN32" t="str">
            <v/>
          </cell>
        </row>
        <row r="33">
          <cell r="BE33" t="str">
            <v/>
          </cell>
          <cell r="BI33" t="str">
            <v/>
          </cell>
          <cell r="BJ33" t="str">
            <v/>
          </cell>
          <cell r="BK33" t="str">
            <v/>
          </cell>
          <cell r="BL33" t="str">
            <v/>
          </cell>
          <cell r="BM33" t="str">
            <v/>
          </cell>
          <cell r="BN33" t="str">
            <v/>
          </cell>
        </row>
        <row r="34">
          <cell r="BE34" t="str">
            <v/>
          </cell>
          <cell r="BI34" t="str">
            <v/>
          </cell>
          <cell r="BJ34" t="str">
            <v/>
          </cell>
          <cell r="BK34" t="str">
            <v/>
          </cell>
          <cell r="BL34" t="str">
            <v/>
          </cell>
          <cell r="BM34" t="str">
            <v/>
          </cell>
          <cell r="BN34" t="str">
            <v/>
          </cell>
        </row>
        <row r="35">
          <cell r="BE35" t="str">
            <v/>
          </cell>
          <cell r="BI35" t="str">
            <v/>
          </cell>
          <cell r="BJ35" t="str">
            <v/>
          </cell>
          <cell r="BK35" t="str">
            <v/>
          </cell>
          <cell r="BL35" t="str">
            <v/>
          </cell>
          <cell r="BM35" t="str">
            <v/>
          </cell>
          <cell r="BN35" t="str">
            <v/>
          </cell>
        </row>
        <row r="36">
          <cell r="BE36" t="str">
            <v/>
          </cell>
          <cell r="BI36" t="str">
            <v/>
          </cell>
          <cell r="BJ36" t="str">
            <v/>
          </cell>
          <cell r="BK36" t="str">
            <v/>
          </cell>
          <cell r="BL36" t="str">
            <v/>
          </cell>
          <cell r="BM36" t="str">
            <v/>
          </cell>
          <cell r="BN36" t="str">
            <v/>
          </cell>
        </row>
        <row r="37">
          <cell r="BE37" t="str">
            <v/>
          </cell>
          <cell r="BI37" t="str">
            <v/>
          </cell>
          <cell r="BJ37" t="str">
            <v/>
          </cell>
          <cell r="BK37" t="str">
            <v/>
          </cell>
          <cell r="BL37" t="str">
            <v/>
          </cell>
          <cell r="BM37" t="str">
            <v/>
          </cell>
          <cell r="BN37" t="str">
            <v/>
          </cell>
        </row>
        <row r="38">
          <cell r="BE38" t="str">
            <v/>
          </cell>
          <cell r="BI38" t="str">
            <v/>
          </cell>
          <cell r="BJ38" t="str">
            <v/>
          </cell>
          <cell r="BK38" t="str">
            <v/>
          </cell>
          <cell r="BL38" t="str">
            <v/>
          </cell>
          <cell r="BM38" t="str">
            <v/>
          </cell>
          <cell r="BN38" t="str">
            <v/>
          </cell>
        </row>
        <row r="39">
          <cell r="BE39" t="str">
            <v/>
          </cell>
          <cell r="BI39" t="str">
            <v/>
          </cell>
          <cell r="BJ39" t="str">
            <v/>
          </cell>
          <cell r="BK39" t="str">
            <v/>
          </cell>
          <cell r="BL39" t="str">
            <v/>
          </cell>
          <cell r="BM39" t="str">
            <v/>
          </cell>
          <cell r="BN39" t="str">
            <v/>
          </cell>
        </row>
        <row r="40">
          <cell r="BE40" t="str">
            <v/>
          </cell>
          <cell r="BI40" t="str">
            <v/>
          </cell>
          <cell r="BJ40" t="str">
            <v/>
          </cell>
          <cell r="BK40" t="str">
            <v/>
          </cell>
          <cell r="BL40" t="str">
            <v/>
          </cell>
          <cell r="BM40" t="str">
            <v/>
          </cell>
          <cell r="BN40" t="str">
            <v/>
          </cell>
        </row>
        <row r="41">
          <cell r="BE41" t="str">
            <v/>
          </cell>
          <cell r="BI41" t="str">
            <v/>
          </cell>
          <cell r="BJ41" t="str">
            <v/>
          </cell>
          <cell r="BK41" t="str">
            <v/>
          </cell>
          <cell r="BL41" t="str">
            <v/>
          </cell>
          <cell r="BM41" t="str">
            <v/>
          </cell>
          <cell r="BN41" t="str">
            <v/>
          </cell>
        </row>
        <row r="42">
          <cell r="BE42" t="str">
            <v/>
          </cell>
          <cell r="BI42" t="str">
            <v/>
          </cell>
          <cell r="BJ42" t="str">
            <v/>
          </cell>
          <cell r="BK42" t="str">
            <v/>
          </cell>
          <cell r="BL42" t="str">
            <v/>
          </cell>
          <cell r="BM42" t="str">
            <v/>
          </cell>
          <cell r="BN42" t="str">
            <v/>
          </cell>
        </row>
        <row r="43">
          <cell r="BE43" t="str">
            <v/>
          </cell>
          <cell r="BI43" t="str">
            <v/>
          </cell>
          <cell r="BJ43" t="str">
            <v/>
          </cell>
          <cell r="BK43" t="str">
            <v/>
          </cell>
          <cell r="BL43" t="str">
            <v/>
          </cell>
          <cell r="BM43" t="str">
            <v/>
          </cell>
          <cell r="BN43" t="str">
            <v/>
          </cell>
        </row>
        <row r="44">
          <cell r="BE44" t="str">
            <v/>
          </cell>
          <cell r="BI44" t="str">
            <v/>
          </cell>
          <cell r="BJ44" t="str">
            <v/>
          </cell>
          <cell r="BK44" t="str">
            <v/>
          </cell>
          <cell r="BL44" t="str">
            <v/>
          </cell>
          <cell r="BM44" t="str">
            <v/>
          </cell>
          <cell r="BN44" t="str">
            <v/>
          </cell>
        </row>
        <row r="45">
          <cell r="BE45" t="str">
            <v/>
          </cell>
          <cell r="BI45" t="str">
            <v/>
          </cell>
          <cell r="BJ45" t="str">
            <v/>
          </cell>
          <cell r="BK45" t="str">
            <v/>
          </cell>
          <cell r="BL45" t="str">
            <v/>
          </cell>
          <cell r="BM45" t="str">
            <v/>
          </cell>
          <cell r="BN45" t="str">
            <v/>
          </cell>
        </row>
        <row r="46">
          <cell r="BE46" t="str">
            <v/>
          </cell>
          <cell r="BI46" t="str">
            <v/>
          </cell>
          <cell r="BJ46" t="str">
            <v/>
          </cell>
          <cell r="BK46" t="str">
            <v/>
          </cell>
          <cell r="BL46" t="str">
            <v/>
          </cell>
          <cell r="BM46" t="str">
            <v/>
          </cell>
          <cell r="BN46" t="str">
            <v/>
          </cell>
        </row>
        <row r="47">
          <cell r="BE47" t="str">
            <v/>
          </cell>
          <cell r="BI47" t="str">
            <v/>
          </cell>
          <cell r="BJ47" t="str">
            <v/>
          </cell>
          <cell r="BK47" t="str">
            <v/>
          </cell>
          <cell r="BL47" t="str">
            <v/>
          </cell>
          <cell r="BM47" t="str">
            <v/>
          </cell>
          <cell r="BN47" t="str">
            <v/>
          </cell>
        </row>
        <row r="48">
          <cell r="BE48" t="str">
            <v/>
          </cell>
          <cell r="BI48" t="str">
            <v/>
          </cell>
          <cell r="BJ48" t="str">
            <v/>
          </cell>
          <cell r="BK48" t="str">
            <v/>
          </cell>
          <cell r="BL48" t="str">
            <v/>
          </cell>
          <cell r="BM48" t="str">
            <v/>
          </cell>
          <cell r="BN48" t="str">
            <v/>
          </cell>
        </row>
        <row r="49">
          <cell r="BE49" t="str">
            <v/>
          </cell>
          <cell r="BI49" t="str">
            <v/>
          </cell>
          <cell r="BJ49" t="str">
            <v/>
          </cell>
          <cell r="BK49" t="str">
            <v/>
          </cell>
          <cell r="BL49" t="str">
            <v/>
          </cell>
          <cell r="BM49" t="str">
            <v/>
          </cell>
          <cell r="BN49" t="str">
            <v/>
          </cell>
        </row>
        <row r="50">
          <cell r="BE50" t="str">
            <v/>
          </cell>
          <cell r="BI50" t="str">
            <v/>
          </cell>
          <cell r="BJ50" t="str">
            <v/>
          </cell>
          <cell r="BK50" t="str">
            <v/>
          </cell>
          <cell r="BL50" t="str">
            <v/>
          </cell>
          <cell r="BM50" t="str">
            <v/>
          </cell>
          <cell r="BN50" t="str">
            <v/>
          </cell>
        </row>
        <row r="51">
          <cell r="BE51" t="str">
            <v/>
          </cell>
          <cell r="BI51" t="str">
            <v/>
          </cell>
          <cell r="BJ51" t="str">
            <v/>
          </cell>
          <cell r="BK51" t="str">
            <v/>
          </cell>
          <cell r="BL51" t="str">
            <v/>
          </cell>
          <cell r="BM51" t="str">
            <v/>
          </cell>
          <cell r="BN51" t="str">
            <v/>
          </cell>
        </row>
        <row r="52">
          <cell r="BE52" t="str">
            <v/>
          </cell>
          <cell r="BI52" t="str">
            <v/>
          </cell>
          <cell r="BJ52" t="str">
            <v/>
          </cell>
          <cell r="BK52" t="str">
            <v/>
          </cell>
          <cell r="BL52" t="str">
            <v/>
          </cell>
          <cell r="BM52" t="str">
            <v/>
          </cell>
          <cell r="BN52" t="str">
            <v/>
          </cell>
        </row>
        <row r="53">
          <cell r="BE53" t="str">
            <v/>
          </cell>
          <cell r="BI53" t="str">
            <v/>
          </cell>
          <cell r="BJ53" t="str">
            <v/>
          </cell>
          <cell r="BK53" t="str">
            <v/>
          </cell>
          <cell r="BL53" t="str">
            <v/>
          </cell>
          <cell r="BM53" t="str">
            <v/>
          </cell>
          <cell r="BN53" t="str">
            <v/>
          </cell>
        </row>
        <row r="54">
          <cell r="BE54" t="str">
            <v/>
          </cell>
          <cell r="BI54" t="str">
            <v/>
          </cell>
          <cell r="BJ54" t="str">
            <v/>
          </cell>
          <cell r="BK54" t="str">
            <v/>
          </cell>
          <cell r="BL54" t="str">
            <v/>
          </cell>
          <cell r="BM54" t="str">
            <v/>
          </cell>
          <cell r="BN54" t="str">
            <v/>
          </cell>
        </row>
        <row r="55">
          <cell r="BE55" t="str">
            <v/>
          </cell>
          <cell r="BI55" t="str">
            <v/>
          </cell>
          <cell r="BJ55" t="str">
            <v/>
          </cell>
          <cell r="BK55" t="str">
            <v/>
          </cell>
          <cell r="BL55" t="str">
            <v/>
          </cell>
          <cell r="BM55" t="str">
            <v/>
          </cell>
          <cell r="BN55" t="str">
            <v/>
          </cell>
        </row>
        <row r="56">
          <cell r="BE56" t="str">
            <v/>
          </cell>
          <cell r="BI56" t="str">
            <v/>
          </cell>
          <cell r="BJ56" t="str">
            <v/>
          </cell>
          <cell r="BK56" t="str">
            <v/>
          </cell>
          <cell r="BL56" t="str">
            <v/>
          </cell>
          <cell r="BM56" t="str">
            <v/>
          </cell>
          <cell r="BN56" t="str">
            <v/>
          </cell>
        </row>
        <row r="57">
          <cell r="BE57" t="str">
            <v/>
          </cell>
          <cell r="BI57" t="str">
            <v/>
          </cell>
          <cell r="BJ57" t="str">
            <v/>
          </cell>
          <cell r="BK57" t="str">
            <v/>
          </cell>
          <cell r="BL57" t="str">
            <v/>
          </cell>
          <cell r="BM57" t="str">
            <v/>
          </cell>
          <cell r="BN57" t="str">
            <v/>
          </cell>
        </row>
        <row r="58">
          <cell r="BE58" t="str">
            <v/>
          </cell>
          <cell r="BI58" t="str">
            <v/>
          </cell>
          <cell r="BJ58" t="str">
            <v/>
          </cell>
          <cell r="BK58" t="str">
            <v/>
          </cell>
          <cell r="BL58" t="str">
            <v/>
          </cell>
          <cell r="BM58" t="str">
            <v/>
          </cell>
          <cell r="BN58" t="str">
            <v/>
          </cell>
        </row>
        <row r="59">
          <cell r="BE59" t="str">
            <v/>
          </cell>
          <cell r="BI59" t="str">
            <v/>
          </cell>
          <cell r="BJ59" t="str">
            <v/>
          </cell>
          <cell r="BK59" t="str">
            <v/>
          </cell>
          <cell r="BL59" t="str">
            <v/>
          </cell>
          <cell r="BM59" t="str">
            <v/>
          </cell>
          <cell r="BN59" t="str">
            <v/>
          </cell>
        </row>
        <row r="60">
          <cell r="BE60" t="str">
            <v/>
          </cell>
          <cell r="BI60" t="str">
            <v/>
          </cell>
          <cell r="BJ60" t="str">
            <v/>
          </cell>
          <cell r="BK60" t="str">
            <v/>
          </cell>
          <cell r="BL60" t="str">
            <v/>
          </cell>
          <cell r="BM60" t="str">
            <v/>
          </cell>
          <cell r="BN60" t="str">
            <v/>
          </cell>
        </row>
        <row r="61">
          <cell r="BE61" t="str">
            <v/>
          </cell>
          <cell r="BI61" t="str">
            <v/>
          </cell>
          <cell r="BJ61" t="str">
            <v/>
          </cell>
          <cell r="BK61" t="str">
            <v/>
          </cell>
          <cell r="BL61" t="str">
            <v/>
          </cell>
          <cell r="BM61" t="str">
            <v/>
          </cell>
          <cell r="BN61" t="str">
            <v/>
          </cell>
        </row>
        <row r="62">
          <cell r="BE62" t="str">
            <v/>
          </cell>
          <cell r="BI62" t="str">
            <v/>
          </cell>
          <cell r="BJ62" t="str">
            <v/>
          </cell>
          <cell r="BK62" t="str">
            <v/>
          </cell>
          <cell r="BL62" t="str">
            <v/>
          </cell>
          <cell r="BM62" t="str">
            <v/>
          </cell>
          <cell r="BN62" t="str">
            <v/>
          </cell>
        </row>
        <row r="63">
          <cell r="BE63" t="str">
            <v/>
          </cell>
          <cell r="BI63" t="str">
            <v/>
          </cell>
          <cell r="BJ63" t="str">
            <v/>
          </cell>
          <cell r="BK63" t="str">
            <v/>
          </cell>
          <cell r="BL63" t="str">
            <v/>
          </cell>
          <cell r="BM63" t="str">
            <v/>
          </cell>
          <cell r="BN63" t="str">
            <v/>
          </cell>
        </row>
        <row r="64">
          <cell r="BE64" t="str">
            <v/>
          </cell>
          <cell r="BI64" t="str">
            <v/>
          </cell>
          <cell r="BJ64" t="str">
            <v/>
          </cell>
          <cell r="BK64" t="str">
            <v/>
          </cell>
          <cell r="BL64" t="str">
            <v/>
          </cell>
          <cell r="BM64" t="str">
            <v/>
          </cell>
          <cell r="BN64" t="str">
            <v/>
          </cell>
        </row>
        <row r="65">
          <cell r="BE65" t="str">
            <v/>
          </cell>
          <cell r="BI65" t="str">
            <v/>
          </cell>
          <cell r="BJ65" t="str">
            <v/>
          </cell>
          <cell r="BK65" t="str">
            <v/>
          </cell>
          <cell r="BL65" t="str">
            <v/>
          </cell>
          <cell r="BM65" t="str">
            <v/>
          </cell>
          <cell r="BN65" t="str">
            <v/>
          </cell>
        </row>
        <row r="66">
          <cell r="BE66" t="str">
            <v/>
          </cell>
          <cell r="BI66" t="str">
            <v/>
          </cell>
          <cell r="BJ66" t="str">
            <v/>
          </cell>
          <cell r="BK66" t="str">
            <v/>
          </cell>
          <cell r="BL66" t="str">
            <v/>
          </cell>
          <cell r="BM66" t="str">
            <v/>
          </cell>
          <cell r="BN66" t="str">
            <v/>
          </cell>
        </row>
        <row r="67">
          <cell r="BE67" t="str">
            <v/>
          </cell>
          <cell r="BI67" t="str">
            <v/>
          </cell>
          <cell r="BJ67" t="str">
            <v/>
          </cell>
          <cell r="BK67" t="str">
            <v/>
          </cell>
          <cell r="BL67" t="str">
            <v/>
          </cell>
          <cell r="BM67" t="str">
            <v/>
          </cell>
          <cell r="BN67" t="str">
            <v/>
          </cell>
        </row>
        <row r="68">
          <cell r="BE68" t="str">
            <v/>
          </cell>
          <cell r="BI68" t="str">
            <v/>
          </cell>
          <cell r="BJ68" t="str">
            <v/>
          </cell>
          <cell r="BK68" t="str">
            <v/>
          </cell>
          <cell r="BL68" t="str">
            <v/>
          </cell>
          <cell r="BM68" t="str">
            <v/>
          </cell>
          <cell r="BN68" t="str">
            <v/>
          </cell>
        </row>
        <row r="69">
          <cell r="BE69" t="str">
            <v/>
          </cell>
          <cell r="BI69" t="str">
            <v/>
          </cell>
          <cell r="BJ69" t="str">
            <v/>
          </cell>
          <cell r="BK69" t="str">
            <v/>
          </cell>
          <cell r="BL69" t="str">
            <v/>
          </cell>
          <cell r="BM69" t="str">
            <v/>
          </cell>
          <cell r="BN69" t="str">
            <v/>
          </cell>
        </row>
        <row r="70">
          <cell r="BE70" t="str">
            <v/>
          </cell>
          <cell r="BI70" t="str">
            <v/>
          </cell>
          <cell r="BJ70" t="str">
            <v/>
          </cell>
          <cell r="BK70" t="str">
            <v/>
          </cell>
          <cell r="BL70" t="str">
            <v/>
          </cell>
          <cell r="BM70" t="str">
            <v/>
          </cell>
          <cell r="BN70" t="str">
            <v/>
          </cell>
        </row>
        <row r="71">
          <cell r="BE71" t="str">
            <v/>
          </cell>
          <cell r="BI71" t="str">
            <v/>
          </cell>
          <cell r="BJ71" t="str">
            <v/>
          </cell>
          <cell r="BK71" t="str">
            <v/>
          </cell>
          <cell r="BL71" t="str">
            <v/>
          </cell>
          <cell r="BM71" t="str">
            <v/>
          </cell>
          <cell r="BN71" t="str">
            <v/>
          </cell>
        </row>
        <row r="72">
          <cell r="BE72" t="str">
            <v/>
          </cell>
          <cell r="BI72" t="str">
            <v/>
          </cell>
          <cell r="BJ72" t="str">
            <v/>
          </cell>
          <cell r="BK72" t="str">
            <v/>
          </cell>
          <cell r="BL72" t="str">
            <v/>
          </cell>
          <cell r="BM72" t="str">
            <v/>
          </cell>
          <cell r="BN72" t="str">
            <v/>
          </cell>
        </row>
        <row r="73">
          <cell r="BE73" t="str">
            <v/>
          </cell>
          <cell r="BI73" t="str">
            <v/>
          </cell>
          <cell r="BJ73" t="str">
            <v/>
          </cell>
          <cell r="BK73" t="str">
            <v/>
          </cell>
          <cell r="BL73" t="str">
            <v/>
          </cell>
          <cell r="BM73" t="str">
            <v/>
          </cell>
          <cell r="BN73" t="str">
            <v/>
          </cell>
        </row>
        <row r="74">
          <cell r="BE74" t="str">
            <v/>
          </cell>
          <cell r="BI74" t="str">
            <v/>
          </cell>
          <cell r="BJ74" t="str">
            <v/>
          </cell>
          <cell r="BK74" t="str">
            <v/>
          </cell>
          <cell r="BL74" t="str">
            <v/>
          </cell>
          <cell r="BM74" t="str">
            <v/>
          </cell>
          <cell r="BN74" t="str">
            <v/>
          </cell>
        </row>
        <row r="75">
          <cell r="BE75" t="str">
            <v/>
          </cell>
          <cell r="BI75" t="str">
            <v/>
          </cell>
          <cell r="BJ75" t="str">
            <v/>
          </cell>
          <cell r="BK75" t="str">
            <v/>
          </cell>
          <cell r="BL75" t="str">
            <v/>
          </cell>
          <cell r="BM75" t="str">
            <v/>
          </cell>
          <cell r="BN75" t="str">
            <v/>
          </cell>
        </row>
        <row r="76">
          <cell r="BE76" t="str">
            <v/>
          </cell>
          <cell r="BI76" t="str">
            <v/>
          </cell>
          <cell r="BJ76" t="str">
            <v/>
          </cell>
          <cell r="BK76" t="str">
            <v/>
          </cell>
          <cell r="BL76" t="str">
            <v/>
          </cell>
          <cell r="BM76" t="str">
            <v/>
          </cell>
          <cell r="BN76" t="str">
            <v/>
          </cell>
        </row>
        <row r="77">
          <cell r="BE77" t="str">
            <v/>
          </cell>
          <cell r="BI77" t="str">
            <v/>
          </cell>
          <cell r="BJ77" t="str">
            <v/>
          </cell>
          <cell r="BK77" t="str">
            <v/>
          </cell>
          <cell r="BL77" t="str">
            <v/>
          </cell>
          <cell r="BM77" t="str">
            <v/>
          </cell>
          <cell r="BN77" t="str">
            <v/>
          </cell>
        </row>
        <row r="78">
          <cell r="BE78" t="str">
            <v/>
          </cell>
          <cell r="BI78" t="str">
            <v/>
          </cell>
          <cell r="BJ78" t="str">
            <v/>
          </cell>
          <cell r="BK78" t="str">
            <v/>
          </cell>
          <cell r="BL78" t="str">
            <v/>
          </cell>
          <cell r="BM78" t="str">
            <v/>
          </cell>
          <cell r="BN78" t="str">
            <v/>
          </cell>
        </row>
        <row r="79">
          <cell r="BE79" t="str">
            <v/>
          </cell>
          <cell r="BI79" t="str">
            <v/>
          </cell>
          <cell r="BJ79" t="str">
            <v/>
          </cell>
          <cell r="BK79" t="str">
            <v/>
          </cell>
          <cell r="BL79" t="str">
            <v/>
          </cell>
          <cell r="BM79" t="str">
            <v/>
          </cell>
          <cell r="BN79" t="str">
            <v/>
          </cell>
        </row>
        <row r="80">
          <cell r="BE80" t="str">
            <v/>
          </cell>
          <cell r="BI80" t="str">
            <v/>
          </cell>
          <cell r="BJ80" t="str">
            <v/>
          </cell>
          <cell r="BK80" t="str">
            <v/>
          </cell>
          <cell r="BL80" t="str">
            <v/>
          </cell>
          <cell r="BM80" t="str">
            <v/>
          </cell>
          <cell r="BN80" t="str">
            <v/>
          </cell>
        </row>
        <row r="81">
          <cell r="BE81" t="str">
            <v/>
          </cell>
          <cell r="BI81" t="str">
            <v/>
          </cell>
          <cell r="BJ81" t="str">
            <v/>
          </cell>
          <cell r="BK81" t="str">
            <v/>
          </cell>
          <cell r="BL81" t="str">
            <v/>
          </cell>
          <cell r="BM81" t="str">
            <v/>
          </cell>
          <cell r="BN81" t="str">
            <v/>
          </cell>
        </row>
        <row r="82">
          <cell r="BE82" t="str">
            <v/>
          </cell>
          <cell r="BI82" t="str">
            <v/>
          </cell>
          <cell r="BJ82" t="str">
            <v/>
          </cell>
          <cell r="BK82" t="str">
            <v/>
          </cell>
          <cell r="BL82" t="str">
            <v/>
          </cell>
          <cell r="BM82" t="str">
            <v/>
          </cell>
          <cell r="BN82" t="str">
            <v/>
          </cell>
        </row>
        <row r="83">
          <cell r="BE83" t="str">
            <v/>
          </cell>
          <cell r="BI83" t="str">
            <v/>
          </cell>
          <cell r="BJ83" t="str">
            <v/>
          </cell>
          <cell r="BK83" t="str">
            <v/>
          </cell>
          <cell r="BL83" t="str">
            <v/>
          </cell>
          <cell r="BM83" t="str">
            <v/>
          </cell>
          <cell r="BN83" t="str">
            <v/>
          </cell>
        </row>
        <row r="84">
          <cell r="BE84" t="str">
            <v/>
          </cell>
          <cell r="BI84" t="str">
            <v/>
          </cell>
          <cell r="BJ84" t="str">
            <v/>
          </cell>
          <cell r="BK84" t="str">
            <v/>
          </cell>
          <cell r="BL84" t="str">
            <v/>
          </cell>
          <cell r="BM84" t="str">
            <v/>
          </cell>
          <cell r="BN84" t="str">
            <v/>
          </cell>
        </row>
        <row r="85">
          <cell r="BE85" t="str">
            <v/>
          </cell>
          <cell r="BI85" t="str">
            <v/>
          </cell>
          <cell r="BJ85" t="str">
            <v/>
          </cell>
          <cell r="BK85" t="str">
            <v/>
          </cell>
          <cell r="BL85" t="str">
            <v/>
          </cell>
          <cell r="BM85" t="str">
            <v/>
          </cell>
          <cell r="BN85" t="str">
            <v/>
          </cell>
        </row>
        <row r="86">
          <cell r="BE86" t="str">
            <v/>
          </cell>
          <cell r="BI86" t="str">
            <v/>
          </cell>
          <cell r="BJ86" t="str">
            <v/>
          </cell>
          <cell r="BK86" t="str">
            <v/>
          </cell>
          <cell r="BL86" t="str">
            <v/>
          </cell>
          <cell r="BM86" t="str">
            <v/>
          </cell>
          <cell r="BN86" t="str">
            <v/>
          </cell>
        </row>
        <row r="87">
          <cell r="BE87" t="str">
            <v/>
          </cell>
          <cell r="BI87" t="str">
            <v/>
          </cell>
          <cell r="BJ87" t="str">
            <v/>
          </cell>
          <cell r="BK87" t="str">
            <v/>
          </cell>
          <cell r="BL87" t="str">
            <v/>
          </cell>
          <cell r="BM87" t="str">
            <v/>
          </cell>
          <cell r="BN87" t="str">
            <v/>
          </cell>
        </row>
        <row r="88">
          <cell r="BE88" t="str">
            <v/>
          </cell>
          <cell r="BI88" t="str">
            <v/>
          </cell>
          <cell r="BJ88" t="str">
            <v/>
          </cell>
          <cell r="BK88" t="str">
            <v/>
          </cell>
          <cell r="BL88" t="str">
            <v/>
          </cell>
          <cell r="BM88" t="str">
            <v/>
          </cell>
          <cell r="BN88" t="str">
            <v/>
          </cell>
        </row>
        <row r="89">
          <cell r="BE89" t="str">
            <v/>
          </cell>
          <cell r="BI89" t="str">
            <v/>
          </cell>
          <cell r="BJ89" t="str">
            <v/>
          </cell>
          <cell r="BK89" t="str">
            <v/>
          </cell>
          <cell r="BL89" t="str">
            <v/>
          </cell>
          <cell r="BM89" t="str">
            <v/>
          </cell>
          <cell r="BN89" t="str">
            <v/>
          </cell>
        </row>
        <row r="90">
          <cell r="BE90" t="str">
            <v/>
          </cell>
          <cell r="BI90" t="str">
            <v/>
          </cell>
          <cell r="BJ90" t="str">
            <v/>
          </cell>
          <cell r="BK90" t="str">
            <v/>
          </cell>
          <cell r="BL90" t="str">
            <v/>
          </cell>
          <cell r="BM90" t="str">
            <v/>
          </cell>
          <cell r="BN90" t="str">
            <v/>
          </cell>
        </row>
        <row r="91">
          <cell r="BE91" t="str">
            <v/>
          </cell>
          <cell r="BI91" t="str">
            <v/>
          </cell>
          <cell r="BJ91" t="str">
            <v/>
          </cell>
          <cell r="BK91" t="str">
            <v/>
          </cell>
          <cell r="BL91" t="str">
            <v/>
          </cell>
          <cell r="BM91" t="str">
            <v/>
          </cell>
          <cell r="BN91" t="str">
            <v/>
          </cell>
        </row>
        <row r="92">
          <cell r="BE92" t="str">
            <v/>
          </cell>
          <cell r="BI92" t="str">
            <v/>
          </cell>
          <cell r="BJ92" t="str">
            <v/>
          </cell>
          <cell r="BK92" t="str">
            <v/>
          </cell>
          <cell r="BL92" t="str">
            <v/>
          </cell>
          <cell r="BM92" t="str">
            <v/>
          </cell>
          <cell r="BN92" t="str">
            <v/>
          </cell>
        </row>
        <row r="93">
          <cell r="BE93" t="str">
            <v/>
          </cell>
          <cell r="BI93" t="str">
            <v/>
          </cell>
          <cell r="BJ93" t="str">
            <v/>
          </cell>
          <cell r="BK93" t="str">
            <v/>
          </cell>
          <cell r="BL93" t="str">
            <v/>
          </cell>
          <cell r="BM93" t="str">
            <v/>
          </cell>
          <cell r="BN93" t="str">
            <v/>
          </cell>
        </row>
        <row r="94">
          <cell r="BE94" t="str">
            <v/>
          </cell>
          <cell r="BI94" t="str">
            <v/>
          </cell>
          <cell r="BJ94" t="str">
            <v/>
          </cell>
          <cell r="BK94" t="str">
            <v/>
          </cell>
          <cell r="BL94" t="str">
            <v/>
          </cell>
          <cell r="BM94" t="str">
            <v/>
          </cell>
          <cell r="BN94" t="str">
            <v/>
          </cell>
        </row>
        <row r="95">
          <cell r="BE95" t="str">
            <v/>
          </cell>
          <cell r="BI95" t="str">
            <v/>
          </cell>
          <cell r="BJ95" t="str">
            <v/>
          </cell>
          <cell r="BK95" t="str">
            <v/>
          </cell>
          <cell r="BL95" t="str">
            <v/>
          </cell>
          <cell r="BM95" t="str">
            <v/>
          </cell>
          <cell r="BN95" t="str">
            <v/>
          </cell>
        </row>
        <row r="96">
          <cell r="BE96" t="str">
            <v/>
          </cell>
          <cell r="BI96" t="str">
            <v/>
          </cell>
          <cell r="BJ96" t="str">
            <v/>
          </cell>
          <cell r="BK96" t="str">
            <v/>
          </cell>
          <cell r="BL96" t="str">
            <v/>
          </cell>
          <cell r="BM96" t="str">
            <v/>
          </cell>
          <cell r="BN96" t="str">
            <v/>
          </cell>
        </row>
        <row r="97">
          <cell r="BE97" t="str">
            <v/>
          </cell>
          <cell r="BI97" t="str">
            <v/>
          </cell>
          <cell r="BJ97" t="str">
            <v/>
          </cell>
          <cell r="BK97" t="str">
            <v/>
          </cell>
          <cell r="BL97" t="str">
            <v/>
          </cell>
          <cell r="BM97" t="str">
            <v/>
          </cell>
          <cell r="BN97" t="str">
            <v/>
          </cell>
        </row>
        <row r="98">
          <cell r="BE98" t="str">
            <v/>
          </cell>
          <cell r="BI98" t="str">
            <v/>
          </cell>
          <cell r="BJ98" t="str">
            <v/>
          </cell>
          <cell r="BK98" t="str">
            <v/>
          </cell>
          <cell r="BL98" t="str">
            <v/>
          </cell>
          <cell r="BM98" t="str">
            <v/>
          </cell>
          <cell r="BN98" t="str">
            <v/>
          </cell>
        </row>
        <row r="99">
          <cell r="BE99" t="str">
            <v/>
          </cell>
          <cell r="BI99" t="str">
            <v/>
          </cell>
          <cell r="BJ99" t="str">
            <v/>
          </cell>
          <cell r="BK99" t="str">
            <v/>
          </cell>
          <cell r="BL99" t="str">
            <v/>
          </cell>
          <cell r="BM99" t="str">
            <v/>
          </cell>
          <cell r="BN99" t="str">
            <v/>
          </cell>
        </row>
        <row r="100">
          <cell r="BE100" t="str">
            <v/>
          </cell>
          <cell r="BI100" t="str">
            <v/>
          </cell>
          <cell r="BJ100" t="str">
            <v/>
          </cell>
          <cell r="BK100" t="str">
            <v/>
          </cell>
          <cell r="BL100" t="str">
            <v/>
          </cell>
          <cell r="BM100" t="str">
            <v/>
          </cell>
          <cell r="BN100" t="str">
            <v/>
          </cell>
        </row>
        <row r="101">
          <cell r="BE101" t="str">
            <v/>
          </cell>
          <cell r="BI101" t="str">
            <v/>
          </cell>
          <cell r="BJ101" t="str">
            <v/>
          </cell>
          <cell r="BK101" t="str">
            <v/>
          </cell>
          <cell r="BL101" t="str">
            <v/>
          </cell>
          <cell r="BM101" t="str">
            <v/>
          </cell>
          <cell r="BN101" t="str">
            <v/>
          </cell>
        </row>
        <row r="102">
          <cell r="BE102" t="str">
            <v/>
          </cell>
          <cell r="BI102" t="str">
            <v/>
          </cell>
          <cell r="BJ102" t="str">
            <v/>
          </cell>
          <cell r="BK102" t="str">
            <v/>
          </cell>
          <cell r="BL102" t="str">
            <v/>
          </cell>
          <cell r="BM102" t="str">
            <v/>
          </cell>
          <cell r="BN102" t="str">
            <v/>
          </cell>
        </row>
        <row r="103">
          <cell r="BE103" t="str">
            <v/>
          </cell>
          <cell r="BI103" t="str">
            <v/>
          </cell>
          <cell r="BJ103" t="str">
            <v/>
          </cell>
          <cell r="BK103" t="str">
            <v/>
          </cell>
          <cell r="BL103" t="str">
            <v/>
          </cell>
          <cell r="BM103" t="str">
            <v/>
          </cell>
          <cell r="BN103" t="str">
            <v/>
          </cell>
        </row>
        <row r="104">
          <cell r="BE104" t="str">
            <v/>
          </cell>
          <cell r="BI104" t="str">
            <v/>
          </cell>
          <cell r="BJ104" t="str">
            <v/>
          </cell>
          <cell r="BK104" t="str">
            <v/>
          </cell>
          <cell r="BL104" t="str">
            <v/>
          </cell>
          <cell r="BM104" t="str">
            <v/>
          </cell>
          <cell r="BN104" t="str">
            <v/>
          </cell>
        </row>
        <row r="105">
          <cell r="BE105" t="str">
            <v/>
          </cell>
          <cell r="BI105" t="str">
            <v/>
          </cell>
          <cell r="BJ105" t="str">
            <v/>
          </cell>
          <cell r="BK105" t="str">
            <v/>
          </cell>
          <cell r="BL105" t="str">
            <v/>
          </cell>
          <cell r="BM105" t="str">
            <v/>
          </cell>
          <cell r="BN105" t="str">
            <v/>
          </cell>
        </row>
        <row r="106">
          <cell r="BE106" t="str">
            <v/>
          </cell>
          <cell r="BI106" t="str">
            <v/>
          </cell>
          <cell r="BJ106" t="str">
            <v/>
          </cell>
          <cell r="BK106" t="str">
            <v/>
          </cell>
          <cell r="BL106" t="str">
            <v/>
          </cell>
          <cell r="BM106" t="str">
            <v/>
          </cell>
          <cell r="BN106" t="str">
            <v/>
          </cell>
        </row>
        <row r="107">
          <cell r="BE107" t="str">
            <v/>
          </cell>
          <cell r="BI107" t="str">
            <v/>
          </cell>
          <cell r="BJ107" t="str">
            <v/>
          </cell>
          <cell r="BK107" t="str">
            <v/>
          </cell>
          <cell r="BL107" t="str">
            <v/>
          </cell>
          <cell r="BM107" t="str">
            <v/>
          </cell>
          <cell r="BN107" t="str">
            <v/>
          </cell>
        </row>
        <row r="108">
          <cell r="BE108" t="str">
            <v/>
          </cell>
          <cell r="BI108" t="str">
            <v/>
          </cell>
          <cell r="BJ108" t="str">
            <v/>
          </cell>
          <cell r="BK108" t="str">
            <v/>
          </cell>
          <cell r="BL108" t="str">
            <v/>
          </cell>
          <cell r="BM108" t="str">
            <v/>
          </cell>
          <cell r="BN108" t="str">
            <v/>
          </cell>
        </row>
        <row r="109">
          <cell r="BE109" t="str">
            <v/>
          </cell>
          <cell r="BI109" t="str">
            <v/>
          </cell>
          <cell r="BJ109" t="str">
            <v/>
          </cell>
          <cell r="BK109" t="str">
            <v/>
          </cell>
          <cell r="BL109" t="str">
            <v/>
          </cell>
          <cell r="BM109" t="str">
            <v/>
          </cell>
          <cell r="BN109" t="str">
            <v/>
          </cell>
        </row>
        <row r="110">
          <cell r="BE110" t="str">
            <v/>
          </cell>
          <cell r="BI110" t="str">
            <v/>
          </cell>
          <cell r="BJ110" t="str">
            <v/>
          </cell>
          <cell r="BK110" t="str">
            <v/>
          </cell>
          <cell r="BL110" t="str">
            <v/>
          </cell>
          <cell r="BM110" t="str">
            <v/>
          </cell>
          <cell r="BN110" t="str">
            <v/>
          </cell>
        </row>
        <row r="111">
          <cell r="BE111" t="str">
            <v/>
          </cell>
          <cell r="BI111" t="str">
            <v/>
          </cell>
          <cell r="BJ111" t="str">
            <v/>
          </cell>
          <cell r="BK111" t="str">
            <v/>
          </cell>
          <cell r="BL111" t="str">
            <v/>
          </cell>
          <cell r="BM111" t="str">
            <v/>
          </cell>
          <cell r="BN111" t="str">
            <v/>
          </cell>
        </row>
        <row r="112">
          <cell r="BE112" t="str">
            <v/>
          </cell>
          <cell r="BI112" t="str">
            <v/>
          </cell>
          <cell r="BJ112" t="str">
            <v/>
          </cell>
          <cell r="BK112" t="str">
            <v/>
          </cell>
          <cell r="BL112" t="str">
            <v/>
          </cell>
          <cell r="BM112" t="str">
            <v/>
          </cell>
          <cell r="BN112" t="str">
            <v/>
          </cell>
        </row>
        <row r="113">
          <cell r="BE113" t="str">
            <v/>
          </cell>
          <cell r="BI113" t="str">
            <v/>
          </cell>
          <cell r="BJ113" t="str">
            <v/>
          </cell>
          <cell r="BK113" t="str">
            <v/>
          </cell>
          <cell r="BL113" t="str">
            <v/>
          </cell>
          <cell r="BM113" t="str">
            <v/>
          </cell>
          <cell r="BN113" t="str">
            <v/>
          </cell>
        </row>
        <row r="114">
          <cell r="BE114" t="str">
            <v/>
          </cell>
          <cell r="BI114" t="str">
            <v/>
          </cell>
          <cell r="BJ114" t="str">
            <v/>
          </cell>
          <cell r="BK114" t="str">
            <v/>
          </cell>
          <cell r="BL114" t="str">
            <v/>
          </cell>
          <cell r="BM114" t="str">
            <v/>
          </cell>
          <cell r="BN114" t="str">
            <v/>
          </cell>
        </row>
        <row r="115">
          <cell r="BE115" t="str">
            <v/>
          </cell>
          <cell r="BI115" t="str">
            <v/>
          </cell>
          <cell r="BJ115" t="str">
            <v/>
          </cell>
          <cell r="BK115" t="str">
            <v/>
          </cell>
          <cell r="BL115" t="str">
            <v/>
          </cell>
          <cell r="BM115" t="str">
            <v/>
          </cell>
          <cell r="BN115" t="str">
            <v/>
          </cell>
        </row>
        <row r="116">
          <cell r="BE116" t="str">
            <v/>
          </cell>
          <cell r="BI116" t="str">
            <v/>
          </cell>
          <cell r="BJ116" t="str">
            <v/>
          </cell>
          <cell r="BK116" t="str">
            <v/>
          </cell>
          <cell r="BL116" t="str">
            <v/>
          </cell>
          <cell r="BM116" t="str">
            <v/>
          </cell>
          <cell r="BN116" t="str">
            <v/>
          </cell>
        </row>
        <row r="117">
          <cell r="BE117" t="str">
            <v/>
          </cell>
          <cell r="BI117" t="str">
            <v/>
          </cell>
          <cell r="BJ117" t="str">
            <v/>
          </cell>
          <cell r="BK117" t="str">
            <v/>
          </cell>
          <cell r="BL117" t="str">
            <v/>
          </cell>
          <cell r="BM117" t="str">
            <v/>
          </cell>
          <cell r="BN117" t="str">
            <v/>
          </cell>
        </row>
        <row r="118">
          <cell r="BE118" t="str">
            <v/>
          </cell>
          <cell r="BI118" t="str">
            <v/>
          </cell>
          <cell r="BJ118" t="str">
            <v/>
          </cell>
          <cell r="BK118" t="str">
            <v/>
          </cell>
          <cell r="BL118" t="str">
            <v/>
          </cell>
          <cell r="BM118" t="str">
            <v/>
          </cell>
          <cell r="BN118" t="str">
            <v/>
          </cell>
        </row>
        <row r="119">
          <cell r="BE119" t="str">
            <v/>
          </cell>
          <cell r="BI119" t="str">
            <v/>
          </cell>
          <cell r="BJ119" t="str">
            <v/>
          </cell>
          <cell r="BK119" t="str">
            <v/>
          </cell>
          <cell r="BL119" t="str">
            <v/>
          </cell>
          <cell r="BM119" t="str">
            <v/>
          </cell>
          <cell r="BN119" t="str">
            <v/>
          </cell>
        </row>
        <row r="120">
          <cell r="BE120" t="str">
            <v/>
          </cell>
          <cell r="BI120" t="str">
            <v/>
          </cell>
          <cell r="BJ120" t="str">
            <v/>
          </cell>
          <cell r="BK120" t="str">
            <v/>
          </cell>
          <cell r="BL120" t="str">
            <v/>
          </cell>
          <cell r="BM120" t="str">
            <v/>
          </cell>
          <cell r="BN120" t="str">
            <v/>
          </cell>
        </row>
        <row r="121">
          <cell r="BE121" t="str">
            <v/>
          </cell>
          <cell r="BI121" t="str">
            <v/>
          </cell>
          <cell r="BJ121" t="str">
            <v/>
          </cell>
          <cell r="BK121" t="str">
            <v/>
          </cell>
          <cell r="BL121" t="str">
            <v/>
          </cell>
          <cell r="BM121" t="str">
            <v/>
          </cell>
          <cell r="BN121" t="str">
            <v/>
          </cell>
        </row>
        <row r="122">
          <cell r="BE122" t="str">
            <v/>
          </cell>
          <cell r="BI122" t="str">
            <v/>
          </cell>
          <cell r="BJ122" t="str">
            <v/>
          </cell>
          <cell r="BK122" t="str">
            <v/>
          </cell>
          <cell r="BL122" t="str">
            <v/>
          </cell>
          <cell r="BM122" t="str">
            <v/>
          </cell>
          <cell r="BN122" t="str">
            <v/>
          </cell>
        </row>
        <row r="123">
          <cell r="BE123" t="str">
            <v/>
          </cell>
          <cell r="BI123" t="str">
            <v/>
          </cell>
          <cell r="BJ123" t="str">
            <v/>
          </cell>
          <cell r="BK123" t="str">
            <v/>
          </cell>
          <cell r="BL123" t="str">
            <v/>
          </cell>
          <cell r="BM123" t="str">
            <v/>
          </cell>
          <cell r="BN123" t="str">
            <v/>
          </cell>
        </row>
        <row r="124">
          <cell r="BE124" t="str">
            <v/>
          </cell>
          <cell r="BI124" t="str">
            <v/>
          </cell>
          <cell r="BJ124" t="str">
            <v/>
          </cell>
          <cell r="BK124" t="str">
            <v/>
          </cell>
          <cell r="BL124" t="str">
            <v/>
          </cell>
          <cell r="BM124" t="str">
            <v/>
          </cell>
          <cell r="BN124" t="str">
            <v/>
          </cell>
        </row>
        <row r="125">
          <cell r="BE125" t="str">
            <v/>
          </cell>
          <cell r="BI125" t="str">
            <v/>
          </cell>
          <cell r="BJ125" t="str">
            <v/>
          </cell>
          <cell r="BK125" t="str">
            <v/>
          </cell>
          <cell r="BL125" t="str">
            <v/>
          </cell>
          <cell r="BM125" t="str">
            <v/>
          </cell>
          <cell r="BN125" t="str">
            <v/>
          </cell>
        </row>
        <row r="126">
          <cell r="BE126" t="str">
            <v/>
          </cell>
          <cell r="BI126" t="str">
            <v/>
          </cell>
          <cell r="BJ126" t="str">
            <v/>
          </cell>
          <cell r="BK126" t="str">
            <v/>
          </cell>
          <cell r="BL126" t="str">
            <v/>
          </cell>
          <cell r="BM126" t="str">
            <v/>
          </cell>
          <cell r="BN126" t="str">
            <v/>
          </cell>
        </row>
        <row r="127">
          <cell r="BE127" t="str">
            <v/>
          </cell>
          <cell r="BI127" t="str">
            <v/>
          </cell>
          <cell r="BJ127" t="str">
            <v/>
          </cell>
          <cell r="BK127" t="str">
            <v/>
          </cell>
          <cell r="BL127" t="str">
            <v/>
          </cell>
          <cell r="BM127" t="str">
            <v/>
          </cell>
          <cell r="BN127" t="str">
            <v/>
          </cell>
        </row>
        <row r="128">
          <cell r="BE128" t="str">
            <v/>
          </cell>
          <cell r="BI128" t="str">
            <v/>
          </cell>
          <cell r="BJ128" t="str">
            <v/>
          </cell>
          <cell r="BK128" t="str">
            <v/>
          </cell>
          <cell r="BL128" t="str">
            <v/>
          </cell>
          <cell r="BM128" t="str">
            <v/>
          </cell>
          <cell r="BN128" t="str">
            <v/>
          </cell>
        </row>
        <row r="129">
          <cell r="BE129" t="str">
            <v/>
          </cell>
          <cell r="BI129" t="str">
            <v/>
          </cell>
          <cell r="BJ129" t="str">
            <v/>
          </cell>
          <cell r="BK129" t="str">
            <v/>
          </cell>
          <cell r="BL129" t="str">
            <v/>
          </cell>
          <cell r="BM129" t="str">
            <v/>
          </cell>
          <cell r="BN129" t="str">
            <v/>
          </cell>
        </row>
        <row r="130">
          <cell r="BE130" t="str">
            <v/>
          </cell>
          <cell r="BI130" t="str">
            <v/>
          </cell>
          <cell r="BJ130" t="str">
            <v/>
          </cell>
          <cell r="BK130" t="str">
            <v/>
          </cell>
          <cell r="BL130" t="str">
            <v/>
          </cell>
          <cell r="BM130" t="str">
            <v/>
          </cell>
          <cell r="BN130" t="str">
            <v/>
          </cell>
        </row>
        <row r="131">
          <cell r="BE131" t="str">
            <v/>
          </cell>
          <cell r="BI131" t="str">
            <v/>
          </cell>
          <cell r="BJ131" t="str">
            <v/>
          </cell>
          <cell r="BK131" t="str">
            <v/>
          </cell>
          <cell r="BL131" t="str">
            <v/>
          </cell>
          <cell r="BM131" t="str">
            <v/>
          </cell>
          <cell r="BN131" t="str">
            <v/>
          </cell>
        </row>
        <row r="132">
          <cell r="BE132" t="str">
            <v/>
          </cell>
          <cell r="BI132" t="str">
            <v/>
          </cell>
          <cell r="BJ132" t="str">
            <v/>
          </cell>
          <cell r="BK132" t="str">
            <v/>
          </cell>
          <cell r="BL132" t="str">
            <v/>
          </cell>
          <cell r="BM132" t="str">
            <v/>
          </cell>
          <cell r="BN132" t="str">
            <v/>
          </cell>
        </row>
        <row r="133">
          <cell r="BE133" t="str">
            <v/>
          </cell>
          <cell r="BI133" t="str">
            <v/>
          </cell>
          <cell r="BJ133" t="str">
            <v/>
          </cell>
          <cell r="BK133" t="str">
            <v/>
          </cell>
          <cell r="BL133" t="str">
            <v/>
          </cell>
          <cell r="BM133" t="str">
            <v/>
          </cell>
          <cell r="BN133" t="str">
            <v/>
          </cell>
        </row>
        <row r="134">
          <cell r="BE134" t="str">
            <v/>
          </cell>
          <cell r="BI134" t="str">
            <v/>
          </cell>
          <cell r="BJ134" t="str">
            <v/>
          </cell>
          <cell r="BK134" t="str">
            <v/>
          </cell>
          <cell r="BL134" t="str">
            <v/>
          </cell>
          <cell r="BM134" t="str">
            <v/>
          </cell>
          <cell r="BN134" t="str">
            <v/>
          </cell>
        </row>
        <row r="135">
          <cell r="BE135" t="str">
            <v/>
          </cell>
          <cell r="BI135" t="str">
            <v/>
          </cell>
          <cell r="BJ135" t="str">
            <v/>
          </cell>
          <cell r="BK135" t="str">
            <v/>
          </cell>
          <cell r="BL135" t="str">
            <v/>
          </cell>
          <cell r="BM135" t="str">
            <v/>
          </cell>
          <cell r="BN135" t="str">
            <v/>
          </cell>
        </row>
        <row r="136">
          <cell r="BE136" t="str">
            <v/>
          </cell>
          <cell r="BI136" t="str">
            <v/>
          </cell>
          <cell r="BJ136" t="str">
            <v/>
          </cell>
          <cell r="BK136" t="str">
            <v/>
          </cell>
          <cell r="BL136" t="str">
            <v/>
          </cell>
          <cell r="BM136" t="str">
            <v/>
          </cell>
          <cell r="BN136" t="str">
            <v/>
          </cell>
        </row>
        <row r="137">
          <cell r="BE137" t="str">
            <v/>
          </cell>
          <cell r="BI137" t="str">
            <v/>
          </cell>
          <cell r="BJ137" t="str">
            <v/>
          </cell>
          <cell r="BK137" t="str">
            <v/>
          </cell>
          <cell r="BL137" t="str">
            <v/>
          </cell>
          <cell r="BM137" t="str">
            <v/>
          </cell>
          <cell r="BN137" t="str">
            <v/>
          </cell>
        </row>
        <row r="138">
          <cell r="BE138" t="str">
            <v/>
          </cell>
          <cell r="BI138" t="str">
            <v/>
          </cell>
          <cell r="BJ138" t="str">
            <v/>
          </cell>
          <cell r="BK138" t="str">
            <v/>
          </cell>
          <cell r="BL138" t="str">
            <v/>
          </cell>
          <cell r="BM138" t="str">
            <v/>
          </cell>
          <cell r="BN138" t="str">
            <v/>
          </cell>
        </row>
        <row r="139">
          <cell r="BE139" t="str">
            <v/>
          </cell>
          <cell r="BI139" t="str">
            <v/>
          </cell>
          <cell r="BJ139" t="str">
            <v/>
          </cell>
          <cell r="BK139" t="str">
            <v/>
          </cell>
          <cell r="BL139" t="str">
            <v/>
          </cell>
          <cell r="BM139" t="str">
            <v/>
          </cell>
          <cell r="BN139" t="str">
            <v/>
          </cell>
        </row>
        <row r="140">
          <cell r="BE140" t="str">
            <v/>
          </cell>
          <cell r="BI140" t="str">
            <v/>
          </cell>
          <cell r="BJ140" t="str">
            <v/>
          </cell>
          <cell r="BK140" t="str">
            <v/>
          </cell>
          <cell r="BL140" t="str">
            <v/>
          </cell>
          <cell r="BM140" t="str">
            <v/>
          </cell>
          <cell r="BN140" t="str">
            <v/>
          </cell>
        </row>
        <row r="141">
          <cell r="BE141" t="str">
            <v/>
          </cell>
          <cell r="BI141" t="str">
            <v/>
          </cell>
          <cell r="BJ141" t="str">
            <v/>
          </cell>
          <cell r="BK141" t="str">
            <v/>
          </cell>
          <cell r="BL141" t="str">
            <v/>
          </cell>
          <cell r="BM141" t="str">
            <v/>
          </cell>
          <cell r="BN141" t="str">
            <v/>
          </cell>
        </row>
        <row r="142">
          <cell r="BE142" t="str">
            <v/>
          </cell>
          <cell r="BI142" t="str">
            <v/>
          </cell>
          <cell r="BJ142" t="str">
            <v/>
          </cell>
          <cell r="BK142" t="str">
            <v/>
          </cell>
          <cell r="BL142" t="str">
            <v/>
          </cell>
          <cell r="BM142" t="str">
            <v/>
          </cell>
          <cell r="BN142" t="str">
            <v/>
          </cell>
        </row>
        <row r="143">
          <cell r="BE143" t="str">
            <v/>
          </cell>
          <cell r="BI143" t="str">
            <v/>
          </cell>
          <cell r="BJ143" t="str">
            <v/>
          </cell>
          <cell r="BK143" t="str">
            <v/>
          </cell>
          <cell r="BL143" t="str">
            <v/>
          </cell>
          <cell r="BM143" t="str">
            <v/>
          </cell>
          <cell r="BN143" t="str">
            <v/>
          </cell>
        </row>
        <row r="144">
          <cell r="BE144" t="str">
            <v/>
          </cell>
          <cell r="BI144" t="str">
            <v/>
          </cell>
          <cell r="BJ144" t="str">
            <v/>
          </cell>
          <cell r="BK144" t="str">
            <v/>
          </cell>
          <cell r="BL144" t="str">
            <v/>
          </cell>
          <cell r="BM144" t="str">
            <v/>
          </cell>
          <cell r="BN144" t="str">
            <v/>
          </cell>
        </row>
        <row r="145">
          <cell r="BE145" t="str">
            <v/>
          </cell>
          <cell r="BI145" t="str">
            <v/>
          </cell>
          <cell r="BJ145" t="str">
            <v/>
          </cell>
          <cell r="BK145" t="str">
            <v/>
          </cell>
          <cell r="BL145" t="str">
            <v/>
          </cell>
          <cell r="BM145" t="str">
            <v/>
          </cell>
          <cell r="BN145" t="str">
            <v/>
          </cell>
        </row>
        <row r="146">
          <cell r="BE146" t="str">
            <v/>
          </cell>
          <cell r="BI146" t="str">
            <v/>
          </cell>
          <cell r="BJ146" t="str">
            <v/>
          </cell>
          <cell r="BK146" t="str">
            <v/>
          </cell>
          <cell r="BL146" t="str">
            <v/>
          </cell>
          <cell r="BM146" t="str">
            <v/>
          </cell>
          <cell r="BN146" t="str">
            <v/>
          </cell>
        </row>
        <row r="147">
          <cell r="BE147" t="str">
            <v/>
          </cell>
          <cell r="BI147" t="str">
            <v/>
          </cell>
          <cell r="BJ147" t="str">
            <v/>
          </cell>
          <cell r="BK147" t="str">
            <v/>
          </cell>
          <cell r="BL147" t="str">
            <v/>
          </cell>
          <cell r="BM147" t="str">
            <v/>
          </cell>
          <cell r="BN147" t="str">
            <v/>
          </cell>
        </row>
        <row r="148">
          <cell r="BE148" t="str">
            <v/>
          </cell>
          <cell r="BI148" t="str">
            <v/>
          </cell>
          <cell r="BJ148" t="str">
            <v/>
          </cell>
          <cell r="BK148" t="str">
            <v/>
          </cell>
          <cell r="BL148" t="str">
            <v/>
          </cell>
          <cell r="BM148" t="str">
            <v/>
          </cell>
          <cell r="BN148" t="str">
            <v/>
          </cell>
        </row>
        <row r="149">
          <cell r="BE149" t="str">
            <v/>
          </cell>
          <cell r="BI149" t="str">
            <v/>
          </cell>
          <cell r="BJ149" t="str">
            <v/>
          </cell>
          <cell r="BK149" t="str">
            <v/>
          </cell>
          <cell r="BL149" t="str">
            <v/>
          </cell>
          <cell r="BM149" t="str">
            <v/>
          </cell>
          <cell r="BN149" t="str">
            <v/>
          </cell>
        </row>
        <row r="150">
          <cell r="BE150" t="str">
            <v/>
          </cell>
          <cell r="BI150" t="str">
            <v/>
          </cell>
          <cell r="BJ150" t="str">
            <v/>
          </cell>
          <cell r="BK150" t="str">
            <v/>
          </cell>
          <cell r="BL150" t="str">
            <v/>
          </cell>
          <cell r="BM150" t="str">
            <v/>
          </cell>
          <cell r="BN150" t="str">
            <v/>
          </cell>
        </row>
        <row r="151">
          <cell r="BE151" t="str">
            <v/>
          </cell>
          <cell r="BI151" t="str">
            <v/>
          </cell>
          <cell r="BJ151" t="str">
            <v/>
          </cell>
          <cell r="BK151" t="str">
            <v/>
          </cell>
          <cell r="BL151" t="str">
            <v/>
          </cell>
          <cell r="BM151" t="str">
            <v/>
          </cell>
          <cell r="BN151" t="str">
            <v/>
          </cell>
        </row>
        <row r="152">
          <cell r="BE152" t="str">
            <v/>
          </cell>
          <cell r="BI152" t="str">
            <v/>
          </cell>
          <cell r="BJ152" t="str">
            <v/>
          </cell>
          <cell r="BK152" t="str">
            <v/>
          </cell>
          <cell r="BL152" t="str">
            <v/>
          </cell>
          <cell r="BM152" t="str">
            <v/>
          </cell>
          <cell r="BN152" t="str">
            <v/>
          </cell>
        </row>
        <row r="153">
          <cell r="BE153" t="str">
            <v/>
          </cell>
          <cell r="BI153" t="str">
            <v/>
          </cell>
          <cell r="BJ153" t="str">
            <v/>
          </cell>
          <cell r="BK153" t="str">
            <v/>
          </cell>
          <cell r="BL153" t="str">
            <v/>
          </cell>
          <cell r="BM153" t="str">
            <v/>
          </cell>
          <cell r="BN153" t="str">
            <v/>
          </cell>
        </row>
        <row r="154">
          <cell r="BE154" t="str">
            <v/>
          </cell>
          <cell r="BI154" t="str">
            <v/>
          </cell>
          <cell r="BJ154" t="str">
            <v/>
          </cell>
          <cell r="BK154" t="str">
            <v/>
          </cell>
          <cell r="BL154" t="str">
            <v/>
          </cell>
          <cell r="BM154" t="str">
            <v/>
          </cell>
          <cell r="BN154" t="str">
            <v/>
          </cell>
        </row>
        <row r="155">
          <cell r="BE155" t="str">
            <v/>
          </cell>
          <cell r="BI155" t="str">
            <v/>
          </cell>
          <cell r="BJ155" t="str">
            <v/>
          </cell>
          <cell r="BK155" t="str">
            <v/>
          </cell>
          <cell r="BL155" t="str">
            <v/>
          </cell>
          <cell r="BM155" t="str">
            <v/>
          </cell>
          <cell r="BN155" t="str">
            <v/>
          </cell>
        </row>
        <row r="156">
          <cell r="BE156" t="str">
            <v/>
          </cell>
          <cell r="BI156" t="str">
            <v/>
          </cell>
          <cell r="BJ156" t="str">
            <v/>
          </cell>
          <cell r="BK156" t="str">
            <v/>
          </cell>
          <cell r="BL156" t="str">
            <v/>
          </cell>
          <cell r="BM156" t="str">
            <v/>
          </cell>
          <cell r="BN156" t="str">
            <v/>
          </cell>
        </row>
        <row r="157">
          <cell r="BE157" t="str">
            <v/>
          </cell>
          <cell r="BI157" t="str">
            <v/>
          </cell>
          <cell r="BJ157" t="str">
            <v/>
          </cell>
          <cell r="BK157" t="str">
            <v/>
          </cell>
          <cell r="BL157" t="str">
            <v/>
          </cell>
          <cell r="BM157" t="str">
            <v/>
          </cell>
          <cell r="BN157" t="str">
            <v/>
          </cell>
        </row>
        <row r="158">
          <cell r="BE158" t="str">
            <v/>
          </cell>
          <cell r="BI158" t="str">
            <v/>
          </cell>
          <cell r="BJ158" t="str">
            <v/>
          </cell>
          <cell r="BK158" t="str">
            <v/>
          </cell>
          <cell r="BL158" t="str">
            <v/>
          </cell>
          <cell r="BM158" t="str">
            <v/>
          </cell>
          <cell r="BN158" t="str">
            <v/>
          </cell>
        </row>
        <row r="159">
          <cell r="BE159" t="str">
            <v/>
          </cell>
          <cell r="BI159" t="str">
            <v/>
          </cell>
          <cell r="BJ159" t="str">
            <v/>
          </cell>
          <cell r="BK159" t="str">
            <v/>
          </cell>
          <cell r="BL159" t="str">
            <v/>
          </cell>
          <cell r="BM159" t="str">
            <v/>
          </cell>
          <cell r="BN159" t="str">
            <v/>
          </cell>
        </row>
        <row r="160">
          <cell r="BE160" t="str">
            <v/>
          </cell>
          <cell r="BI160" t="str">
            <v/>
          </cell>
          <cell r="BJ160" t="str">
            <v/>
          </cell>
          <cell r="BK160" t="str">
            <v/>
          </cell>
          <cell r="BL160" t="str">
            <v/>
          </cell>
          <cell r="BM160" t="str">
            <v/>
          </cell>
          <cell r="BN160" t="str">
            <v/>
          </cell>
        </row>
        <row r="161">
          <cell r="BE161" t="str">
            <v/>
          </cell>
          <cell r="BI161" t="str">
            <v/>
          </cell>
          <cell r="BJ161" t="str">
            <v/>
          </cell>
          <cell r="BK161" t="str">
            <v/>
          </cell>
          <cell r="BL161" t="str">
            <v/>
          </cell>
          <cell r="BM161" t="str">
            <v/>
          </cell>
          <cell r="BN161" t="str">
            <v/>
          </cell>
        </row>
        <row r="162">
          <cell r="BE162" t="str">
            <v/>
          </cell>
          <cell r="BI162" t="str">
            <v/>
          </cell>
          <cell r="BJ162" t="str">
            <v/>
          </cell>
          <cell r="BK162" t="str">
            <v/>
          </cell>
          <cell r="BL162" t="str">
            <v/>
          </cell>
          <cell r="BM162" t="str">
            <v/>
          </cell>
          <cell r="BN162" t="str">
            <v/>
          </cell>
        </row>
        <row r="163">
          <cell r="BE163" t="str">
            <v/>
          </cell>
          <cell r="BI163" t="str">
            <v/>
          </cell>
          <cell r="BJ163" t="str">
            <v/>
          </cell>
          <cell r="BK163" t="str">
            <v/>
          </cell>
          <cell r="BL163" t="str">
            <v/>
          </cell>
          <cell r="BM163" t="str">
            <v/>
          </cell>
          <cell r="BN163" t="str">
            <v/>
          </cell>
        </row>
        <row r="164">
          <cell r="BE164" t="str">
            <v/>
          </cell>
          <cell r="BI164" t="str">
            <v/>
          </cell>
          <cell r="BJ164" t="str">
            <v/>
          </cell>
          <cell r="BK164" t="str">
            <v/>
          </cell>
          <cell r="BL164" t="str">
            <v/>
          </cell>
          <cell r="BM164" t="str">
            <v/>
          </cell>
          <cell r="BN164" t="str">
            <v/>
          </cell>
        </row>
        <row r="165">
          <cell r="BE165" t="str">
            <v/>
          </cell>
          <cell r="BI165" t="str">
            <v/>
          </cell>
          <cell r="BJ165" t="str">
            <v/>
          </cell>
          <cell r="BK165" t="str">
            <v/>
          </cell>
          <cell r="BL165" t="str">
            <v/>
          </cell>
          <cell r="BM165" t="str">
            <v/>
          </cell>
          <cell r="BN165" t="str">
            <v/>
          </cell>
        </row>
        <row r="166">
          <cell r="BE166" t="str">
            <v/>
          </cell>
          <cell r="BI166" t="str">
            <v/>
          </cell>
          <cell r="BJ166" t="str">
            <v/>
          </cell>
          <cell r="BK166" t="str">
            <v/>
          </cell>
          <cell r="BL166" t="str">
            <v/>
          </cell>
          <cell r="BM166" t="str">
            <v/>
          </cell>
          <cell r="BN166" t="str">
            <v/>
          </cell>
        </row>
        <row r="167">
          <cell r="BE167" t="str">
            <v/>
          </cell>
          <cell r="BI167" t="str">
            <v/>
          </cell>
          <cell r="BJ167" t="str">
            <v/>
          </cell>
          <cell r="BK167" t="str">
            <v/>
          </cell>
          <cell r="BL167" t="str">
            <v/>
          </cell>
          <cell r="BM167" t="str">
            <v/>
          </cell>
          <cell r="BN167" t="str">
            <v/>
          </cell>
        </row>
        <row r="168">
          <cell r="BE168" t="str">
            <v/>
          </cell>
          <cell r="BI168" t="str">
            <v/>
          </cell>
          <cell r="BJ168" t="str">
            <v/>
          </cell>
          <cell r="BK168" t="str">
            <v/>
          </cell>
          <cell r="BL168" t="str">
            <v/>
          </cell>
          <cell r="BM168" t="str">
            <v/>
          </cell>
          <cell r="BN168" t="str">
            <v/>
          </cell>
        </row>
        <row r="169">
          <cell r="BE169" t="str">
            <v/>
          </cell>
          <cell r="BI169" t="str">
            <v/>
          </cell>
          <cell r="BJ169" t="str">
            <v/>
          </cell>
          <cell r="BK169" t="str">
            <v/>
          </cell>
          <cell r="BL169" t="str">
            <v/>
          </cell>
          <cell r="BM169" t="str">
            <v/>
          </cell>
          <cell r="BN169" t="str">
            <v/>
          </cell>
        </row>
        <row r="170">
          <cell r="BE170" t="str">
            <v/>
          </cell>
          <cell r="BI170" t="str">
            <v/>
          </cell>
          <cell r="BJ170" t="str">
            <v/>
          </cell>
          <cell r="BK170" t="str">
            <v/>
          </cell>
          <cell r="BL170" t="str">
            <v/>
          </cell>
          <cell r="BM170" t="str">
            <v/>
          </cell>
          <cell r="BN170" t="str">
            <v/>
          </cell>
        </row>
        <row r="171">
          <cell r="BE171" t="str">
            <v/>
          </cell>
          <cell r="BI171" t="str">
            <v/>
          </cell>
          <cell r="BJ171" t="str">
            <v/>
          </cell>
          <cell r="BK171" t="str">
            <v/>
          </cell>
          <cell r="BL171" t="str">
            <v/>
          </cell>
          <cell r="BM171" t="str">
            <v/>
          </cell>
          <cell r="BN171" t="str">
            <v/>
          </cell>
        </row>
        <row r="172">
          <cell r="BE172" t="str">
            <v/>
          </cell>
          <cell r="BI172" t="str">
            <v/>
          </cell>
          <cell r="BJ172" t="str">
            <v/>
          </cell>
          <cell r="BK172" t="str">
            <v/>
          </cell>
          <cell r="BL172" t="str">
            <v/>
          </cell>
          <cell r="BM172" t="str">
            <v/>
          </cell>
          <cell r="BN172" t="str">
            <v/>
          </cell>
        </row>
        <row r="173">
          <cell r="BE173" t="str">
            <v/>
          </cell>
          <cell r="BI173" t="str">
            <v/>
          </cell>
          <cell r="BJ173" t="str">
            <v/>
          </cell>
          <cell r="BK173" t="str">
            <v/>
          </cell>
          <cell r="BL173" t="str">
            <v/>
          </cell>
          <cell r="BM173" t="str">
            <v/>
          </cell>
          <cell r="BN173" t="str">
            <v/>
          </cell>
        </row>
        <row r="174">
          <cell r="BE174" t="str">
            <v/>
          </cell>
          <cell r="BI174" t="str">
            <v/>
          </cell>
          <cell r="BJ174" t="str">
            <v/>
          </cell>
          <cell r="BK174" t="str">
            <v/>
          </cell>
          <cell r="BL174" t="str">
            <v/>
          </cell>
          <cell r="BM174" t="str">
            <v/>
          </cell>
          <cell r="BN174" t="str">
            <v/>
          </cell>
        </row>
        <row r="175">
          <cell r="BE175" t="str">
            <v/>
          </cell>
          <cell r="BI175" t="str">
            <v/>
          </cell>
          <cell r="BJ175" t="str">
            <v/>
          </cell>
          <cell r="BK175" t="str">
            <v/>
          </cell>
          <cell r="BL175" t="str">
            <v/>
          </cell>
          <cell r="BM175" t="str">
            <v/>
          </cell>
          <cell r="BN175" t="str">
            <v/>
          </cell>
        </row>
        <row r="176">
          <cell r="BE176" t="str">
            <v/>
          </cell>
          <cell r="BI176" t="str">
            <v/>
          </cell>
          <cell r="BJ176" t="str">
            <v/>
          </cell>
          <cell r="BK176" t="str">
            <v/>
          </cell>
          <cell r="BL176" t="str">
            <v/>
          </cell>
          <cell r="BM176" t="str">
            <v/>
          </cell>
          <cell r="BN176" t="str">
            <v/>
          </cell>
        </row>
        <row r="177">
          <cell r="BE177" t="str">
            <v/>
          </cell>
          <cell r="BI177" t="str">
            <v/>
          </cell>
          <cell r="BJ177" t="str">
            <v/>
          </cell>
          <cell r="BK177" t="str">
            <v/>
          </cell>
          <cell r="BL177" t="str">
            <v/>
          </cell>
          <cell r="BM177" t="str">
            <v/>
          </cell>
          <cell r="BN177" t="str">
            <v/>
          </cell>
        </row>
        <row r="178">
          <cell r="BE178" t="str">
            <v/>
          </cell>
          <cell r="BI178" t="str">
            <v/>
          </cell>
          <cell r="BJ178" t="str">
            <v/>
          </cell>
          <cell r="BK178" t="str">
            <v/>
          </cell>
          <cell r="BL178" t="str">
            <v/>
          </cell>
          <cell r="BM178" t="str">
            <v/>
          </cell>
          <cell r="BN178" t="str">
            <v/>
          </cell>
        </row>
        <row r="179">
          <cell r="BE179" t="str">
            <v/>
          </cell>
          <cell r="BI179" t="str">
            <v/>
          </cell>
          <cell r="BJ179" t="str">
            <v/>
          </cell>
          <cell r="BK179" t="str">
            <v/>
          </cell>
          <cell r="BL179" t="str">
            <v/>
          </cell>
          <cell r="BM179" t="str">
            <v/>
          </cell>
          <cell r="BN179" t="str">
            <v/>
          </cell>
        </row>
        <row r="180">
          <cell r="BE180" t="str">
            <v/>
          </cell>
          <cell r="BI180" t="str">
            <v/>
          </cell>
          <cell r="BJ180" t="str">
            <v/>
          </cell>
          <cell r="BK180" t="str">
            <v/>
          </cell>
          <cell r="BL180" t="str">
            <v/>
          </cell>
          <cell r="BM180" t="str">
            <v/>
          </cell>
          <cell r="BN180" t="str">
            <v/>
          </cell>
        </row>
        <row r="181">
          <cell r="BE181" t="str">
            <v/>
          </cell>
          <cell r="BI181" t="str">
            <v/>
          </cell>
          <cell r="BJ181" t="str">
            <v/>
          </cell>
          <cell r="BK181" t="str">
            <v/>
          </cell>
          <cell r="BL181" t="str">
            <v/>
          </cell>
          <cell r="BM181" t="str">
            <v/>
          </cell>
          <cell r="BN181" t="str">
            <v/>
          </cell>
        </row>
        <row r="182">
          <cell r="BE182" t="str">
            <v/>
          </cell>
          <cell r="BI182" t="str">
            <v/>
          </cell>
          <cell r="BJ182" t="str">
            <v/>
          </cell>
          <cell r="BK182" t="str">
            <v/>
          </cell>
          <cell r="BL182" t="str">
            <v/>
          </cell>
          <cell r="BM182" t="str">
            <v/>
          </cell>
          <cell r="BN182" t="str">
            <v/>
          </cell>
        </row>
        <row r="183">
          <cell r="BE183" t="str">
            <v/>
          </cell>
          <cell r="BI183" t="str">
            <v/>
          </cell>
          <cell r="BJ183" t="str">
            <v/>
          </cell>
          <cell r="BK183" t="str">
            <v/>
          </cell>
          <cell r="BL183" t="str">
            <v/>
          </cell>
          <cell r="BM183" t="str">
            <v/>
          </cell>
          <cell r="BN183" t="str">
            <v/>
          </cell>
        </row>
        <row r="184">
          <cell r="BE184" t="str">
            <v/>
          </cell>
          <cell r="BI184" t="str">
            <v/>
          </cell>
          <cell r="BJ184" t="str">
            <v/>
          </cell>
          <cell r="BK184" t="str">
            <v/>
          </cell>
          <cell r="BL184" t="str">
            <v/>
          </cell>
          <cell r="BM184" t="str">
            <v/>
          </cell>
          <cell r="BN184" t="str">
            <v/>
          </cell>
        </row>
        <row r="185">
          <cell r="BE185" t="str">
            <v/>
          </cell>
          <cell r="BI185" t="str">
            <v/>
          </cell>
          <cell r="BJ185" t="str">
            <v/>
          </cell>
          <cell r="BK185" t="str">
            <v/>
          </cell>
          <cell r="BL185" t="str">
            <v/>
          </cell>
          <cell r="BM185" t="str">
            <v/>
          </cell>
          <cell r="BN185" t="str">
            <v/>
          </cell>
        </row>
        <row r="186">
          <cell r="BE186" t="str">
            <v/>
          </cell>
          <cell r="BI186" t="str">
            <v/>
          </cell>
          <cell r="BJ186" t="str">
            <v/>
          </cell>
          <cell r="BK186" t="str">
            <v/>
          </cell>
          <cell r="BL186" t="str">
            <v/>
          </cell>
          <cell r="BM186" t="str">
            <v/>
          </cell>
          <cell r="BN186" t="str">
            <v/>
          </cell>
        </row>
        <row r="187">
          <cell r="BE187" t="str">
            <v/>
          </cell>
          <cell r="BI187" t="str">
            <v/>
          </cell>
          <cell r="BJ187" t="str">
            <v/>
          </cell>
          <cell r="BK187" t="str">
            <v/>
          </cell>
          <cell r="BL187" t="str">
            <v/>
          </cell>
          <cell r="BM187" t="str">
            <v/>
          </cell>
          <cell r="BN187" t="str">
            <v/>
          </cell>
        </row>
        <row r="188">
          <cell r="BE188" t="str">
            <v/>
          </cell>
          <cell r="BI188" t="str">
            <v/>
          </cell>
          <cell r="BJ188" t="str">
            <v/>
          </cell>
          <cell r="BK188" t="str">
            <v/>
          </cell>
          <cell r="BL188" t="str">
            <v/>
          </cell>
          <cell r="BM188" t="str">
            <v/>
          </cell>
          <cell r="BN188" t="str">
            <v/>
          </cell>
        </row>
        <row r="189">
          <cell r="BE189" t="str">
            <v/>
          </cell>
          <cell r="BI189" t="str">
            <v/>
          </cell>
          <cell r="BJ189" t="str">
            <v/>
          </cell>
          <cell r="BK189" t="str">
            <v/>
          </cell>
          <cell r="BL189" t="str">
            <v/>
          </cell>
          <cell r="BM189" t="str">
            <v/>
          </cell>
          <cell r="BN189" t="str">
            <v/>
          </cell>
        </row>
        <row r="190">
          <cell r="BE190" t="str">
            <v/>
          </cell>
          <cell r="BI190" t="str">
            <v/>
          </cell>
          <cell r="BJ190" t="str">
            <v/>
          </cell>
          <cell r="BK190" t="str">
            <v/>
          </cell>
          <cell r="BL190" t="str">
            <v/>
          </cell>
          <cell r="BM190" t="str">
            <v/>
          </cell>
          <cell r="BN190" t="str">
            <v/>
          </cell>
        </row>
        <row r="191">
          <cell r="BE191" t="str">
            <v/>
          </cell>
          <cell r="BI191" t="str">
            <v/>
          </cell>
          <cell r="BJ191" t="str">
            <v/>
          </cell>
          <cell r="BK191" t="str">
            <v/>
          </cell>
          <cell r="BL191" t="str">
            <v/>
          </cell>
          <cell r="BM191" t="str">
            <v/>
          </cell>
          <cell r="BN191" t="str">
            <v/>
          </cell>
        </row>
        <row r="192">
          <cell r="BE192" t="str">
            <v/>
          </cell>
          <cell r="BI192" t="str">
            <v/>
          </cell>
          <cell r="BJ192" t="str">
            <v/>
          </cell>
          <cell r="BK192" t="str">
            <v/>
          </cell>
          <cell r="BL192" t="str">
            <v/>
          </cell>
          <cell r="BM192" t="str">
            <v/>
          </cell>
          <cell r="BN192" t="str">
            <v/>
          </cell>
        </row>
        <row r="193">
          <cell r="BE193" t="str">
            <v/>
          </cell>
          <cell r="BI193" t="str">
            <v/>
          </cell>
          <cell r="BJ193" t="str">
            <v/>
          </cell>
          <cell r="BK193" t="str">
            <v/>
          </cell>
          <cell r="BL193" t="str">
            <v/>
          </cell>
          <cell r="BM193" t="str">
            <v/>
          </cell>
          <cell r="BN193" t="str">
            <v/>
          </cell>
        </row>
        <row r="194">
          <cell r="BE194" t="str">
            <v/>
          </cell>
          <cell r="BI194" t="str">
            <v/>
          </cell>
          <cell r="BJ194" t="str">
            <v/>
          </cell>
          <cell r="BK194" t="str">
            <v/>
          </cell>
          <cell r="BL194" t="str">
            <v/>
          </cell>
          <cell r="BM194" t="str">
            <v/>
          </cell>
          <cell r="BN194" t="str">
            <v/>
          </cell>
        </row>
        <row r="195">
          <cell r="BE195" t="str">
            <v/>
          </cell>
          <cell r="BI195" t="str">
            <v/>
          </cell>
          <cell r="BJ195" t="str">
            <v/>
          </cell>
          <cell r="BK195" t="str">
            <v/>
          </cell>
          <cell r="BL195" t="str">
            <v/>
          </cell>
          <cell r="BM195" t="str">
            <v/>
          </cell>
          <cell r="BN195" t="str">
            <v/>
          </cell>
        </row>
        <row r="196">
          <cell r="BE196" t="str">
            <v/>
          </cell>
          <cell r="BI196" t="str">
            <v/>
          </cell>
          <cell r="BJ196" t="str">
            <v/>
          </cell>
          <cell r="BK196" t="str">
            <v/>
          </cell>
          <cell r="BL196" t="str">
            <v/>
          </cell>
          <cell r="BM196" t="str">
            <v/>
          </cell>
          <cell r="BN196" t="str">
            <v/>
          </cell>
        </row>
        <row r="197">
          <cell r="BE197" t="str">
            <v/>
          </cell>
          <cell r="BI197" t="str">
            <v/>
          </cell>
          <cell r="BJ197" t="str">
            <v/>
          </cell>
          <cell r="BK197" t="str">
            <v/>
          </cell>
          <cell r="BL197" t="str">
            <v/>
          </cell>
          <cell r="BM197" t="str">
            <v/>
          </cell>
          <cell r="BN197" t="str">
            <v/>
          </cell>
        </row>
        <row r="198">
          <cell r="BE198" t="str">
            <v/>
          </cell>
          <cell r="BI198" t="str">
            <v/>
          </cell>
          <cell r="BJ198" t="str">
            <v/>
          </cell>
          <cell r="BK198" t="str">
            <v/>
          </cell>
          <cell r="BL198" t="str">
            <v/>
          </cell>
          <cell r="BM198" t="str">
            <v/>
          </cell>
          <cell r="BN198" t="str">
            <v/>
          </cell>
        </row>
        <row r="199">
          <cell r="BE199" t="str">
            <v/>
          </cell>
          <cell r="BI199" t="str">
            <v/>
          </cell>
          <cell r="BJ199" t="str">
            <v/>
          </cell>
          <cell r="BK199" t="str">
            <v/>
          </cell>
          <cell r="BL199" t="str">
            <v/>
          </cell>
          <cell r="BM199" t="str">
            <v/>
          </cell>
          <cell r="BN199" t="str">
            <v/>
          </cell>
        </row>
        <row r="200">
          <cell r="BE200" t="str">
            <v/>
          </cell>
          <cell r="BI200" t="str">
            <v/>
          </cell>
          <cell r="BJ200" t="str">
            <v/>
          </cell>
          <cell r="BK200" t="str">
            <v/>
          </cell>
          <cell r="BL200" t="str">
            <v/>
          </cell>
          <cell r="BM200" t="str">
            <v/>
          </cell>
          <cell r="BN200" t="str">
            <v/>
          </cell>
        </row>
        <row r="201">
          <cell r="BE201" t="str">
            <v/>
          </cell>
          <cell r="BI201" t="str">
            <v/>
          </cell>
          <cell r="BJ201" t="str">
            <v/>
          </cell>
          <cell r="BK201" t="str">
            <v/>
          </cell>
          <cell r="BL201" t="str">
            <v/>
          </cell>
          <cell r="BM201" t="str">
            <v/>
          </cell>
          <cell r="BN201" t="str">
            <v/>
          </cell>
        </row>
        <row r="202">
          <cell r="BE202" t="str">
            <v/>
          </cell>
          <cell r="BI202" t="str">
            <v/>
          </cell>
          <cell r="BJ202" t="str">
            <v/>
          </cell>
          <cell r="BK202" t="str">
            <v/>
          </cell>
          <cell r="BL202" t="str">
            <v/>
          </cell>
          <cell r="BM202" t="str">
            <v/>
          </cell>
          <cell r="BN202" t="str">
            <v/>
          </cell>
        </row>
        <row r="203">
          <cell r="BE203" t="str">
            <v/>
          </cell>
          <cell r="BI203" t="str">
            <v/>
          </cell>
          <cell r="BJ203" t="str">
            <v/>
          </cell>
          <cell r="BK203" t="str">
            <v/>
          </cell>
          <cell r="BL203" t="str">
            <v/>
          </cell>
          <cell r="BM203" t="str">
            <v/>
          </cell>
          <cell r="BN203" t="str">
            <v/>
          </cell>
        </row>
        <row r="204">
          <cell r="BE204" t="str">
            <v/>
          </cell>
          <cell r="BI204" t="str">
            <v/>
          </cell>
          <cell r="BJ204" t="str">
            <v/>
          </cell>
          <cell r="BK204" t="str">
            <v/>
          </cell>
          <cell r="BL204" t="str">
            <v/>
          </cell>
          <cell r="BM204" t="str">
            <v/>
          </cell>
          <cell r="BN204" t="str">
            <v/>
          </cell>
        </row>
        <row r="205">
          <cell r="BE205" t="str">
            <v/>
          </cell>
          <cell r="BI205" t="str">
            <v/>
          </cell>
          <cell r="BJ205" t="str">
            <v/>
          </cell>
          <cell r="BK205" t="str">
            <v/>
          </cell>
          <cell r="BL205" t="str">
            <v/>
          </cell>
          <cell r="BM205" t="str">
            <v/>
          </cell>
          <cell r="BN205" t="str">
            <v/>
          </cell>
        </row>
        <row r="206">
          <cell r="BE206" t="str">
            <v/>
          </cell>
          <cell r="BI206" t="str">
            <v/>
          </cell>
          <cell r="BJ206" t="str">
            <v/>
          </cell>
          <cell r="BK206" t="str">
            <v/>
          </cell>
          <cell r="BL206" t="str">
            <v/>
          </cell>
          <cell r="BM206" t="str">
            <v/>
          </cell>
          <cell r="BN206" t="str">
            <v/>
          </cell>
        </row>
        <row r="207">
          <cell r="BE207" t="str">
            <v/>
          </cell>
          <cell r="BI207" t="str">
            <v/>
          </cell>
          <cell r="BJ207" t="str">
            <v/>
          </cell>
          <cell r="BK207" t="str">
            <v/>
          </cell>
          <cell r="BL207" t="str">
            <v/>
          </cell>
          <cell r="BM207" t="str">
            <v/>
          </cell>
          <cell r="BN207" t="str">
            <v/>
          </cell>
        </row>
        <row r="208">
          <cell r="BE208" t="str">
            <v/>
          </cell>
          <cell r="BI208" t="str">
            <v/>
          </cell>
          <cell r="BJ208" t="str">
            <v/>
          </cell>
          <cell r="BK208" t="str">
            <v/>
          </cell>
          <cell r="BL208" t="str">
            <v/>
          </cell>
          <cell r="BM208" t="str">
            <v/>
          </cell>
          <cell r="BN208" t="str">
            <v/>
          </cell>
        </row>
        <row r="209">
          <cell r="BE209" t="str">
            <v/>
          </cell>
          <cell r="BI209" t="str">
            <v/>
          </cell>
          <cell r="BJ209" t="str">
            <v/>
          </cell>
          <cell r="BK209" t="str">
            <v/>
          </cell>
          <cell r="BL209" t="str">
            <v/>
          </cell>
          <cell r="BM209" t="str">
            <v/>
          </cell>
          <cell r="BN209" t="str">
            <v/>
          </cell>
        </row>
        <row r="210">
          <cell r="BE210" t="str">
            <v/>
          </cell>
          <cell r="BI210" t="str">
            <v/>
          </cell>
          <cell r="BJ210" t="str">
            <v/>
          </cell>
          <cell r="BK210" t="str">
            <v/>
          </cell>
          <cell r="BL210" t="str">
            <v/>
          </cell>
          <cell r="BM210" t="str">
            <v/>
          </cell>
          <cell r="BN210" t="str">
            <v/>
          </cell>
        </row>
        <row r="211">
          <cell r="BE211" t="str">
            <v/>
          </cell>
          <cell r="BI211" t="str">
            <v/>
          </cell>
          <cell r="BJ211" t="str">
            <v/>
          </cell>
          <cell r="BK211" t="str">
            <v/>
          </cell>
          <cell r="BL211" t="str">
            <v/>
          </cell>
          <cell r="BM211" t="str">
            <v/>
          </cell>
          <cell r="BN211" t="str">
            <v/>
          </cell>
        </row>
        <row r="212">
          <cell r="BE212" t="str">
            <v/>
          </cell>
          <cell r="BI212" t="str">
            <v/>
          </cell>
          <cell r="BJ212" t="str">
            <v/>
          </cell>
          <cell r="BK212" t="str">
            <v/>
          </cell>
          <cell r="BL212" t="str">
            <v/>
          </cell>
          <cell r="BM212" t="str">
            <v/>
          </cell>
          <cell r="BN212" t="str">
            <v/>
          </cell>
        </row>
        <row r="213">
          <cell r="BE213" t="str">
            <v/>
          </cell>
          <cell r="BI213" t="str">
            <v/>
          </cell>
          <cell r="BJ213" t="str">
            <v/>
          </cell>
          <cell r="BK213" t="str">
            <v/>
          </cell>
          <cell r="BL213" t="str">
            <v/>
          </cell>
          <cell r="BM213" t="str">
            <v/>
          </cell>
          <cell r="BN213" t="str">
            <v/>
          </cell>
        </row>
        <row r="214">
          <cell r="BE214" t="str">
            <v/>
          </cell>
          <cell r="BI214" t="str">
            <v/>
          </cell>
          <cell r="BJ214" t="str">
            <v/>
          </cell>
          <cell r="BK214" t="str">
            <v/>
          </cell>
          <cell r="BL214" t="str">
            <v/>
          </cell>
          <cell r="BM214" t="str">
            <v/>
          </cell>
          <cell r="BN214" t="str">
            <v/>
          </cell>
        </row>
        <row r="215">
          <cell r="BE215" t="str">
            <v/>
          </cell>
          <cell r="BI215" t="str">
            <v/>
          </cell>
          <cell r="BJ215" t="str">
            <v/>
          </cell>
          <cell r="BK215" t="str">
            <v/>
          </cell>
          <cell r="BL215" t="str">
            <v/>
          </cell>
          <cell r="BM215" t="str">
            <v/>
          </cell>
          <cell r="BN215" t="str">
            <v/>
          </cell>
        </row>
        <row r="216">
          <cell r="BE216" t="str">
            <v/>
          </cell>
          <cell r="BI216" t="str">
            <v/>
          </cell>
          <cell r="BJ216" t="str">
            <v/>
          </cell>
          <cell r="BK216" t="str">
            <v/>
          </cell>
          <cell r="BL216" t="str">
            <v/>
          </cell>
          <cell r="BM216" t="str">
            <v/>
          </cell>
          <cell r="BN216" t="str">
            <v/>
          </cell>
        </row>
        <row r="217">
          <cell r="BE217" t="str">
            <v/>
          </cell>
          <cell r="BI217" t="str">
            <v/>
          </cell>
          <cell r="BJ217" t="str">
            <v/>
          </cell>
          <cell r="BK217" t="str">
            <v/>
          </cell>
          <cell r="BL217" t="str">
            <v/>
          </cell>
          <cell r="BM217" t="str">
            <v/>
          </cell>
          <cell r="BN217" t="str">
            <v/>
          </cell>
        </row>
        <row r="218">
          <cell r="BE218" t="str">
            <v/>
          </cell>
          <cell r="BI218" t="str">
            <v/>
          </cell>
          <cell r="BJ218" t="str">
            <v/>
          </cell>
          <cell r="BK218" t="str">
            <v/>
          </cell>
          <cell r="BL218" t="str">
            <v/>
          </cell>
          <cell r="BM218" t="str">
            <v/>
          </cell>
          <cell r="BN218" t="str">
            <v/>
          </cell>
        </row>
        <row r="219">
          <cell r="BE219" t="str">
            <v/>
          </cell>
          <cell r="BI219" t="str">
            <v/>
          </cell>
          <cell r="BJ219" t="str">
            <v/>
          </cell>
          <cell r="BK219" t="str">
            <v/>
          </cell>
          <cell r="BL219" t="str">
            <v/>
          </cell>
          <cell r="BM219" t="str">
            <v/>
          </cell>
          <cell r="BN219" t="str">
            <v/>
          </cell>
        </row>
        <row r="220">
          <cell r="BE220" t="str">
            <v/>
          </cell>
          <cell r="BI220" t="str">
            <v/>
          </cell>
          <cell r="BJ220" t="str">
            <v/>
          </cell>
          <cell r="BK220" t="str">
            <v/>
          </cell>
          <cell r="BL220" t="str">
            <v/>
          </cell>
          <cell r="BM220" t="str">
            <v/>
          </cell>
          <cell r="BN220" t="str">
            <v/>
          </cell>
        </row>
        <row r="221">
          <cell r="BE221" t="str">
            <v/>
          </cell>
          <cell r="BI221" t="str">
            <v/>
          </cell>
          <cell r="BJ221" t="str">
            <v/>
          </cell>
          <cell r="BK221" t="str">
            <v/>
          </cell>
          <cell r="BL221" t="str">
            <v/>
          </cell>
          <cell r="BM221" t="str">
            <v/>
          </cell>
          <cell r="BN221" t="str">
            <v/>
          </cell>
        </row>
        <row r="222">
          <cell r="BE222" t="str">
            <v/>
          </cell>
          <cell r="BI222" t="str">
            <v/>
          </cell>
          <cell r="BJ222" t="str">
            <v/>
          </cell>
          <cell r="BK222" t="str">
            <v/>
          </cell>
          <cell r="BL222" t="str">
            <v/>
          </cell>
          <cell r="BM222" t="str">
            <v/>
          </cell>
          <cell r="BN222" t="str">
            <v/>
          </cell>
        </row>
        <row r="223">
          <cell r="BE223" t="str">
            <v/>
          </cell>
          <cell r="BI223" t="str">
            <v/>
          </cell>
          <cell r="BJ223" t="str">
            <v/>
          </cell>
          <cell r="BK223" t="str">
            <v/>
          </cell>
          <cell r="BL223" t="str">
            <v/>
          </cell>
          <cell r="BM223" t="str">
            <v/>
          </cell>
          <cell r="BN223" t="str">
            <v/>
          </cell>
        </row>
        <row r="224">
          <cell r="BE224" t="str">
            <v/>
          </cell>
          <cell r="BI224" t="str">
            <v/>
          </cell>
          <cell r="BJ224" t="str">
            <v/>
          </cell>
          <cell r="BK224" t="str">
            <v/>
          </cell>
          <cell r="BL224" t="str">
            <v/>
          </cell>
          <cell r="BM224" t="str">
            <v/>
          </cell>
          <cell r="BN224" t="str">
            <v/>
          </cell>
        </row>
        <row r="225">
          <cell r="BE225" t="str">
            <v/>
          </cell>
          <cell r="BI225" t="str">
            <v/>
          </cell>
          <cell r="BJ225" t="str">
            <v/>
          </cell>
          <cell r="BK225" t="str">
            <v/>
          </cell>
          <cell r="BL225" t="str">
            <v/>
          </cell>
          <cell r="BM225" t="str">
            <v/>
          </cell>
          <cell r="BN225" t="str">
            <v/>
          </cell>
        </row>
        <row r="226">
          <cell r="BE226" t="str">
            <v/>
          </cell>
          <cell r="BI226" t="str">
            <v/>
          </cell>
          <cell r="BJ226" t="str">
            <v/>
          </cell>
          <cell r="BK226" t="str">
            <v/>
          </cell>
          <cell r="BL226" t="str">
            <v/>
          </cell>
          <cell r="BM226" t="str">
            <v/>
          </cell>
          <cell r="BN226" t="str">
            <v/>
          </cell>
        </row>
        <row r="227">
          <cell r="BE227" t="str">
            <v/>
          </cell>
          <cell r="BI227" t="str">
            <v/>
          </cell>
          <cell r="BJ227" t="str">
            <v/>
          </cell>
          <cell r="BK227" t="str">
            <v/>
          </cell>
          <cell r="BL227" t="str">
            <v/>
          </cell>
          <cell r="BM227" t="str">
            <v/>
          </cell>
          <cell r="BN227" t="str">
            <v/>
          </cell>
        </row>
        <row r="228">
          <cell r="BE228" t="str">
            <v/>
          </cell>
          <cell r="BI228" t="str">
            <v/>
          </cell>
          <cell r="BJ228" t="str">
            <v/>
          </cell>
          <cell r="BK228" t="str">
            <v/>
          </cell>
          <cell r="BL228" t="str">
            <v/>
          </cell>
          <cell r="BM228" t="str">
            <v/>
          </cell>
          <cell r="BN228" t="str">
            <v/>
          </cell>
        </row>
        <row r="229">
          <cell r="BE229" t="str">
            <v/>
          </cell>
          <cell r="BI229" t="str">
            <v/>
          </cell>
          <cell r="BJ229" t="str">
            <v/>
          </cell>
          <cell r="BK229" t="str">
            <v/>
          </cell>
          <cell r="BL229" t="str">
            <v/>
          </cell>
          <cell r="BM229" t="str">
            <v/>
          </cell>
          <cell r="BN229" t="str">
            <v/>
          </cell>
        </row>
        <row r="230">
          <cell r="BE230" t="str">
            <v/>
          </cell>
          <cell r="BI230" t="str">
            <v/>
          </cell>
          <cell r="BJ230" t="str">
            <v/>
          </cell>
          <cell r="BK230" t="str">
            <v/>
          </cell>
          <cell r="BL230" t="str">
            <v/>
          </cell>
          <cell r="BM230" t="str">
            <v/>
          </cell>
          <cell r="BN230" t="str">
            <v/>
          </cell>
        </row>
        <row r="231">
          <cell r="BE231" t="str">
            <v/>
          </cell>
          <cell r="BI231" t="str">
            <v/>
          </cell>
          <cell r="BJ231" t="str">
            <v/>
          </cell>
          <cell r="BK231" t="str">
            <v/>
          </cell>
          <cell r="BL231" t="str">
            <v/>
          </cell>
          <cell r="BM231" t="str">
            <v/>
          </cell>
          <cell r="BN231" t="str">
            <v/>
          </cell>
        </row>
        <row r="232">
          <cell r="BE232" t="str">
            <v/>
          </cell>
          <cell r="BI232" t="str">
            <v/>
          </cell>
          <cell r="BJ232" t="str">
            <v/>
          </cell>
          <cell r="BK232" t="str">
            <v/>
          </cell>
          <cell r="BL232" t="str">
            <v/>
          </cell>
          <cell r="BM232" t="str">
            <v/>
          </cell>
          <cell r="BN232" t="str">
            <v/>
          </cell>
        </row>
        <row r="233">
          <cell r="BE233" t="str">
            <v/>
          </cell>
          <cell r="BI233" t="str">
            <v/>
          </cell>
          <cell r="BJ233" t="str">
            <v/>
          </cell>
          <cell r="BK233" t="str">
            <v/>
          </cell>
          <cell r="BL233" t="str">
            <v/>
          </cell>
          <cell r="BM233" t="str">
            <v/>
          </cell>
          <cell r="BN233" t="str">
            <v/>
          </cell>
        </row>
        <row r="234">
          <cell r="BE234" t="str">
            <v/>
          </cell>
          <cell r="BI234" t="str">
            <v/>
          </cell>
          <cell r="BJ234" t="str">
            <v/>
          </cell>
          <cell r="BK234" t="str">
            <v/>
          </cell>
          <cell r="BL234" t="str">
            <v/>
          </cell>
          <cell r="BM234" t="str">
            <v/>
          </cell>
          <cell r="BN234" t="str">
            <v/>
          </cell>
        </row>
        <row r="235">
          <cell r="BE235" t="str">
            <v/>
          </cell>
          <cell r="BI235" t="str">
            <v/>
          </cell>
          <cell r="BJ235" t="str">
            <v/>
          </cell>
          <cell r="BK235" t="str">
            <v/>
          </cell>
          <cell r="BL235" t="str">
            <v/>
          </cell>
          <cell r="BM235" t="str">
            <v/>
          </cell>
          <cell r="BN235" t="str">
            <v/>
          </cell>
        </row>
        <row r="236">
          <cell r="BE236" t="str">
            <v/>
          </cell>
          <cell r="BI236" t="str">
            <v/>
          </cell>
          <cell r="BJ236" t="str">
            <v/>
          </cell>
          <cell r="BK236" t="str">
            <v/>
          </cell>
          <cell r="BL236" t="str">
            <v/>
          </cell>
          <cell r="BM236" t="str">
            <v/>
          </cell>
          <cell r="BN236" t="str">
            <v/>
          </cell>
        </row>
        <row r="237">
          <cell r="BE237" t="str">
            <v/>
          </cell>
          <cell r="BI237" t="str">
            <v/>
          </cell>
          <cell r="BJ237" t="str">
            <v/>
          </cell>
          <cell r="BK237" t="str">
            <v/>
          </cell>
          <cell r="BL237" t="str">
            <v/>
          </cell>
          <cell r="BM237" t="str">
            <v/>
          </cell>
          <cell r="BN237" t="str">
            <v/>
          </cell>
        </row>
        <row r="238">
          <cell r="BE238" t="str">
            <v/>
          </cell>
          <cell r="BI238" t="str">
            <v/>
          </cell>
          <cell r="BJ238" t="str">
            <v/>
          </cell>
          <cell r="BK238" t="str">
            <v/>
          </cell>
          <cell r="BL238" t="str">
            <v/>
          </cell>
          <cell r="BM238" t="str">
            <v/>
          </cell>
          <cell r="BN238" t="str">
            <v/>
          </cell>
        </row>
        <row r="239">
          <cell r="BE239" t="str">
            <v/>
          </cell>
          <cell r="BI239" t="str">
            <v/>
          </cell>
          <cell r="BJ239" t="str">
            <v/>
          </cell>
          <cell r="BK239" t="str">
            <v/>
          </cell>
          <cell r="BL239" t="str">
            <v/>
          </cell>
          <cell r="BM239" t="str">
            <v/>
          </cell>
          <cell r="BN239" t="str">
            <v/>
          </cell>
        </row>
        <row r="240">
          <cell r="BE240" t="str">
            <v/>
          </cell>
          <cell r="BI240" t="str">
            <v/>
          </cell>
          <cell r="BJ240" t="str">
            <v/>
          </cell>
          <cell r="BK240" t="str">
            <v/>
          </cell>
          <cell r="BL240" t="str">
            <v/>
          </cell>
          <cell r="BM240" t="str">
            <v/>
          </cell>
          <cell r="BN240" t="str">
            <v/>
          </cell>
        </row>
        <row r="241">
          <cell r="BE241" t="str">
            <v/>
          </cell>
          <cell r="BI241" t="str">
            <v/>
          </cell>
          <cell r="BJ241" t="str">
            <v/>
          </cell>
          <cell r="BK241" t="str">
            <v/>
          </cell>
          <cell r="BL241" t="str">
            <v/>
          </cell>
          <cell r="BM241" t="str">
            <v/>
          </cell>
          <cell r="BN241" t="str">
            <v/>
          </cell>
        </row>
        <row r="242">
          <cell r="BE242" t="str">
            <v/>
          </cell>
          <cell r="BI242" t="str">
            <v/>
          </cell>
          <cell r="BJ242" t="str">
            <v/>
          </cell>
          <cell r="BK242" t="str">
            <v/>
          </cell>
          <cell r="BL242" t="str">
            <v/>
          </cell>
          <cell r="BM242" t="str">
            <v/>
          </cell>
          <cell r="BN242" t="str">
            <v/>
          </cell>
        </row>
        <row r="243">
          <cell r="BE243" t="str">
            <v/>
          </cell>
          <cell r="BI243" t="str">
            <v/>
          </cell>
          <cell r="BJ243" t="str">
            <v/>
          </cell>
          <cell r="BK243" t="str">
            <v/>
          </cell>
          <cell r="BL243" t="str">
            <v/>
          </cell>
          <cell r="BM243" t="str">
            <v/>
          </cell>
          <cell r="BN243" t="str">
            <v/>
          </cell>
        </row>
        <row r="244">
          <cell r="BE244" t="str">
            <v/>
          </cell>
          <cell r="BI244" t="str">
            <v/>
          </cell>
          <cell r="BJ244" t="str">
            <v/>
          </cell>
          <cell r="BK244" t="str">
            <v/>
          </cell>
          <cell r="BL244" t="str">
            <v/>
          </cell>
          <cell r="BM244" t="str">
            <v/>
          </cell>
          <cell r="BN244" t="str">
            <v/>
          </cell>
        </row>
        <row r="245">
          <cell r="BE245" t="str">
            <v/>
          </cell>
          <cell r="BI245" t="str">
            <v/>
          </cell>
          <cell r="BJ245" t="str">
            <v/>
          </cell>
          <cell r="BK245" t="str">
            <v/>
          </cell>
          <cell r="BL245" t="str">
            <v/>
          </cell>
          <cell r="BM245" t="str">
            <v/>
          </cell>
          <cell r="BN245" t="str">
            <v/>
          </cell>
        </row>
        <row r="246">
          <cell r="BE246" t="str">
            <v/>
          </cell>
          <cell r="BI246" t="str">
            <v/>
          </cell>
          <cell r="BJ246" t="str">
            <v/>
          </cell>
          <cell r="BK246" t="str">
            <v/>
          </cell>
          <cell r="BL246" t="str">
            <v/>
          </cell>
          <cell r="BM246" t="str">
            <v/>
          </cell>
          <cell r="BN246" t="str">
            <v/>
          </cell>
        </row>
        <row r="247">
          <cell r="BE247" t="str">
            <v/>
          </cell>
          <cell r="BI247" t="str">
            <v/>
          </cell>
          <cell r="BJ247" t="str">
            <v/>
          </cell>
          <cell r="BK247" t="str">
            <v/>
          </cell>
          <cell r="BL247" t="str">
            <v/>
          </cell>
          <cell r="BM247" t="str">
            <v/>
          </cell>
          <cell r="BN247" t="str">
            <v/>
          </cell>
        </row>
        <row r="248">
          <cell r="BE248" t="str">
            <v/>
          </cell>
          <cell r="BI248" t="str">
            <v/>
          </cell>
          <cell r="BJ248" t="str">
            <v/>
          </cell>
          <cell r="BK248" t="str">
            <v/>
          </cell>
          <cell r="BL248" t="str">
            <v/>
          </cell>
          <cell r="BM248" t="str">
            <v/>
          </cell>
          <cell r="BN248" t="str">
            <v/>
          </cell>
        </row>
        <row r="249">
          <cell r="BE249" t="str">
            <v/>
          </cell>
          <cell r="BI249" t="str">
            <v/>
          </cell>
          <cell r="BJ249" t="str">
            <v/>
          </cell>
          <cell r="BK249" t="str">
            <v/>
          </cell>
          <cell r="BL249" t="str">
            <v/>
          </cell>
          <cell r="BM249" t="str">
            <v/>
          </cell>
          <cell r="BN249" t="str">
            <v/>
          </cell>
        </row>
        <row r="250">
          <cell r="BE250" t="str">
            <v/>
          </cell>
          <cell r="BI250" t="str">
            <v/>
          </cell>
          <cell r="BJ250" t="str">
            <v/>
          </cell>
          <cell r="BK250" t="str">
            <v/>
          </cell>
          <cell r="BL250" t="str">
            <v/>
          </cell>
          <cell r="BM250" t="str">
            <v/>
          </cell>
          <cell r="BN250" t="str">
            <v/>
          </cell>
        </row>
        <row r="251">
          <cell r="BE251" t="str">
            <v/>
          </cell>
          <cell r="BI251" t="str">
            <v/>
          </cell>
          <cell r="BJ251" t="str">
            <v/>
          </cell>
          <cell r="BK251" t="str">
            <v/>
          </cell>
          <cell r="BL251" t="str">
            <v/>
          </cell>
          <cell r="BM251" t="str">
            <v/>
          </cell>
          <cell r="BN251" t="str">
            <v/>
          </cell>
        </row>
        <row r="252">
          <cell r="BE252" t="str">
            <v/>
          </cell>
          <cell r="BI252" t="str">
            <v/>
          </cell>
          <cell r="BJ252" t="str">
            <v/>
          </cell>
          <cell r="BK252" t="str">
            <v/>
          </cell>
          <cell r="BL252" t="str">
            <v/>
          </cell>
          <cell r="BM252" t="str">
            <v/>
          </cell>
          <cell r="BN252" t="str">
            <v/>
          </cell>
        </row>
        <row r="253">
          <cell r="BE253" t="str">
            <v/>
          </cell>
          <cell r="BI253" t="str">
            <v/>
          </cell>
          <cell r="BJ253" t="str">
            <v/>
          </cell>
          <cell r="BK253" t="str">
            <v/>
          </cell>
          <cell r="BL253" t="str">
            <v/>
          </cell>
          <cell r="BM253" t="str">
            <v/>
          </cell>
          <cell r="BN253" t="str">
            <v/>
          </cell>
        </row>
        <row r="254">
          <cell r="BE254" t="str">
            <v/>
          </cell>
          <cell r="BI254" t="str">
            <v/>
          </cell>
          <cell r="BJ254" t="str">
            <v/>
          </cell>
          <cell r="BK254" t="str">
            <v/>
          </cell>
          <cell r="BL254" t="str">
            <v/>
          </cell>
          <cell r="BM254" t="str">
            <v/>
          </cell>
          <cell r="BN254" t="str">
            <v/>
          </cell>
        </row>
        <row r="255">
          <cell r="BE255" t="str">
            <v/>
          </cell>
          <cell r="BI255" t="str">
            <v/>
          </cell>
          <cell r="BJ255" t="str">
            <v/>
          </cell>
          <cell r="BK255" t="str">
            <v/>
          </cell>
          <cell r="BL255" t="str">
            <v/>
          </cell>
          <cell r="BM255" t="str">
            <v/>
          </cell>
          <cell r="BN255" t="str">
            <v/>
          </cell>
        </row>
        <row r="256">
          <cell r="BE256" t="str">
            <v/>
          </cell>
          <cell r="BI256" t="str">
            <v/>
          </cell>
          <cell r="BJ256" t="str">
            <v/>
          </cell>
          <cell r="BK256" t="str">
            <v/>
          </cell>
          <cell r="BL256" t="str">
            <v/>
          </cell>
          <cell r="BM256" t="str">
            <v/>
          </cell>
          <cell r="BN256" t="str">
            <v/>
          </cell>
        </row>
        <row r="257">
          <cell r="BE257" t="str">
            <v/>
          </cell>
          <cell r="BI257" t="str">
            <v/>
          </cell>
          <cell r="BJ257" t="str">
            <v/>
          </cell>
          <cell r="BK257" t="str">
            <v/>
          </cell>
          <cell r="BL257" t="str">
            <v/>
          </cell>
          <cell r="BM257" t="str">
            <v/>
          </cell>
          <cell r="BN257" t="str">
            <v/>
          </cell>
        </row>
        <row r="258">
          <cell r="BE258" t="str">
            <v/>
          </cell>
          <cell r="BI258" t="str">
            <v/>
          </cell>
          <cell r="BJ258" t="str">
            <v/>
          </cell>
          <cell r="BK258" t="str">
            <v/>
          </cell>
          <cell r="BL258" t="str">
            <v/>
          </cell>
          <cell r="BM258" t="str">
            <v/>
          </cell>
          <cell r="BN258" t="str">
            <v/>
          </cell>
        </row>
        <row r="259">
          <cell r="BE259" t="str">
            <v/>
          </cell>
          <cell r="BI259" t="str">
            <v/>
          </cell>
          <cell r="BJ259" t="str">
            <v/>
          </cell>
          <cell r="BK259" t="str">
            <v/>
          </cell>
          <cell r="BL259" t="str">
            <v/>
          </cell>
          <cell r="BM259" t="str">
            <v/>
          </cell>
          <cell r="BN259" t="str">
            <v/>
          </cell>
        </row>
        <row r="260">
          <cell r="BE260" t="str">
            <v/>
          </cell>
          <cell r="BI260" t="str">
            <v/>
          </cell>
          <cell r="BJ260" t="str">
            <v/>
          </cell>
          <cell r="BK260" t="str">
            <v/>
          </cell>
          <cell r="BL260" t="str">
            <v/>
          </cell>
          <cell r="BM260" t="str">
            <v/>
          </cell>
          <cell r="BN260" t="str">
            <v/>
          </cell>
        </row>
        <row r="261">
          <cell r="BE261" t="str">
            <v/>
          </cell>
          <cell r="BI261" t="str">
            <v/>
          </cell>
          <cell r="BJ261" t="str">
            <v/>
          </cell>
          <cell r="BK261" t="str">
            <v/>
          </cell>
          <cell r="BL261" t="str">
            <v/>
          </cell>
          <cell r="BM261" t="str">
            <v/>
          </cell>
          <cell r="BN261" t="str">
            <v/>
          </cell>
        </row>
        <row r="262">
          <cell r="BE262" t="str">
            <v/>
          </cell>
          <cell r="BI262" t="str">
            <v/>
          </cell>
          <cell r="BJ262" t="str">
            <v/>
          </cell>
          <cell r="BK262" t="str">
            <v/>
          </cell>
          <cell r="BL262" t="str">
            <v/>
          </cell>
          <cell r="BM262" t="str">
            <v/>
          </cell>
          <cell r="BN262" t="str">
            <v/>
          </cell>
        </row>
        <row r="263">
          <cell r="BE263" t="str">
            <v/>
          </cell>
          <cell r="BI263" t="str">
            <v/>
          </cell>
          <cell r="BJ263" t="str">
            <v/>
          </cell>
          <cell r="BK263" t="str">
            <v/>
          </cell>
          <cell r="BL263" t="str">
            <v/>
          </cell>
          <cell r="BM263" t="str">
            <v/>
          </cell>
          <cell r="BN263" t="str">
            <v/>
          </cell>
        </row>
        <row r="264">
          <cell r="BE264" t="str">
            <v/>
          </cell>
          <cell r="BI264" t="str">
            <v/>
          </cell>
          <cell r="BJ264" t="str">
            <v/>
          </cell>
          <cell r="BK264" t="str">
            <v/>
          </cell>
          <cell r="BL264" t="str">
            <v/>
          </cell>
          <cell r="BM264" t="str">
            <v/>
          </cell>
          <cell r="BN264" t="str">
            <v/>
          </cell>
        </row>
        <row r="265">
          <cell r="BE265" t="str">
            <v/>
          </cell>
          <cell r="BI265" t="str">
            <v/>
          </cell>
          <cell r="BJ265" t="str">
            <v/>
          </cell>
          <cell r="BK265" t="str">
            <v/>
          </cell>
          <cell r="BL265" t="str">
            <v/>
          </cell>
          <cell r="BM265" t="str">
            <v/>
          </cell>
          <cell r="BN265" t="str">
            <v/>
          </cell>
        </row>
        <row r="266">
          <cell r="BE266" t="str">
            <v/>
          </cell>
          <cell r="BI266" t="str">
            <v/>
          </cell>
          <cell r="BJ266" t="str">
            <v/>
          </cell>
          <cell r="BK266" t="str">
            <v/>
          </cell>
          <cell r="BL266" t="str">
            <v/>
          </cell>
          <cell r="BM266" t="str">
            <v/>
          </cell>
          <cell r="BN266" t="str">
            <v/>
          </cell>
        </row>
        <row r="267">
          <cell r="BE267" t="str">
            <v/>
          </cell>
          <cell r="BI267" t="str">
            <v/>
          </cell>
          <cell r="BJ267" t="str">
            <v/>
          </cell>
          <cell r="BK267" t="str">
            <v/>
          </cell>
          <cell r="BL267" t="str">
            <v/>
          </cell>
          <cell r="BM267" t="str">
            <v/>
          </cell>
          <cell r="BN267" t="str">
            <v/>
          </cell>
        </row>
        <row r="268">
          <cell r="BE268" t="str">
            <v/>
          </cell>
          <cell r="BI268" t="str">
            <v/>
          </cell>
          <cell r="BJ268" t="str">
            <v/>
          </cell>
          <cell r="BK268" t="str">
            <v/>
          </cell>
          <cell r="BL268" t="str">
            <v/>
          </cell>
          <cell r="BM268" t="str">
            <v/>
          </cell>
          <cell r="BN268" t="str">
            <v/>
          </cell>
        </row>
        <row r="269">
          <cell r="BE269" t="str">
            <v/>
          </cell>
          <cell r="BI269" t="str">
            <v/>
          </cell>
          <cell r="BJ269" t="str">
            <v/>
          </cell>
          <cell r="BK269" t="str">
            <v/>
          </cell>
          <cell r="BL269" t="str">
            <v/>
          </cell>
          <cell r="BM269" t="str">
            <v/>
          </cell>
          <cell r="BN269" t="str">
            <v/>
          </cell>
        </row>
        <row r="270">
          <cell r="BE270" t="str">
            <v/>
          </cell>
          <cell r="BI270" t="str">
            <v/>
          </cell>
          <cell r="BJ270" t="str">
            <v/>
          </cell>
          <cell r="BK270" t="str">
            <v/>
          </cell>
          <cell r="BL270" t="str">
            <v/>
          </cell>
          <cell r="BM270" t="str">
            <v/>
          </cell>
          <cell r="BN270" t="str">
            <v/>
          </cell>
        </row>
        <row r="271">
          <cell r="BE271" t="str">
            <v/>
          </cell>
          <cell r="BI271" t="str">
            <v/>
          </cell>
          <cell r="BJ271" t="str">
            <v/>
          </cell>
          <cell r="BK271" t="str">
            <v/>
          </cell>
          <cell r="BL271" t="str">
            <v/>
          </cell>
          <cell r="BM271" t="str">
            <v/>
          </cell>
          <cell r="BN271" t="str">
            <v/>
          </cell>
        </row>
        <row r="272">
          <cell r="BE272" t="str">
            <v/>
          </cell>
          <cell r="BI272" t="str">
            <v/>
          </cell>
          <cell r="BJ272" t="str">
            <v/>
          </cell>
          <cell r="BK272" t="str">
            <v/>
          </cell>
          <cell r="BL272" t="str">
            <v/>
          </cell>
          <cell r="BM272" t="str">
            <v/>
          </cell>
          <cell r="BN272" t="str">
            <v/>
          </cell>
        </row>
        <row r="273">
          <cell r="BE273" t="str">
            <v/>
          </cell>
          <cell r="BI273" t="str">
            <v/>
          </cell>
          <cell r="BJ273" t="str">
            <v/>
          </cell>
          <cell r="BK273" t="str">
            <v/>
          </cell>
          <cell r="BL273" t="str">
            <v/>
          </cell>
          <cell r="BM273" t="str">
            <v/>
          </cell>
          <cell r="BN273" t="str">
            <v/>
          </cell>
        </row>
        <row r="274">
          <cell r="BE274" t="str">
            <v/>
          </cell>
          <cell r="BI274" t="str">
            <v/>
          </cell>
          <cell r="BJ274" t="str">
            <v/>
          </cell>
          <cell r="BK274" t="str">
            <v/>
          </cell>
          <cell r="BL274" t="str">
            <v/>
          </cell>
          <cell r="BM274" t="str">
            <v/>
          </cell>
          <cell r="BN274" t="str">
            <v/>
          </cell>
        </row>
        <row r="275">
          <cell r="BE275" t="str">
            <v/>
          </cell>
          <cell r="BI275" t="str">
            <v/>
          </cell>
          <cell r="BJ275" t="str">
            <v/>
          </cell>
          <cell r="BK275" t="str">
            <v/>
          </cell>
          <cell r="BL275" t="str">
            <v/>
          </cell>
          <cell r="BM275" t="str">
            <v/>
          </cell>
          <cell r="BN275" t="str">
            <v/>
          </cell>
        </row>
        <row r="276">
          <cell r="BE276" t="str">
            <v/>
          </cell>
          <cell r="BI276" t="str">
            <v/>
          </cell>
          <cell r="BJ276" t="str">
            <v/>
          </cell>
          <cell r="BK276" t="str">
            <v/>
          </cell>
          <cell r="BL276" t="str">
            <v/>
          </cell>
          <cell r="BM276" t="str">
            <v/>
          </cell>
          <cell r="BN276" t="str">
            <v/>
          </cell>
        </row>
        <row r="277">
          <cell r="BE277" t="str">
            <v/>
          </cell>
          <cell r="BI277" t="str">
            <v/>
          </cell>
          <cell r="BJ277" t="str">
            <v/>
          </cell>
          <cell r="BK277" t="str">
            <v/>
          </cell>
          <cell r="BL277" t="str">
            <v/>
          </cell>
          <cell r="BM277" t="str">
            <v/>
          </cell>
          <cell r="BN277" t="str">
            <v/>
          </cell>
        </row>
        <row r="278">
          <cell r="BE278" t="str">
            <v/>
          </cell>
          <cell r="BI278" t="str">
            <v/>
          </cell>
          <cell r="BJ278" t="str">
            <v/>
          </cell>
          <cell r="BK278" t="str">
            <v/>
          </cell>
          <cell r="BL278" t="str">
            <v/>
          </cell>
          <cell r="BM278" t="str">
            <v/>
          </cell>
          <cell r="BN278" t="str">
            <v/>
          </cell>
        </row>
        <row r="279">
          <cell r="BE279" t="str">
            <v/>
          </cell>
          <cell r="BI279" t="str">
            <v/>
          </cell>
          <cell r="BJ279" t="str">
            <v/>
          </cell>
          <cell r="BK279" t="str">
            <v/>
          </cell>
          <cell r="BL279" t="str">
            <v/>
          </cell>
          <cell r="BM279" t="str">
            <v/>
          </cell>
          <cell r="BN279" t="str">
            <v/>
          </cell>
        </row>
        <row r="280">
          <cell r="BE280" t="str">
            <v/>
          </cell>
          <cell r="BI280" t="str">
            <v/>
          </cell>
          <cell r="BJ280" t="str">
            <v/>
          </cell>
          <cell r="BK280" t="str">
            <v/>
          </cell>
          <cell r="BL280" t="str">
            <v/>
          </cell>
          <cell r="BM280" t="str">
            <v/>
          </cell>
          <cell r="BN280" t="str">
            <v/>
          </cell>
        </row>
        <row r="281">
          <cell r="BE281" t="str">
            <v/>
          </cell>
          <cell r="BI281" t="str">
            <v/>
          </cell>
          <cell r="BJ281" t="str">
            <v/>
          </cell>
          <cell r="BK281" t="str">
            <v/>
          </cell>
          <cell r="BL281" t="str">
            <v/>
          </cell>
          <cell r="BM281" t="str">
            <v/>
          </cell>
          <cell r="BN281" t="str">
            <v/>
          </cell>
        </row>
        <row r="282">
          <cell r="BE282" t="str">
            <v/>
          </cell>
          <cell r="BI282" t="str">
            <v/>
          </cell>
          <cell r="BJ282" t="str">
            <v/>
          </cell>
          <cell r="BK282" t="str">
            <v/>
          </cell>
          <cell r="BL282" t="str">
            <v/>
          </cell>
          <cell r="BM282" t="str">
            <v/>
          </cell>
          <cell r="BN282" t="str">
            <v/>
          </cell>
        </row>
        <row r="283">
          <cell r="BE283" t="str">
            <v/>
          </cell>
          <cell r="BI283" t="str">
            <v/>
          </cell>
          <cell r="BJ283" t="str">
            <v/>
          </cell>
          <cell r="BK283" t="str">
            <v/>
          </cell>
          <cell r="BL283" t="str">
            <v/>
          </cell>
          <cell r="BM283" t="str">
            <v/>
          </cell>
          <cell r="BN283" t="str">
            <v/>
          </cell>
        </row>
        <row r="284">
          <cell r="BE284" t="str">
            <v/>
          </cell>
          <cell r="BI284" t="str">
            <v/>
          </cell>
          <cell r="BJ284" t="str">
            <v/>
          </cell>
          <cell r="BK284" t="str">
            <v/>
          </cell>
          <cell r="BL284" t="str">
            <v/>
          </cell>
          <cell r="BM284" t="str">
            <v/>
          </cell>
          <cell r="BN284" t="str">
            <v/>
          </cell>
        </row>
        <row r="285">
          <cell r="BE285" t="str">
            <v/>
          </cell>
          <cell r="BI285" t="str">
            <v/>
          </cell>
          <cell r="BJ285" t="str">
            <v/>
          </cell>
          <cell r="BK285" t="str">
            <v/>
          </cell>
          <cell r="BL285" t="str">
            <v/>
          </cell>
          <cell r="BM285" t="str">
            <v/>
          </cell>
          <cell r="BN285" t="str">
            <v/>
          </cell>
        </row>
        <row r="286">
          <cell r="BE286" t="str">
            <v/>
          </cell>
          <cell r="BI286" t="str">
            <v/>
          </cell>
          <cell r="BJ286" t="str">
            <v/>
          </cell>
          <cell r="BK286" t="str">
            <v/>
          </cell>
          <cell r="BL286" t="str">
            <v/>
          </cell>
          <cell r="BM286" t="str">
            <v/>
          </cell>
          <cell r="BN286" t="str">
            <v/>
          </cell>
        </row>
        <row r="287">
          <cell r="BE287" t="str">
            <v/>
          </cell>
          <cell r="BI287" t="str">
            <v/>
          </cell>
          <cell r="BJ287" t="str">
            <v/>
          </cell>
          <cell r="BK287" t="str">
            <v/>
          </cell>
          <cell r="BL287" t="str">
            <v/>
          </cell>
          <cell r="BM287" t="str">
            <v/>
          </cell>
          <cell r="BN287" t="str">
            <v/>
          </cell>
        </row>
        <row r="288">
          <cell r="BE288" t="str">
            <v/>
          </cell>
          <cell r="BI288" t="str">
            <v/>
          </cell>
          <cell r="BJ288" t="str">
            <v/>
          </cell>
          <cell r="BK288" t="str">
            <v/>
          </cell>
          <cell r="BL288" t="str">
            <v/>
          </cell>
          <cell r="BM288" t="str">
            <v/>
          </cell>
          <cell r="BN288" t="str">
            <v/>
          </cell>
        </row>
        <row r="289">
          <cell r="BE289" t="str">
            <v/>
          </cell>
          <cell r="BI289" t="str">
            <v/>
          </cell>
          <cell r="BJ289" t="str">
            <v/>
          </cell>
          <cell r="BK289" t="str">
            <v/>
          </cell>
          <cell r="BL289" t="str">
            <v/>
          </cell>
          <cell r="BM289" t="str">
            <v/>
          </cell>
          <cell r="BN289" t="str">
            <v/>
          </cell>
        </row>
        <row r="290">
          <cell r="BE290" t="str">
            <v/>
          </cell>
          <cell r="BI290" t="str">
            <v/>
          </cell>
          <cell r="BJ290" t="str">
            <v/>
          </cell>
          <cell r="BK290" t="str">
            <v/>
          </cell>
          <cell r="BL290" t="str">
            <v/>
          </cell>
          <cell r="BM290" t="str">
            <v/>
          </cell>
          <cell r="BN290" t="str">
            <v/>
          </cell>
        </row>
        <row r="291">
          <cell r="BE291" t="str">
            <v/>
          </cell>
          <cell r="BI291" t="str">
            <v/>
          </cell>
          <cell r="BJ291" t="str">
            <v/>
          </cell>
          <cell r="BK291" t="str">
            <v/>
          </cell>
          <cell r="BL291" t="str">
            <v/>
          </cell>
          <cell r="BM291" t="str">
            <v/>
          </cell>
          <cell r="BN291" t="str">
            <v/>
          </cell>
        </row>
        <row r="292">
          <cell r="BE292" t="str">
            <v/>
          </cell>
          <cell r="BI292" t="str">
            <v/>
          </cell>
          <cell r="BJ292" t="str">
            <v/>
          </cell>
          <cell r="BK292" t="str">
            <v/>
          </cell>
          <cell r="BL292" t="str">
            <v/>
          </cell>
          <cell r="BM292" t="str">
            <v/>
          </cell>
          <cell r="BN292" t="str">
            <v/>
          </cell>
        </row>
        <row r="293">
          <cell r="BE293" t="str">
            <v/>
          </cell>
          <cell r="BI293" t="str">
            <v/>
          </cell>
          <cell r="BJ293" t="str">
            <v/>
          </cell>
          <cell r="BK293" t="str">
            <v/>
          </cell>
          <cell r="BL293" t="str">
            <v/>
          </cell>
          <cell r="BM293" t="str">
            <v/>
          </cell>
          <cell r="BN293" t="str">
            <v/>
          </cell>
        </row>
        <row r="294">
          <cell r="BE294" t="str">
            <v/>
          </cell>
          <cell r="BI294" t="str">
            <v/>
          </cell>
          <cell r="BJ294" t="str">
            <v/>
          </cell>
          <cell r="BK294" t="str">
            <v/>
          </cell>
          <cell r="BL294" t="str">
            <v/>
          </cell>
          <cell r="BM294" t="str">
            <v/>
          </cell>
          <cell r="BN294" t="str">
            <v/>
          </cell>
        </row>
        <row r="295">
          <cell r="BE295" t="str">
            <v/>
          </cell>
          <cell r="BI295" t="str">
            <v/>
          </cell>
          <cell r="BJ295" t="str">
            <v/>
          </cell>
          <cell r="BK295" t="str">
            <v/>
          </cell>
          <cell r="BL295" t="str">
            <v/>
          </cell>
          <cell r="BM295" t="str">
            <v/>
          </cell>
          <cell r="BN295" t="str">
            <v/>
          </cell>
        </row>
        <row r="296">
          <cell r="BE296" t="str">
            <v/>
          </cell>
          <cell r="BI296" t="str">
            <v/>
          </cell>
          <cell r="BJ296" t="str">
            <v/>
          </cell>
          <cell r="BK296" t="str">
            <v/>
          </cell>
          <cell r="BL296" t="str">
            <v/>
          </cell>
          <cell r="BM296" t="str">
            <v/>
          </cell>
          <cell r="BN296" t="str">
            <v/>
          </cell>
        </row>
        <row r="297">
          <cell r="BE297" t="str">
            <v/>
          </cell>
          <cell r="BI297" t="str">
            <v/>
          </cell>
          <cell r="BJ297" t="str">
            <v/>
          </cell>
          <cell r="BK297" t="str">
            <v/>
          </cell>
          <cell r="BL297" t="str">
            <v/>
          </cell>
          <cell r="BM297" t="str">
            <v/>
          </cell>
          <cell r="BN297" t="str">
            <v/>
          </cell>
        </row>
        <row r="298">
          <cell r="BE298" t="str">
            <v/>
          </cell>
          <cell r="BI298" t="str">
            <v/>
          </cell>
          <cell r="BJ298" t="str">
            <v/>
          </cell>
          <cell r="BK298" t="str">
            <v/>
          </cell>
          <cell r="BL298" t="str">
            <v/>
          </cell>
          <cell r="BM298" t="str">
            <v/>
          </cell>
          <cell r="BN298" t="str">
            <v/>
          </cell>
        </row>
        <row r="299">
          <cell r="BE299" t="str">
            <v/>
          </cell>
          <cell r="BI299" t="str">
            <v/>
          </cell>
          <cell r="BJ299" t="str">
            <v/>
          </cell>
          <cell r="BK299" t="str">
            <v/>
          </cell>
          <cell r="BL299" t="str">
            <v/>
          </cell>
          <cell r="BM299" t="str">
            <v/>
          </cell>
          <cell r="BN299" t="str">
            <v/>
          </cell>
        </row>
        <row r="300">
          <cell r="BE300" t="str">
            <v/>
          </cell>
          <cell r="BI300" t="str">
            <v/>
          </cell>
          <cell r="BJ300" t="str">
            <v/>
          </cell>
          <cell r="BK300" t="str">
            <v/>
          </cell>
          <cell r="BL300" t="str">
            <v/>
          </cell>
          <cell r="BM300" t="str">
            <v/>
          </cell>
          <cell r="BN300" t="str">
            <v/>
          </cell>
        </row>
        <row r="301">
          <cell r="BE301" t="str">
            <v/>
          </cell>
          <cell r="BI301" t="str">
            <v/>
          </cell>
          <cell r="BJ301" t="str">
            <v/>
          </cell>
          <cell r="BK301" t="str">
            <v/>
          </cell>
          <cell r="BL301" t="str">
            <v/>
          </cell>
          <cell r="BM301" t="str">
            <v/>
          </cell>
          <cell r="BN301" t="str">
            <v/>
          </cell>
        </row>
        <row r="302">
          <cell r="BE302" t="str">
            <v/>
          </cell>
          <cell r="BI302" t="str">
            <v/>
          </cell>
          <cell r="BJ302" t="str">
            <v/>
          </cell>
          <cell r="BK302" t="str">
            <v/>
          </cell>
          <cell r="BL302" t="str">
            <v/>
          </cell>
          <cell r="BM302" t="str">
            <v/>
          </cell>
          <cell r="BN302" t="str">
            <v/>
          </cell>
        </row>
        <row r="303">
          <cell r="BE303" t="str">
            <v/>
          </cell>
          <cell r="BI303" t="str">
            <v/>
          </cell>
          <cell r="BJ303" t="str">
            <v/>
          </cell>
          <cell r="BK303" t="str">
            <v/>
          </cell>
          <cell r="BL303" t="str">
            <v/>
          </cell>
          <cell r="BM303" t="str">
            <v/>
          </cell>
          <cell r="BN303" t="str">
            <v/>
          </cell>
        </row>
        <row r="304">
          <cell r="BE304" t="str">
            <v/>
          </cell>
          <cell r="BI304" t="str">
            <v/>
          </cell>
          <cell r="BJ304" t="str">
            <v/>
          </cell>
          <cell r="BK304" t="str">
            <v/>
          </cell>
          <cell r="BL304" t="str">
            <v/>
          </cell>
          <cell r="BM304" t="str">
            <v/>
          </cell>
          <cell r="BN304" t="str">
            <v/>
          </cell>
        </row>
        <row r="305">
          <cell r="BE305" t="str">
            <v/>
          </cell>
          <cell r="BI305" t="str">
            <v/>
          </cell>
          <cell r="BJ305" t="str">
            <v/>
          </cell>
          <cell r="BK305" t="str">
            <v/>
          </cell>
          <cell r="BL305" t="str">
            <v/>
          </cell>
          <cell r="BM305" t="str">
            <v/>
          </cell>
          <cell r="BN305" t="str">
            <v/>
          </cell>
        </row>
        <row r="306">
          <cell r="BE306" t="str">
            <v/>
          </cell>
          <cell r="BI306" t="str">
            <v/>
          </cell>
          <cell r="BJ306" t="str">
            <v/>
          </cell>
          <cell r="BK306" t="str">
            <v/>
          </cell>
          <cell r="BL306" t="str">
            <v/>
          </cell>
          <cell r="BM306" t="str">
            <v/>
          </cell>
          <cell r="BN306" t="str">
            <v/>
          </cell>
        </row>
        <row r="307">
          <cell r="BE307" t="str">
            <v/>
          </cell>
          <cell r="BI307" t="str">
            <v/>
          </cell>
          <cell r="BJ307" t="str">
            <v/>
          </cell>
          <cell r="BK307" t="str">
            <v/>
          </cell>
          <cell r="BL307" t="str">
            <v/>
          </cell>
          <cell r="BM307" t="str">
            <v/>
          </cell>
          <cell r="BN307" t="str">
            <v/>
          </cell>
        </row>
        <row r="308">
          <cell r="BE308" t="str">
            <v/>
          </cell>
          <cell r="BI308" t="str">
            <v/>
          </cell>
          <cell r="BJ308" t="str">
            <v/>
          </cell>
          <cell r="BK308" t="str">
            <v/>
          </cell>
          <cell r="BL308" t="str">
            <v/>
          </cell>
          <cell r="BM308" t="str">
            <v/>
          </cell>
          <cell r="BN308" t="str">
            <v/>
          </cell>
        </row>
        <row r="309">
          <cell r="BE309" t="str">
            <v/>
          </cell>
          <cell r="BI309" t="str">
            <v/>
          </cell>
          <cell r="BJ309" t="str">
            <v/>
          </cell>
          <cell r="BK309" t="str">
            <v/>
          </cell>
          <cell r="BL309" t="str">
            <v/>
          </cell>
          <cell r="BM309" t="str">
            <v/>
          </cell>
          <cell r="BN309" t="str">
            <v/>
          </cell>
        </row>
        <row r="310">
          <cell r="BE310" t="str">
            <v/>
          </cell>
          <cell r="BI310" t="str">
            <v/>
          </cell>
          <cell r="BJ310" t="str">
            <v/>
          </cell>
          <cell r="BK310" t="str">
            <v/>
          </cell>
          <cell r="BL310" t="str">
            <v/>
          </cell>
          <cell r="BM310" t="str">
            <v/>
          </cell>
          <cell r="BN310" t="str">
            <v/>
          </cell>
        </row>
        <row r="311">
          <cell r="BE311" t="str">
            <v/>
          </cell>
          <cell r="BI311" t="str">
            <v/>
          </cell>
          <cell r="BJ311" t="str">
            <v/>
          </cell>
          <cell r="BK311" t="str">
            <v/>
          </cell>
          <cell r="BL311" t="str">
            <v/>
          </cell>
          <cell r="BM311" t="str">
            <v/>
          </cell>
          <cell r="BN311" t="str">
            <v/>
          </cell>
        </row>
        <row r="312">
          <cell r="BE312" t="str">
            <v/>
          </cell>
          <cell r="BI312" t="str">
            <v/>
          </cell>
          <cell r="BJ312" t="str">
            <v/>
          </cell>
          <cell r="BK312" t="str">
            <v/>
          </cell>
          <cell r="BL312" t="str">
            <v/>
          </cell>
          <cell r="BM312" t="str">
            <v/>
          </cell>
          <cell r="BN312" t="str">
            <v/>
          </cell>
        </row>
        <row r="313">
          <cell r="BE313" t="str">
            <v/>
          </cell>
          <cell r="BI313" t="str">
            <v/>
          </cell>
          <cell r="BJ313" t="str">
            <v/>
          </cell>
          <cell r="BK313" t="str">
            <v/>
          </cell>
          <cell r="BL313" t="str">
            <v/>
          </cell>
          <cell r="BM313" t="str">
            <v/>
          </cell>
          <cell r="BN313" t="str">
            <v/>
          </cell>
        </row>
        <row r="314">
          <cell r="BE314" t="str">
            <v/>
          </cell>
          <cell r="BI314" t="str">
            <v/>
          </cell>
          <cell r="BJ314" t="str">
            <v/>
          </cell>
          <cell r="BK314" t="str">
            <v/>
          </cell>
          <cell r="BL314" t="str">
            <v/>
          </cell>
          <cell r="BM314" t="str">
            <v/>
          </cell>
          <cell r="BN314" t="str">
            <v/>
          </cell>
        </row>
        <row r="315">
          <cell r="BE315" t="str">
            <v/>
          </cell>
          <cell r="BI315" t="str">
            <v/>
          </cell>
          <cell r="BJ315" t="str">
            <v/>
          </cell>
          <cell r="BK315" t="str">
            <v/>
          </cell>
          <cell r="BL315" t="str">
            <v/>
          </cell>
          <cell r="BM315" t="str">
            <v/>
          </cell>
          <cell r="BN315" t="str">
            <v/>
          </cell>
        </row>
        <row r="316">
          <cell r="BE316" t="str">
            <v/>
          </cell>
          <cell r="BI316" t="str">
            <v/>
          </cell>
          <cell r="BJ316" t="str">
            <v/>
          </cell>
          <cell r="BK316" t="str">
            <v/>
          </cell>
          <cell r="BL316" t="str">
            <v/>
          </cell>
          <cell r="BM316" t="str">
            <v/>
          </cell>
          <cell r="BN316" t="str">
            <v/>
          </cell>
        </row>
        <row r="317">
          <cell r="BE317" t="str">
            <v/>
          </cell>
          <cell r="BI317" t="str">
            <v/>
          </cell>
          <cell r="BJ317" t="str">
            <v/>
          </cell>
          <cell r="BK317" t="str">
            <v/>
          </cell>
          <cell r="BL317" t="str">
            <v/>
          </cell>
          <cell r="BM317" t="str">
            <v/>
          </cell>
          <cell r="BN317" t="str">
            <v/>
          </cell>
        </row>
        <row r="318">
          <cell r="BE318" t="str">
            <v/>
          </cell>
          <cell r="BI318" t="str">
            <v/>
          </cell>
          <cell r="BJ318" t="str">
            <v/>
          </cell>
          <cell r="BK318" t="str">
            <v/>
          </cell>
          <cell r="BL318" t="str">
            <v/>
          </cell>
          <cell r="BM318" t="str">
            <v/>
          </cell>
          <cell r="BN318" t="str">
            <v/>
          </cell>
        </row>
        <row r="319">
          <cell r="BE319" t="str">
            <v/>
          </cell>
          <cell r="BI319" t="str">
            <v/>
          </cell>
          <cell r="BJ319" t="str">
            <v/>
          </cell>
          <cell r="BK319" t="str">
            <v/>
          </cell>
          <cell r="BL319" t="str">
            <v/>
          </cell>
          <cell r="BM319" t="str">
            <v/>
          </cell>
          <cell r="BN319" t="str">
            <v/>
          </cell>
        </row>
        <row r="320">
          <cell r="BE320" t="str">
            <v/>
          </cell>
          <cell r="BI320" t="str">
            <v/>
          </cell>
          <cell r="BJ320" t="str">
            <v/>
          </cell>
          <cell r="BK320" t="str">
            <v/>
          </cell>
          <cell r="BL320" t="str">
            <v/>
          </cell>
          <cell r="BM320" t="str">
            <v/>
          </cell>
          <cell r="BN320" t="str">
            <v/>
          </cell>
        </row>
        <row r="321">
          <cell r="BE321" t="str">
            <v/>
          </cell>
          <cell r="BI321" t="str">
            <v/>
          </cell>
          <cell r="BJ321" t="str">
            <v/>
          </cell>
          <cell r="BK321" t="str">
            <v/>
          </cell>
          <cell r="BL321" t="str">
            <v/>
          </cell>
          <cell r="BM321" t="str">
            <v/>
          </cell>
          <cell r="BN321" t="str">
            <v/>
          </cell>
        </row>
        <row r="322">
          <cell r="BE322" t="str">
            <v/>
          </cell>
          <cell r="BI322" t="str">
            <v/>
          </cell>
          <cell r="BJ322" t="str">
            <v/>
          </cell>
          <cell r="BK322" t="str">
            <v/>
          </cell>
          <cell r="BL322" t="str">
            <v/>
          </cell>
          <cell r="BM322" t="str">
            <v/>
          </cell>
          <cell r="BN322" t="str">
            <v/>
          </cell>
        </row>
        <row r="323">
          <cell r="BE323" t="str">
            <v/>
          </cell>
          <cell r="BI323" t="str">
            <v/>
          </cell>
          <cell r="BJ323" t="str">
            <v/>
          </cell>
          <cell r="BK323" t="str">
            <v/>
          </cell>
          <cell r="BL323" t="str">
            <v/>
          </cell>
          <cell r="BM323" t="str">
            <v/>
          </cell>
          <cell r="BN323" t="str">
            <v/>
          </cell>
        </row>
        <row r="324">
          <cell r="BE324" t="str">
            <v/>
          </cell>
          <cell r="BI324" t="str">
            <v/>
          </cell>
          <cell r="BJ324" t="str">
            <v/>
          </cell>
          <cell r="BK324" t="str">
            <v/>
          </cell>
          <cell r="BL324" t="str">
            <v/>
          </cell>
          <cell r="BM324" t="str">
            <v/>
          </cell>
          <cell r="BN324" t="str">
            <v/>
          </cell>
        </row>
        <row r="325">
          <cell r="BE325" t="str">
            <v/>
          </cell>
          <cell r="BI325" t="str">
            <v/>
          </cell>
          <cell r="BJ325" t="str">
            <v/>
          </cell>
          <cell r="BK325" t="str">
            <v/>
          </cell>
          <cell r="BL325" t="str">
            <v/>
          </cell>
          <cell r="BM325" t="str">
            <v/>
          </cell>
          <cell r="BN325" t="str">
            <v/>
          </cell>
        </row>
        <row r="326">
          <cell r="BE326" t="str">
            <v/>
          </cell>
          <cell r="BI326" t="str">
            <v/>
          </cell>
          <cell r="BJ326" t="str">
            <v/>
          </cell>
          <cell r="BK326" t="str">
            <v/>
          </cell>
          <cell r="BL326" t="str">
            <v/>
          </cell>
          <cell r="BM326" t="str">
            <v/>
          </cell>
          <cell r="BN326" t="str">
            <v/>
          </cell>
        </row>
        <row r="327">
          <cell r="BE327" t="str">
            <v/>
          </cell>
          <cell r="BI327" t="str">
            <v/>
          </cell>
          <cell r="BJ327" t="str">
            <v/>
          </cell>
          <cell r="BK327" t="str">
            <v/>
          </cell>
          <cell r="BL327" t="str">
            <v/>
          </cell>
          <cell r="BM327" t="str">
            <v/>
          </cell>
          <cell r="BN327" t="str">
            <v/>
          </cell>
        </row>
        <row r="328">
          <cell r="BE328" t="str">
            <v/>
          </cell>
          <cell r="BI328" t="str">
            <v/>
          </cell>
          <cell r="BJ328" t="str">
            <v/>
          </cell>
          <cell r="BK328" t="str">
            <v/>
          </cell>
          <cell r="BL328" t="str">
            <v/>
          </cell>
          <cell r="BM328" t="str">
            <v/>
          </cell>
          <cell r="BN328" t="str">
            <v/>
          </cell>
        </row>
        <row r="329">
          <cell r="BE329" t="str">
            <v/>
          </cell>
          <cell r="BI329" t="str">
            <v/>
          </cell>
          <cell r="BJ329" t="str">
            <v/>
          </cell>
          <cell r="BK329" t="str">
            <v/>
          </cell>
          <cell r="BL329" t="str">
            <v/>
          </cell>
          <cell r="BM329" t="str">
            <v/>
          </cell>
          <cell r="BN329" t="str">
            <v/>
          </cell>
        </row>
        <row r="330">
          <cell r="BE330" t="str">
            <v/>
          </cell>
          <cell r="BI330" t="str">
            <v/>
          </cell>
          <cell r="BJ330" t="str">
            <v/>
          </cell>
          <cell r="BK330" t="str">
            <v/>
          </cell>
          <cell r="BL330" t="str">
            <v/>
          </cell>
          <cell r="BM330" t="str">
            <v/>
          </cell>
          <cell r="BN330" t="str">
            <v/>
          </cell>
        </row>
        <row r="331">
          <cell r="BE331" t="str">
            <v/>
          </cell>
          <cell r="BI331" t="str">
            <v/>
          </cell>
          <cell r="BJ331" t="str">
            <v/>
          </cell>
          <cell r="BK331" t="str">
            <v/>
          </cell>
          <cell r="BL331" t="str">
            <v/>
          </cell>
          <cell r="BM331" t="str">
            <v/>
          </cell>
          <cell r="BN331" t="str">
            <v/>
          </cell>
        </row>
        <row r="332">
          <cell r="BE332" t="str">
            <v/>
          </cell>
          <cell r="BI332" t="str">
            <v/>
          </cell>
          <cell r="BJ332" t="str">
            <v/>
          </cell>
          <cell r="BK332" t="str">
            <v/>
          </cell>
          <cell r="BL332" t="str">
            <v/>
          </cell>
          <cell r="BM332" t="str">
            <v/>
          </cell>
          <cell r="BN332" t="str">
            <v/>
          </cell>
        </row>
        <row r="333">
          <cell r="BE333" t="str">
            <v/>
          </cell>
          <cell r="BI333" t="str">
            <v/>
          </cell>
          <cell r="BJ333" t="str">
            <v/>
          </cell>
          <cell r="BK333" t="str">
            <v/>
          </cell>
          <cell r="BL333" t="str">
            <v/>
          </cell>
          <cell r="BM333" t="str">
            <v/>
          </cell>
          <cell r="BN333" t="str">
            <v/>
          </cell>
        </row>
        <row r="334">
          <cell r="BE334" t="str">
            <v/>
          </cell>
          <cell r="BI334" t="str">
            <v/>
          </cell>
          <cell r="BJ334" t="str">
            <v/>
          </cell>
          <cell r="BK334" t="str">
            <v/>
          </cell>
          <cell r="BL334" t="str">
            <v/>
          </cell>
          <cell r="BM334" t="str">
            <v/>
          </cell>
          <cell r="BN334" t="str">
            <v/>
          </cell>
        </row>
        <row r="335">
          <cell r="BE335" t="str">
            <v/>
          </cell>
          <cell r="BI335" t="str">
            <v/>
          </cell>
          <cell r="BJ335" t="str">
            <v/>
          </cell>
          <cell r="BK335" t="str">
            <v/>
          </cell>
          <cell r="BL335" t="str">
            <v/>
          </cell>
          <cell r="BM335" t="str">
            <v/>
          </cell>
          <cell r="BN335" t="str">
            <v/>
          </cell>
        </row>
        <row r="336">
          <cell r="BE336" t="str">
            <v/>
          </cell>
          <cell r="BI336" t="str">
            <v/>
          </cell>
          <cell r="BJ336" t="str">
            <v/>
          </cell>
          <cell r="BK336" t="str">
            <v/>
          </cell>
          <cell r="BL336" t="str">
            <v/>
          </cell>
          <cell r="BM336" t="str">
            <v/>
          </cell>
          <cell r="BN336" t="str">
            <v/>
          </cell>
        </row>
        <row r="337">
          <cell r="BE337" t="str">
            <v/>
          </cell>
          <cell r="BI337" t="str">
            <v/>
          </cell>
          <cell r="BJ337" t="str">
            <v/>
          </cell>
          <cell r="BK337" t="str">
            <v/>
          </cell>
          <cell r="BL337" t="str">
            <v/>
          </cell>
          <cell r="BM337" t="str">
            <v/>
          </cell>
          <cell r="BN337" t="str">
            <v/>
          </cell>
        </row>
        <row r="338">
          <cell r="BE338" t="str">
            <v/>
          </cell>
          <cell r="BI338" t="str">
            <v/>
          </cell>
          <cell r="BJ338" t="str">
            <v/>
          </cell>
          <cell r="BK338" t="str">
            <v/>
          </cell>
          <cell r="BL338" t="str">
            <v/>
          </cell>
          <cell r="BM338" t="str">
            <v/>
          </cell>
          <cell r="BN338" t="str">
            <v/>
          </cell>
        </row>
        <row r="339">
          <cell r="BE339" t="str">
            <v/>
          </cell>
          <cell r="BI339" t="str">
            <v/>
          </cell>
          <cell r="BJ339" t="str">
            <v/>
          </cell>
          <cell r="BK339" t="str">
            <v/>
          </cell>
          <cell r="BL339" t="str">
            <v/>
          </cell>
          <cell r="BM339" t="str">
            <v/>
          </cell>
          <cell r="BN339" t="str">
            <v/>
          </cell>
        </row>
        <row r="340">
          <cell r="BE340" t="str">
            <v/>
          </cell>
          <cell r="BI340" t="str">
            <v/>
          </cell>
          <cell r="BJ340" t="str">
            <v/>
          </cell>
          <cell r="BK340" t="str">
            <v/>
          </cell>
          <cell r="BL340" t="str">
            <v/>
          </cell>
          <cell r="BM340" t="str">
            <v/>
          </cell>
          <cell r="BN340" t="str">
            <v/>
          </cell>
        </row>
        <row r="341">
          <cell r="BE341" t="str">
            <v/>
          </cell>
          <cell r="BI341" t="str">
            <v/>
          </cell>
          <cell r="BJ341" t="str">
            <v/>
          </cell>
          <cell r="BK341" t="str">
            <v/>
          </cell>
          <cell r="BL341" t="str">
            <v/>
          </cell>
          <cell r="BM341" t="str">
            <v/>
          </cell>
          <cell r="BN341" t="str">
            <v/>
          </cell>
        </row>
        <row r="342">
          <cell r="BE342" t="str">
            <v/>
          </cell>
          <cell r="BI342" t="str">
            <v/>
          </cell>
          <cell r="BJ342" t="str">
            <v/>
          </cell>
          <cell r="BK342" t="str">
            <v/>
          </cell>
          <cell r="BL342" t="str">
            <v/>
          </cell>
          <cell r="BM342" t="str">
            <v/>
          </cell>
          <cell r="BN342" t="str">
            <v/>
          </cell>
        </row>
        <row r="343">
          <cell r="BE343" t="str">
            <v/>
          </cell>
          <cell r="BI343" t="str">
            <v/>
          </cell>
          <cell r="BJ343" t="str">
            <v/>
          </cell>
          <cell r="BK343" t="str">
            <v/>
          </cell>
          <cell r="BL343" t="str">
            <v/>
          </cell>
          <cell r="BM343" t="str">
            <v/>
          </cell>
          <cell r="BN343" t="str">
            <v/>
          </cell>
        </row>
        <row r="344">
          <cell r="BE344" t="str">
            <v/>
          </cell>
          <cell r="BI344" t="str">
            <v/>
          </cell>
          <cell r="BJ344" t="str">
            <v/>
          </cell>
          <cell r="BK344" t="str">
            <v/>
          </cell>
          <cell r="BL344" t="str">
            <v/>
          </cell>
          <cell r="BM344" t="str">
            <v/>
          </cell>
          <cell r="BN344" t="str">
            <v/>
          </cell>
        </row>
        <row r="345">
          <cell r="BE345" t="str">
            <v/>
          </cell>
          <cell r="BI345" t="str">
            <v/>
          </cell>
          <cell r="BJ345" t="str">
            <v/>
          </cell>
          <cell r="BK345" t="str">
            <v/>
          </cell>
          <cell r="BL345" t="str">
            <v/>
          </cell>
          <cell r="BM345" t="str">
            <v/>
          </cell>
          <cell r="BN345" t="str">
            <v/>
          </cell>
        </row>
        <row r="346">
          <cell r="BE346" t="str">
            <v/>
          </cell>
          <cell r="BI346" t="str">
            <v/>
          </cell>
          <cell r="BJ346" t="str">
            <v/>
          </cell>
          <cell r="BK346" t="str">
            <v/>
          </cell>
          <cell r="BL346" t="str">
            <v/>
          </cell>
          <cell r="BM346" t="str">
            <v/>
          </cell>
          <cell r="BN346" t="str">
            <v/>
          </cell>
        </row>
        <row r="347">
          <cell r="BE347" t="str">
            <v/>
          </cell>
          <cell r="BI347" t="str">
            <v/>
          </cell>
          <cell r="BJ347" t="str">
            <v/>
          </cell>
          <cell r="BK347" t="str">
            <v/>
          </cell>
          <cell r="BL347" t="str">
            <v/>
          </cell>
          <cell r="BM347" t="str">
            <v/>
          </cell>
          <cell r="BN347" t="str">
            <v/>
          </cell>
        </row>
        <row r="348">
          <cell r="BE348" t="str">
            <v/>
          </cell>
          <cell r="BI348" t="str">
            <v/>
          </cell>
          <cell r="BJ348" t="str">
            <v/>
          </cell>
          <cell r="BK348" t="str">
            <v/>
          </cell>
          <cell r="BL348" t="str">
            <v/>
          </cell>
          <cell r="BM348" t="str">
            <v/>
          </cell>
          <cell r="BN348" t="str">
            <v/>
          </cell>
        </row>
        <row r="349">
          <cell r="BE349" t="str">
            <v/>
          </cell>
          <cell r="BI349" t="str">
            <v/>
          </cell>
          <cell r="BJ349" t="str">
            <v/>
          </cell>
          <cell r="BK349" t="str">
            <v/>
          </cell>
          <cell r="BL349" t="str">
            <v/>
          </cell>
          <cell r="BM349" t="str">
            <v/>
          </cell>
          <cell r="BN349" t="str">
            <v/>
          </cell>
        </row>
        <row r="350">
          <cell r="BE350" t="str">
            <v/>
          </cell>
          <cell r="BI350" t="str">
            <v/>
          </cell>
          <cell r="BJ350" t="str">
            <v/>
          </cell>
          <cell r="BK350" t="str">
            <v/>
          </cell>
          <cell r="BL350" t="str">
            <v/>
          </cell>
          <cell r="BM350" t="str">
            <v/>
          </cell>
          <cell r="BN350" t="str">
            <v/>
          </cell>
        </row>
        <row r="351">
          <cell r="BE351" t="str">
            <v/>
          </cell>
          <cell r="BI351" t="str">
            <v/>
          </cell>
          <cell r="BJ351" t="str">
            <v/>
          </cell>
          <cell r="BK351" t="str">
            <v/>
          </cell>
          <cell r="BL351" t="str">
            <v/>
          </cell>
          <cell r="BM351" t="str">
            <v/>
          </cell>
          <cell r="BN351" t="str">
            <v/>
          </cell>
        </row>
        <row r="352">
          <cell r="BE352" t="str">
            <v/>
          </cell>
          <cell r="BI352" t="str">
            <v/>
          </cell>
          <cell r="BJ352" t="str">
            <v/>
          </cell>
          <cell r="BK352" t="str">
            <v/>
          </cell>
          <cell r="BL352" t="str">
            <v/>
          </cell>
          <cell r="BM352" t="str">
            <v/>
          </cell>
          <cell r="BN352" t="str">
            <v/>
          </cell>
        </row>
        <row r="353">
          <cell r="BE353" t="str">
            <v/>
          </cell>
          <cell r="BI353" t="str">
            <v/>
          </cell>
          <cell r="BJ353" t="str">
            <v/>
          </cell>
          <cell r="BK353" t="str">
            <v/>
          </cell>
          <cell r="BL353" t="str">
            <v/>
          </cell>
          <cell r="BM353" t="str">
            <v/>
          </cell>
          <cell r="BN353" t="str">
            <v/>
          </cell>
        </row>
        <row r="354">
          <cell r="BE354" t="str">
            <v/>
          </cell>
          <cell r="BI354" t="str">
            <v/>
          </cell>
          <cell r="BJ354" t="str">
            <v/>
          </cell>
          <cell r="BK354" t="str">
            <v/>
          </cell>
          <cell r="BL354" t="str">
            <v/>
          </cell>
          <cell r="BM354" t="str">
            <v/>
          </cell>
          <cell r="BN354" t="str">
            <v/>
          </cell>
        </row>
        <row r="355">
          <cell r="BE355" t="str">
            <v/>
          </cell>
          <cell r="BI355" t="str">
            <v/>
          </cell>
          <cell r="BJ355" t="str">
            <v/>
          </cell>
          <cell r="BK355" t="str">
            <v/>
          </cell>
          <cell r="BL355" t="str">
            <v/>
          </cell>
          <cell r="BM355" t="str">
            <v/>
          </cell>
          <cell r="BN355" t="str">
            <v/>
          </cell>
        </row>
        <row r="356">
          <cell r="BE356" t="str">
            <v/>
          </cell>
          <cell r="BI356" t="str">
            <v/>
          </cell>
          <cell r="BJ356" t="str">
            <v/>
          </cell>
          <cell r="BK356" t="str">
            <v/>
          </cell>
          <cell r="BL356" t="str">
            <v/>
          </cell>
          <cell r="BM356" t="str">
            <v/>
          </cell>
          <cell r="BN356" t="str">
            <v/>
          </cell>
        </row>
        <row r="357">
          <cell r="BE357" t="str">
            <v/>
          </cell>
          <cell r="BI357" t="str">
            <v/>
          </cell>
          <cell r="BJ357" t="str">
            <v/>
          </cell>
          <cell r="BK357" t="str">
            <v/>
          </cell>
          <cell r="BL357" t="str">
            <v/>
          </cell>
          <cell r="BM357" t="str">
            <v/>
          </cell>
          <cell r="BN357" t="str">
            <v/>
          </cell>
        </row>
        <row r="358">
          <cell r="BE358" t="str">
            <v/>
          </cell>
          <cell r="BI358" t="str">
            <v/>
          </cell>
          <cell r="BJ358" t="str">
            <v/>
          </cell>
          <cell r="BK358" t="str">
            <v/>
          </cell>
          <cell r="BL358" t="str">
            <v/>
          </cell>
          <cell r="BM358" t="str">
            <v/>
          </cell>
          <cell r="BN358" t="str">
            <v/>
          </cell>
        </row>
        <row r="359">
          <cell r="BE359" t="str">
            <v/>
          </cell>
          <cell r="BI359" t="str">
            <v/>
          </cell>
          <cell r="BJ359" t="str">
            <v/>
          </cell>
          <cell r="BK359" t="str">
            <v/>
          </cell>
          <cell r="BL359" t="str">
            <v/>
          </cell>
          <cell r="BM359" t="str">
            <v/>
          </cell>
          <cell r="BN359" t="str">
            <v/>
          </cell>
        </row>
        <row r="360">
          <cell r="BE360" t="str">
            <v/>
          </cell>
          <cell r="BI360" t="str">
            <v/>
          </cell>
          <cell r="BJ360" t="str">
            <v/>
          </cell>
          <cell r="BK360" t="str">
            <v/>
          </cell>
          <cell r="BL360" t="str">
            <v/>
          </cell>
          <cell r="BM360" t="str">
            <v/>
          </cell>
          <cell r="BN360" t="str">
            <v/>
          </cell>
        </row>
        <row r="361">
          <cell r="BE361" t="str">
            <v/>
          </cell>
          <cell r="BI361" t="str">
            <v/>
          </cell>
          <cell r="BJ361" t="str">
            <v/>
          </cell>
          <cell r="BK361" t="str">
            <v/>
          </cell>
          <cell r="BL361" t="str">
            <v/>
          </cell>
          <cell r="BM361" t="str">
            <v/>
          </cell>
          <cell r="BN361" t="str">
            <v/>
          </cell>
        </row>
        <row r="362">
          <cell r="BE362" t="str">
            <v/>
          </cell>
          <cell r="BI362" t="str">
            <v/>
          </cell>
          <cell r="BJ362" t="str">
            <v/>
          </cell>
          <cell r="BK362" t="str">
            <v/>
          </cell>
          <cell r="BL362" t="str">
            <v/>
          </cell>
          <cell r="BM362" t="str">
            <v/>
          </cell>
          <cell r="BN362" t="str">
            <v/>
          </cell>
        </row>
        <row r="363">
          <cell r="BE363" t="str">
            <v/>
          </cell>
          <cell r="BI363" t="str">
            <v/>
          </cell>
          <cell r="BJ363" t="str">
            <v/>
          </cell>
          <cell r="BK363" t="str">
            <v/>
          </cell>
          <cell r="BL363" t="str">
            <v/>
          </cell>
          <cell r="BM363" t="str">
            <v/>
          </cell>
          <cell r="BN363" t="str">
            <v/>
          </cell>
        </row>
        <row r="364">
          <cell r="BE364" t="str">
            <v/>
          </cell>
          <cell r="BI364" t="str">
            <v/>
          </cell>
          <cell r="BJ364" t="str">
            <v/>
          </cell>
          <cell r="BK364" t="str">
            <v/>
          </cell>
          <cell r="BL364" t="str">
            <v/>
          </cell>
          <cell r="BM364" t="str">
            <v/>
          </cell>
          <cell r="BN364" t="str">
            <v/>
          </cell>
        </row>
        <row r="365">
          <cell r="BE365" t="str">
            <v/>
          </cell>
          <cell r="BI365" t="str">
            <v/>
          </cell>
          <cell r="BJ365" t="str">
            <v/>
          </cell>
          <cell r="BK365" t="str">
            <v/>
          </cell>
          <cell r="BL365" t="str">
            <v/>
          </cell>
          <cell r="BM365" t="str">
            <v/>
          </cell>
          <cell r="BN365" t="str">
            <v/>
          </cell>
        </row>
        <row r="366">
          <cell r="BE366" t="str">
            <v/>
          </cell>
          <cell r="BI366" t="str">
            <v/>
          </cell>
          <cell r="BJ366" t="str">
            <v/>
          </cell>
          <cell r="BK366" t="str">
            <v/>
          </cell>
          <cell r="BL366" t="str">
            <v/>
          </cell>
          <cell r="BM366" t="str">
            <v/>
          </cell>
          <cell r="BN366" t="str">
            <v/>
          </cell>
        </row>
        <row r="367">
          <cell r="BE367" t="str">
            <v/>
          </cell>
          <cell r="BI367" t="str">
            <v/>
          </cell>
          <cell r="BJ367" t="str">
            <v/>
          </cell>
          <cell r="BK367" t="str">
            <v/>
          </cell>
          <cell r="BL367" t="str">
            <v/>
          </cell>
          <cell r="BM367" t="str">
            <v/>
          </cell>
          <cell r="BN367" t="str">
            <v/>
          </cell>
        </row>
        <row r="368">
          <cell r="BE368" t="str">
            <v/>
          </cell>
          <cell r="BI368" t="str">
            <v/>
          </cell>
          <cell r="BJ368" t="str">
            <v/>
          </cell>
          <cell r="BK368" t="str">
            <v/>
          </cell>
          <cell r="BL368" t="str">
            <v/>
          </cell>
          <cell r="BM368" t="str">
            <v/>
          </cell>
          <cell r="BN368" t="str">
            <v/>
          </cell>
        </row>
        <row r="369">
          <cell r="BE369" t="str">
            <v/>
          </cell>
          <cell r="BI369" t="str">
            <v/>
          </cell>
          <cell r="BJ369" t="str">
            <v/>
          </cell>
          <cell r="BK369" t="str">
            <v/>
          </cell>
          <cell r="BL369" t="str">
            <v/>
          </cell>
          <cell r="BM369" t="str">
            <v/>
          </cell>
          <cell r="BN369" t="str">
            <v/>
          </cell>
        </row>
        <row r="370">
          <cell r="BE370" t="str">
            <v/>
          </cell>
          <cell r="BI370" t="str">
            <v/>
          </cell>
          <cell r="BJ370" t="str">
            <v/>
          </cell>
          <cell r="BK370" t="str">
            <v/>
          </cell>
          <cell r="BL370" t="str">
            <v/>
          </cell>
          <cell r="BM370" t="str">
            <v/>
          </cell>
          <cell r="BN370" t="str">
            <v/>
          </cell>
        </row>
        <row r="371">
          <cell r="BE371" t="str">
            <v/>
          </cell>
          <cell r="BI371" t="str">
            <v/>
          </cell>
          <cell r="BJ371" t="str">
            <v/>
          </cell>
          <cell r="BK371" t="str">
            <v/>
          </cell>
          <cell r="BL371" t="str">
            <v/>
          </cell>
          <cell r="BM371" t="str">
            <v/>
          </cell>
          <cell r="BN371" t="str">
            <v/>
          </cell>
        </row>
        <row r="372">
          <cell r="BE372" t="str">
            <v/>
          </cell>
          <cell r="BI372" t="str">
            <v/>
          </cell>
          <cell r="BJ372" t="str">
            <v/>
          </cell>
          <cell r="BK372" t="str">
            <v/>
          </cell>
          <cell r="BL372" t="str">
            <v/>
          </cell>
          <cell r="BM372" t="str">
            <v/>
          </cell>
          <cell r="BN372" t="str">
            <v/>
          </cell>
        </row>
        <row r="373">
          <cell r="BE373" t="str">
            <v/>
          </cell>
          <cell r="BI373" t="str">
            <v/>
          </cell>
          <cell r="BJ373" t="str">
            <v/>
          </cell>
          <cell r="BK373" t="str">
            <v/>
          </cell>
          <cell r="BL373" t="str">
            <v/>
          </cell>
          <cell r="BM373" t="str">
            <v/>
          </cell>
          <cell r="BN373" t="str">
            <v/>
          </cell>
        </row>
        <row r="374">
          <cell r="BE374" t="str">
            <v/>
          </cell>
          <cell r="BI374" t="str">
            <v/>
          </cell>
          <cell r="BJ374" t="str">
            <v/>
          </cell>
          <cell r="BK374" t="str">
            <v/>
          </cell>
          <cell r="BL374" t="str">
            <v/>
          </cell>
          <cell r="BM374" t="str">
            <v/>
          </cell>
          <cell r="BN374" t="str">
            <v/>
          </cell>
        </row>
        <row r="375">
          <cell r="BE375" t="str">
            <v/>
          </cell>
          <cell r="BI375" t="str">
            <v/>
          </cell>
          <cell r="BJ375" t="str">
            <v/>
          </cell>
          <cell r="BK375" t="str">
            <v/>
          </cell>
          <cell r="BL375" t="str">
            <v/>
          </cell>
          <cell r="BM375" t="str">
            <v/>
          </cell>
          <cell r="BN375" t="str">
            <v/>
          </cell>
        </row>
        <row r="376">
          <cell r="BE376" t="str">
            <v/>
          </cell>
          <cell r="BI376" t="str">
            <v/>
          </cell>
          <cell r="BJ376" t="str">
            <v/>
          </cell>
          <cell r="BK376" t="str">
            <v/>
          </cell>
          <cell r="BL376" t="str">
            <v/>
          </cell>
          <cell r="BM376" t="str">
            <v/>
          </cell>
          <cell r="BN376" t="str">
            <v/>
          </cell>
        </row>
        <row r="377">
          <cell r="BE377" t="str">
            <v/>
          </cell>
          <cell r="BI377" t="str">
            <v/>
          </cell>
          <cell r="BJ377" t="str">
            <v/>
          </cell>
          <cell r="BK377" t="str">
            <v/>
          </cell>
          <cell r="BL377" t="str">
            <v/>
          </cell>
          <cell r="BM377" t="str">
            <v/>
          </cell>
          <cell r="BN377" t="str">
            <v/>
          </cell>
        </row>
        <row r="378">
          <cell r="BE378" t="str">
            <v/>
          </cell>
          <cell r="BI378" t="str">
            <v/>
          </cell>
          <cell r="BJ378" t="str">
            <v/>
          </cell>
          <cell r="BK378" t="str">
            <v/>
          </cell>
          <cell r="BL378" t="str">
            <v/>
          </cell>
          <cell r="BM378" t="str">
            <v/>
          </cell>
          <cell r="BN378" t="str">
            <v/>
          </cell>
        </row>
        <row r="379">
          <cell r="BE379" t="str">
            <v/>
          </cell>
          <cell r="BI379" t="str">
            <v/>
          </cell>
          <cell r="BJ379" t="str">
            <v/>
          </cell>
          <cell r="BK379" t="str">
            <v/>
          </cell>
          <cell r="BL379" t="str">
            <v/>
          </cell>
          <cell r="BM379" t="str">
            <v/>
          </cell>
          <cell r="BN379" t="str">
            <v/>
          </cell>
        </row>
        <row r="380">
          <cell r="BE380" t="str">
            <v/>
          </cell>
          <cell r="BI380" t="str">
            <v/>
          </cell>
          <cell r="BJ380" t="str">
            <v/>
          </cell>
          <cell r="BK380" t="str">
            <v/>
          </cell>
          <cell r="BL380" t="str">
            <v/>
          </cell>
          <cell r="BM380" t="str">
            <v/>
          </cell>
          <cell r="BN380" t="str">
            <v/>
          </cell>
        </row>
        <row r="381">
          <cell r="BE381" t="str">
            <v/>
          </cell>
          <cell r="BI381" t="str">
            <v/>
          </cell>
          <cell r="BJ381" t="str">
            <v/>
          </cell>
          <cell r="BK381" t="str">
            <v/>
          </cell>
          <cell r="BL381" t="str">
            <v/>
          </cell>
          <cell r="BM381" t="str">
            <v/>
          </cell>
          <cell r="BN381" t="str">
            <v/>
          </cell>
        </row>
        <row r="382">
          <cell r="BE382" t="str">
            <v/>
          </cell>
          <cell r="BI382" t="str">
            <v/>
          </cell>
          <cell r="BJ382" t="str">
            <v/>
          </cell>
          <cell r="BK382" t="str">
            <v/>
          </cell>
          <cell r="BL382" t="str">
            <v/>
          </cell>
          <cell r="BM382" t="str">
            <v/>
          </cell>
          <cell r="BN382" t="str">
            <v/>
          </cell>
        </row>
        <row r="383">
          <cell r="BE383" t="str">
            <v/>
          </cell>
          <cell r="BI383" t="str">
            <v/>
          </cell>
          <cell r="BJ383" t="str">
            <v/>
          </cell>
          <cell r="BK383" t="str">
            <v/>
          </cell>
          <cell r="BL383" t="str">
            <v/>
          </cell>
          <cell r="BM383" t="str">
            <v/>
          </cell>
          <cell r="BN383" t="str">
            <v/>
          </cell>
        </row>
        <row r="384">
          <cell r="BE384" t="str">
            <v/>
          </cell>
          <cell r="BI384" t="str">
            <v/>
          </cell>
          <cell r="BJ384" t="str">
            <v/>
          </cell>
          <cell r="BK384" t="str">
            <v/>
          </cell>
          <cell r="BL384" t="str">
            <v/>
          </cell>
          <cell r="BM384" t="str">
            <v/>
          </cell>
          <cell r="BN384" t="str">
            <v/>
          </cell>
        </row>
        <row r="385">
          <cell r="BE385" t="str">
            <v/>
          </cell>
          <cell r="BI385" t="str">
            <v/>
          </cell>
          <cell r="BJ385" t="str">
            <v/>
          </cell>
          <cell r="BK385" t="str">
            <v/>
          </cell>
          <cell r="BL385" t="str">
            <v/>
          </cell>
          <cell r="BM385" t="str">
            <v/>
          </cell>
          <cell r="BN385" t="str">
            <v/>
          </cell>
        </row>
        <row r="386">
          <cell r="BE386" t="str">
            <v/>
          </cell>
          <cell r="BI386" t="str">
            <v/>
          </cell>
          <cell r="BJ386" t="str">
            <v/>
          </cell>
          <cell r="BK386" t="str">
            <v/>
          </cell>
          <cell r="BL386" t="str">
            <v/>
          </cell>
          <cell r="BM386" t="str">
            <v/>
          </cell>
          <cell r="BN386" t="str">
            <v/>
          </cell>
        </row>
        <row r="387">
          <cell r="BE387" t="str">
            <v/>
          </cell>
          <cell r="BI387" t="str">
            <v/>
          </cell>
          <cell r="BJ387" t="str">
            <v/>
          </cell>
          <cell r="BK387" t="str">
            <v/>
          </cell>
          <cell r="BL387" t="str">
            <v/>
          </cell>
          <cell r="BM387" t="str">
            <v/>
          </cell>
          <cell r="BN387" t="str">
            <v/>
          </cell>
        </row>
        <row r="388">
          <cell r="BE388" t="str">
            <v/>
          </cell>
          <cell r="BI388" t="str">
            <v/>
          </cell>
          <cell r="BJ388" t="str">
            <v/>
          </cell>
          <cell r="BK388" t="str">
            <v/>
          </cell>
          <cell r="BL388" t="str">
            <v/>
          </cell>
          <cell r="BM388" t="str">
            <v/>
          </cell>
          <cell r="BN388" t="str">
            <v/>
          </cell>
        </row>
        <row r="389">
          <cell r="BE389" t="str">
            <v/>
          </cell>
          <cell r="BI389" t="str">
            <v/>
          </cell>
          <cell r="BJ389" t="str">
            <v/>
          </cell>
          <cell r="BK389" t="str">
            <v/>
          </cell>
          <cell r="BL389" t="str">
            <v/>
          </cell>
          <cell r="BM389" t="str">
            <v/>
          </cell>
          <cell r="BN389" t="str">
            <v/>
          </cell>
        </row>
        <row r="390">
          <cell r="BE390" t="str">
            <v/>
          </cell>
          <cell r="BI390" t="str">
            <v/>
          </cell>
          <cell r="BJ390" t="str">
            <v/>
          </cell>
          <cell r="BK390" t="str">
            <v/>
          </cell>
          <cell r="BL390" t="str">
            <v/>
          </cell>
          <cell r="BM390" t="str">
            <v/>
          </cell>
          <cell r="BN390" t="str">
            <v/>
          </cell>
        </row>
        <row r="391">
          <cell r="BE391" t="str">
            <v/>
          </cell>
          <cell r="BI391" t="str">
            <v/>
          </cell>
          <cell r="BJ391" t="str">
            <v/>
          </cell>
          <cell r="BK391" t="str">
            <v/>
          </cell>
          <cell r="BL391" t="str">
            <v/>
          </cell>
          <cell r="BM391" t="str">
            <v/>
          </cell>
          <cell r="BN391" t="str">
            <v/>
          </cell>
        </row>
        <row r="392">
          <cell r="BE392" t="str">
            <v/>
          </cell>
          <cell r="BI392" t="str">
            <v/>
          </cell>
          <cell r="BJ392" t="str">
            <v/>
          </cell>
          <cell r="BK392" t="str">
            <v/>
          </cell>
          <cell r="BL392" t="str">
            <v/>
          </cell>
          <cell r="BM392" t="str">
            <v/>
          </cell>
          <cell r="BN392" t="str">
            <v/>
          </cell>
        </row>
        <row r="393">
          <cell r="BE393" t="str">
            <v/>
          </cell>
          <cell r="BI393" t="str">
            <v/>
          </cell>
          <cell r="BJ393" t="str">
            <v/>
          </cell>
          <cell r="BK393" t="str">
            <v/>
          </cell>
          <cell r="BL393" t="str">
            <v/>
          </cell>
          <cell r="BM393" t="str">
            <v/>
          </cell>
          <cell r="BN393" t="str">
            <v/>
          </cell>
        </row>
        <row r="394">
          <cell r="BE394" t="str">
            <v/>
          </cell>
          <cell r="BI394" t="str">
            <v/>
          </cell>
          <cell r="BJ394" t="str">
            <v/>
          </cell>
          <cell r="BK394" t="str">
            <v/>
          </cell>
          <cell r="BL394" t="str">
            <v/>
          </cell>
          <cell r="BM394" t="str">
            <v/>
          </cell>
          <cell r="BN394" t="str">
            <v/>
          </cell>
        </row>
        <row r="395">
          <cell r="BE395" t="str">
            <v/>
          </cell>
          <cell r="BI395" t="str">
            <v/>
          </cell>
          <cell r="BJ395" t="str">
            <v/>
          </cell>
          <cell r="BK395" t="str">
            <v/>
          </cell>
          <cell r="BL395" t="str">
            <v/>
          </cell>
          <cell r="BM395" t="str">
            <v/>
          </cell>
          <cell r="BN395" t="str">
            <v/>
          </cell>
        </row>
        <row r="396">
          <cell r="BE396" t="str">
            <v/>
          </cell>
          <cell r="BI396" t="str">
            <v/>
          </cell>
          <cell r="BJ396" t="str">
            <v/>
          </cell>
          <cell r="BK396" t="str">
            <v/>
          </cell>
          <cell r="BL396" t="str">
            <v/>
          </cell>
          <cell r="BM396" t="str">
            <v/>
          </cell>
          <cell r="BN396" t="str">
            <v/>
          </cell>
        </row>
        <row r="397">
          <cell r="BE397" t="str">
            <v/>
          </cell>
          <cell r="BI397" t="str">
            <v/>
          </cell>
          <cell r="BJ397" t="str">
            <v/>
          </cell>
          <cell r="BK397" t="str">
            <v/>
          </cell>
          <cell r="BL397" t="str">
            <v/>
          </cell>
          <cell r="BM397" t="str">
            <v/>
          </cell>
          <cell r="BN397" t="str">
            <v/>
          </cell>
        </row>
        <row r="398">
          <cell r="BE398" t="str">
            <v/>
          </cell>
          <cell r="BI398" t="str">
            <v/>
          </cell>
          <cell r="BJ398" t="str">
            <v/>
          </cell>
          <cell r="BK398" t="str">
            <v/>
          </cell>
          <cell r="BL398" t="str">
            <v/>
          </cell>
          <cell r="BM398" t="str">
            <v/>
          </cell>
          <cell r="BN398" t="str">
            <v/>
          </cell>
        </row>
        <row r="399">
          <cell r="BE399" t="str">
            <v/>
          </cell>
          <cell r="BI399" t="str">
            <v/>
          </cell>
          <cell r="BJ399" t="str">
            <v/>
          </cell>
          <cell r="BK399" t="str">
            <v/>
          </cell>
          <cell r="BL399" t="str">
            <v/>
          </cell>
          <cell r="BM399" t="str">
            <v/>
          </cell>
          <cell r="BN399" t="str">
            <v/>
          </cell>
        </row>
        <row r="400">
          <cell r="BE400" t="str">
            <v/>
          </cell>
          <cell r="BI400" t="str">
            <v/>
          </cell>
          <cell r="BJ400" t="str">
            <v/>
          </cell>
          <cell r="BK400" t="str">
            <v/>
          </cell>
          <cell r="BL400" t="str">
            <v/>
          </cell>
          <cell r="BM400" t="str">
            <v/>
          </cell>
          <cell r="BN400" t="str">
            <v/>
          </cell>
        </row>
        <row r="401">
          <cell r="BE401" t="str">
            <v/>
          </cell>
          <cell r="BI401" t="str">
            <v/>
          </cell>
          <cell r="BJ401" t="str">
            <v/>
          </cell>
          <cell r="BK401" t="str">
            <v/>
          </cell>
          <cell r="BL401" t="str">
            <v/>
          </cell>
          <cell r="BM401" t="str">
            <v/>
          </cell>
          <cell r="BN401" t="str">
            <v/>
          </cell>
        </row>
        <row r="402">
          <cell r="BE402" t="str">
            <v/>
          </cell>
          <cell r="BI402" t="str">
            <v/>
          </cell>
          <cell r="BJ402" t="str">
            <v/>
          </cell>
          <cell r="BK402" t="str">
            <v/>
          </cell>
          <cell r="BL402" t="str">
            <v/>
          </cell>
          <cell r="BM402" t="str">
            <v/>
          </cell>
          <cell r="BN402" t="str">
            <v/>
          </cell>
        </row>
        <row r="403">
          <cell r="BE403" t="str">
            <v/>
          </cell>
          <cell r="BI403" t="str">
            <v/>
          </cell>
          <cell r="BJ403" t="str">
            <v/>
          </cell>
          <cell r="BK403" t="str">
            <v/>
          </cell>
          <cell r="BL403" t="str">
            <v/>
          </cell>
          <cell r="BM403" t="str">
            <v/>
          </cell>
          <cell r="BN403" t="str">
            <v/>
          </cell>
        </row>
        <row r="404">
          <cell r="BE404" t="str">
            <v/>
          </cell>
          <cell r="BI404" t="str">
            <v/>
          </cell>
          <cell r="BJ404" t="str">
            <v/>
          </cell>
          <cell r="BK404" t="str">
            <v/>
          </cell>
          <cell r="BL404" t="str">
            <v/>
          </cell>
          <cell r="BM404" t="str">
            <v/>
          </cell>
          <cell r="BN404" t="str">
            <v/>
          </cell>
        </row>
        <row r="405">
          <cell r="BE405" t="str">
            <v/>
          </cell>
          <cell r="BI405" t="str">
            <v/>
          </cell>
          <cell r="BJ405" t="str">
            <v/>
          </cell>
          <cell r="BK405" t="str">
            <v/>
          </cell>
          <cell r="BL405" t="str">
            <v/>
          </cell>
          <cell r="BM405" t="str">
            <v/>
          </cell>
          <cell r="BN405" t="str">
            <v/>
          </cell>
        </row>
        <row r="406">
          <cell r="BE406" t="str">
            <v/>
          </cell>
          <cell r="BI406" t="str">
            <v/>
          </cell>
          <cell r="BJ406" t="str">
            <v/>
          </cell>
          <cell r="BK406" t="str">
            <v/>
          </cell>
          <cell r="BL406" t="str">
            <v/>
          </cell>
          <cell r="BM406" t="str">
            <v/>
          </cell>
          <cell r="BN406" t="str">
            <v/>
          </cell>
        </row>
        <row r="407">
          <cell r="BE407" t="str">
            <v/>
          </cell>
          <cell r="BI407" t="str">
            <v/>
          </cell>
          <cell r="BJ407" t="str">
            <v/>
          </cell>
          <cell r="BK407" t="str">
            <v/>
          </cell>
          <cell r="BL407" t="str">
            <v/>
          </cell>
          <cell r="BM407" t="str">
            <v/>
          </cell>
          <cell r="BN407" t="str">
            <v/>
          </cell>
        </row>
        <row r="408">
          <cell r="BE408" t="str">
            <v/>
          </cell>
          <cell r="BI408" t="str">
            <v/>
          </cell>
          <cell r="BJ408" t="str">
            <v/>
          </cell>
          <cell r="BK408" t="str">
            <v/>
          </cell>
          <cell r="BL408" t="str">
            <v/>
          </cell>
          <cell r="BM408" t="str">
            <v/>
          </cell>
          <cell r="BN408" t="str">
            <v/>
          </cell>
        </row>
        <row r="409">
          <cell r="BE409" t="str">
            <v/>
          </cell>
          <cell r="BI409" t="str">
            <v/>
          </cell>
          <cell r="BJ409" t="str">
            <v/>
          </cell>
          <cell r="BK409" t="str">
            <v/>
          </cell>
          <cell r="BL409" t="str">
            <v/>
          </cell>
          <cell r="BM409" t="str">
            <v/>
          </cell>
          <cell r="BN409" t="str">
            <v/>
          </cell>
        </row>
        <row r="410">
          <cell r="BE410" t="str">
            <v/>
          </cell>
          <cell r="BI410" t="str">
            <v/>
          </cell>
          <cell r="BJ410" t="str">
            <v/>
          </cell>
          <cell r="BK410" t="str">
            <v/>
          </cell>
          <cell r="BL410" t="str">
            <v/>
          </cell>
          <cell r="BM410" t="str">
            <v/>
          </cell>
          <cell r="BN410" t="str">
            <v/>
          </cell>
        </row>
        <row r="411">
          <cell r="BE411" t="str">
            <v/>
          </cell>
          <cell r="BI411" t="str">
            <v/>
          </cell>
          <cell r="BJ411" t="str">
            <v/>
          </cell>
          <cell r="BK411" t="str">
            <v/>
          </cell>
          <cell r="BL411" t="str">
            <v/>
          </cell>
          <cell r="BM411" t="str">
            <v/>
          </cell>
          <cell r="BN411" t="str">
            <v/>
          </cell>
        </row>
        <row r="412">
          <cell r="BE412" t="str">
            <v/>
          </cell>
          <cell r="BI412" t="str">
            <v/>
          </cell>
          <cell r="BJ412" t="str">
            <v/>
          </cell>
          <cell r="BK412" t="str">
            <v/>
          </cell>
          <cell r="BL412" t="str">
            <v/>
          </cell>
          <cell r="BM412" t="str">
            <v/>
          </cell>
          <cell r="BN412" t="str">
            <v/>
          </cell>
        </row>
        <row r="413">
          <cell r="BE413" t="str">
            <v/>
          </cell>
          <cell r="BI413" t="str">
            <v/>
          </cell>
          <cell r="BJ413" t="str">
            <v/>
          </cell>
          <cell r="BK413" t="str">
            <v/>
          </cell>
          <cell r="BL413" t="str">
            <v/>
          </cell>
          <cell r="BM413" t="str">
            <v/>
          </cell>
          <cell r="BN413" t="str">
            <v/>
          </cell>
        </row>
        <row r="414">
          <cell r="BE414" t="str">
            <v/>
          </cell>
          <cell r="BI414" t="str">
            <v/>
          </cell>
          <cell r="BJ414" t="str">
            <v/>
          </cell>
          <cell r="BK414" t="str">
            <v/>
          </cell>
          <cell r="BL414" t="str">
            <v/>
          </cell>
          <cell r="BM414" t="str">
            <v/>
          </cell>
          <cell r="BN414" t="str">
            <v/>
          </cell>
        </row>
        <row r="415">
          <cell r="BE415" t="str">
            <v/>
          </cell>
          <cell r="BI415" t="str">
            <v/>
          </cell>
          <cell r="BJ415" t="str">
            <v/>
          </cell>
          <cell r="BK415" t="str">
            <v/>
          </cell>
          <cell r="BL415" t="str">
            <v/>
          </cell>
          <cell r="BM415" t="str">
            <v/>
          </cell>
          <cell r="BN415" t="str">
            <v/>
          </cell>
        </row>
        <row r="416">
          <cell r="BE416" t="str">
            <v/>
          </cell>
          <cell r="BI416" t="str">
            <v/>
          </cell>
          <cell r="BJ416" t="str">
            <v/>
          </cell>
          <cell r="BK416" t="str">
            <v/>
          </cell>
          <cell r="BL416" t="str">
            <v/>
          </cell>
          <cell r="BM416" t="str">
            <v/>
          </cell>
          <cell r="BN416" t="str">
            <v/>
          </cell>
        </row>
        <row r="417">
          <cell r="BE417" t="str">
            <v/>
          </cell>
          <cell r="BI417" t="str">
            <v/>
          </cell>
          <cell r="BJ417" t="str">
            <v/>
          </cell>
          <cell r="BK417" t="str">
            <v/>
          </cell>
          <cell r="BL417" t="str">
            <v/>
          </cell>
          <cell r="BM417" t="str">
            <v/>
          </cell>
          <cell r="BN417" t="str">
            <v/>
          </cell>
        </row>
        <row r="418">
          <cell r="BE418" t="str">
            <v/>
          </cell>
          <cell r="BI418" t="str">
            <v/>
          </cell>
          <cell r="BJ418" t="str">
            <v/>
          </cell>
          <cell r="BK418" t="str">
            <v/>
          </cell>
          <cell r="BL418" t="str">
            <v/>
          </cell>
          <cell r="BM418" t="str">
            <v/>
          </cell>
          <cell r="BN418" t="str">
            <v/>
          </cell>
        </row>
        <row r="419">
          <cell r="BE419" t="str">
            <v/>
          </cell>
          <cell r="BI419" t="str">
            <v/>
          </cell>
          <cell r="BJ419" t="str">
            <v/>
          </cell>
          <cell r="BK419" t="str">
            <v/>
          </cell>
          <cell r="BL419" t="str">
            <v/>
          </cell>
          <cell r="BM419" t="str">
            <v/>
          </cell>
          <cell r="BN419" t="str">
            <v/>
          </cell>
        </row>
        <row r="420">
          <cell r="BE420" t="str">
            <v/>
          </cell>
          <cell r="BI420" t="str">
            <v/>
          </cell>
          <cell r="BJ420" t="str">
            <v/>
          </cell>
          <cell r="BK420" t="str">
            <v/>
          </cell>
          <cell r="BL420" t="str">
            <v/>
          </cell>
          <cell r="BM420" t="str">
            <v/>
          </cell>
          <cell r="BN420" t="str">
            <v/>
          </cell>
        </row>
        <row r="421">
          <cell r="BE421" t="str">
            <v/>
          </cell>
          <cell r="BI421" t="str">
            <v/>
          </cell>
          <cell r="BJ421" t="str">
            <v/>
          </cell>
          <cell r="BK421" t="str">
            <v/>
          </cell>
          <cell r="BL421" t="str">
            <v/>
          </cell>
          <cell r="BM421" t="str">
            <v/>
          </cell>
          <cell r="BN421" t="str">
            <v/>
          </cell>
        </row>
        <row r="422">
          <cell r="BE422" t="str">
            <v/>
          </cell>
          <cell r="BI422" t="str">
            <v/>
          </cell>
          <cell r="BJ422" t="str">
            <v/>
          </cell>
          <cell r="BK422" t="str">
            <v/>
          </cell>
          <cell r="BL422" t="str">
            <v/>
          </cell>
          <cell r="BM422" t="str">
            <v/>
          </cell>
          <cell r="BN422" t="str">
            <v/>
          </cell>
        </row>
        <row r="423">
          <cell r="BE423" t="str">
            <v/>
          </cell>
          <cell r="BI423" t="str">
            <v/>
          </cell>
          <cell r="BJ423" t="str">
            <v/>
          </cell>
          <cell r="BK423" t="str">
            <v/>
          </cell>
          <cell r="BL423" t="str">
            <v/>
          </cell>
          <cell r="BM423" t="str">
            <v/>
          </cell>
          <cell r="BN423" t="str">
            <v/>
          </cell>
        </row>
        <row r="424">
          <cell r="BE424" t="str">
            <v/>
          </cell>
          <cell r="BI424" t="str">
            <v/>
          </cell>
          <cell r="BJ424" t="str">
            <v/>
          </cell>
          <cell r="BK424" t="str">
            <v/>
          </cell>
          <cell r="BL424" t="str">
            <v/>
          </cell>
          <cell r="BM424" t="str">
            <v/>
          </cell>
          <cell r="BN424" t="str">
            <v/>
          </cell>
        </row>
        <row r="425">
          <cell r="BE425" t="str">
            <v/>
          </cell>
          <cell r="BI425" t="str">
            <v/>
          </cell>
          <cell r="BJ425" t="str">
            <v/>
          </cell>
          <cell r="BK425" t="str">
            <v/>
          </cell>
          <cell r="BL425" t="str">
            <v/>
          </cell>
          <cell r="BM425" t="str">
            <v/>
          </cell>
          <cell r="BN425" t="str">
            <v/>
          </cell>
        </row>
        <row r="426">
          <cell r="BE426" t="str">
            <v/>
          </cell>
          <cell r="BI426" t="str">
            <v/>
          </cell>
          <cell r="BJ426" t="str">
            <v/>
          </cell>
          <cell r="BK426" t="str">
            <v/>
          </cell>
          <cell r="BL426" t="str">
            <v/>
          </cell>
          <cell r="BM426" t="str">
            <v/>
          </cell>
          <cell r="BN426" t="str">
            <v/>
          </cell>
        </row>
        <row r="427">
          <cell r="BE427" t="str">
            <v/>
          </cell>
          <cell r="BI427" t="str">
            <v/>
          </cell>
          <cell r="BJ427" t="str">
            <v/>
          </cell>
          <cell r="BK427" t="str">
            <v/>
          </cell>
          <cell r="BL427" t="str">
            <v/>
          </cell>
          <cell r="BM427" t="str">
            <v/>
          </cell>
          <cell r="BN427" t="str">
            <v/>
          </cell>
        </row>
        <row r="428">
          <cell r="BE428" t="str">
            <v/>
          </cell>
          <cell r="BI428" t="str">
            <v/>
          </cell>
          <cell r="BJ428" t="str">
            <v/>
          </cell>
          <cell r="BK428" t="str">
            <v/>
          </cell>
          <cell r="BL428" t="str">
            <v/>
          </cell>
          <cell r="BM428" t="str">
            <v/>
          </cell>
          <cell r="BN428" t="str">
            <v/>
          </cell>
        </row>
        <row r="429">
          <cell r="BE429" t="str">
            <v/>
          </cell>
          <cell r="BI429" t="str">
            <v/>
          </cell>
          <cell r="BJ429" t="str">
            <v/>
          </cell>
          <cell r="BK429" t="str">
            <v/>
          </cell>
          <cell r="BL429" t="str">
            <v/>
          </cell>
          <cell r="BM429" t="str">
            <v/>
          </cell>
          <cell r="BN429" t="str">
            <v/>
          </cell>
        </row>
        <row r="430">
          <cell r="BE430" t="str">
            <v/>
          </cell>
          <cell r="BI430" t="str">
            <v/>
          </cell>
          <cell r="BJ430" t="str">
            <v/>
          </cell>
          <cell r="BK430" t="str">
            <v/>
          </cell>
          <cell r="BL430" t="str">
            <v/>
          </cell>
          <cell r="BM430" t="str">
            <v/>
          </cell>
          <cell r="BN430" t="str">
            <v/>
          </cell>
        </row>
        <row r="431">
          <cell r="BE431" t="str">
            <v/>
          </cell>
          <cell r="BI431" t="str">
            <v/>
          </cell>
          <cell r="BJ431" t="str">
            <v/>
          </cell>
          <cell r="BK431" t="str">
            <v/>
          </cell>
          <cell r="BL431" t="str">
            <v/>
          </cell>
          <cell r="BM431" t="str">
            <v/>
          </cell>
          <cell r="BN431" t="str">
            <v/>
          </cell>
        </row>
        <row r="432">
          <cell r="BE432" t="str">
            <v/>
          </cell>
          <cell r="BI432" t="str">
            <v/>
          </cell>
          <cell r="BJ432" t="str">
            <v/>
          </cell>
          <cell r="BK432" t="str">
            <v/>
          </cell>
          <cell r="BL432" t="str">
            <v/>
          </cell>
          <cell r="BM432" t="str">
            <v/>
          </cell>
          <cell r="BN432" t="str">
            <v/>
          </cell>
        </row>
        <row r="433">
          <cell r="BE433" t="str">
            <v/>
          </cell>
          <cell r="BI433" t="str">
            <v/>
          </cell>
          <cell r="BJ433" t="str">
            <v/>
          </cell>
          <cell r="BK433" t="str">
            <v/>
          </cell>
          <cell r="BL433" t="str">
            <v/>
          </cell>
          <cell r="BM433" t="str">
            <v/>
          </cell>
          <cell r="BN433" t="str">
            <v/>
          </cell>
        </row>
        <row r="434">
          <cell r="BE434" t="str">
            <v/>
          </cell>
          <cell r="BI434" t="str">
            <v/>
          </cell>
          <cell r="BJ434" t="str">
            <v/>
          </cell>
          <cell r="BK434" t="str">
            <v/>
          </cell>
          <cell r="BL434" t="str">
            <v/>
          </cell>
          <cell r="BM434" t="str">
            <v/>
          </cell>
          <cell r="BN434" t="str">
            <v/>
          </cell>
        </row>
        <row r="435">
          <cell r="BE435" t="str">
            <v/>
          </cell>
          <cell r="BI435" t="str">
            <v/>
          </cell>
          <cell r="BJ435" t="str">
            <v/>
          </cell>
          <cell r="BK435" t="str">
            <v/>
          </cell>
          <cell r="BL435" t="str">
            <v/>
          </cell>
          <cell r="BM435" t="str">
            <v/>
          </cell>
          <cell r="BN435" t="str">
            <v/>
          </cell>
        </row>
        <row r="436">
          <cell r="BE436" t="str">
            <v/>
          </cell>
          <cell r="BI436" t="str">
            <v/>
          </cell>
          <cell r="BJ436" t="str">
            <v/>
          </cell>
          <cell r="BK436" t="str">
            <v/>
          </cell>
          <cell r="BL436" t="str">
            <v/>
          </cell>
          <cell r="BM436" t="str">
            <v/>
          </cell>
          <cell r="BN436" t="str">
            <v/>
          </cell>
        </row>
        <row r="437">
          <cell r="BE437" t="str">
            <v/>
          </cell>
          <cell r="BI437" t="str">
            <v/>
          </cell>
          <cell r="BJ437" t="str">
            <v/>
          </cell>
          <cell r="BK437" t="str">
            <v/>
          </cell>
          <cell r="BL437" t="str">
            <v/>
          </cell>
          <cell r="BM437" t="str">
            <v/>
          </cell>
          <cell r="BN437" t="str">
            <v/>
          </cell>
        </row>
        <row r="438">
          <cell r="BE438" t="str">
            <v/>
          </cell>
          <cell r="BI438" t="str">
            <v/>
          </cell>
          <cell r="BJ438" t="str">
            <v/>
          </cell>
          <cell r="BK438" t="str">
            <v/>
          </cell>
          <cell r="BL438" t="str">
            <v/>
          </cell>
          <cell r="BM438" t="str">
            <v/>
          </cell>
          <cell r="BN438" t="str">
            <v/>
          </cell>
        </row>
        <row r="439">
          <cell r="BE439" t="str">
            <v/>
          </cell>
          <cell r="BI439" t="str">
            <v/>
          </cell>
          <cell r="BJ439" t="str">
            <v/>
          </cell>
          <cell r="BK439" t="str">
            <v/>
          </cell>
          <cell r="BL439" t="str">
            <v/>
          </cell>
          <cell r="BM439" t="str">
            <v/>
          </cell>
          <cell r="BN439" t="str">
            <v/>
          </cell>
        </row>
        <row r="440">
          <cell r="BE440" t="str">
            <v/>
          </cell>
          <cell r="BI440" t="str">
            <v/>
          </cell>
          <cell r="BJ440" t="str">
            <v/>
          </cell>
          <cell r="BK440" t="str">
            <v/>
          </cell>
          <cell r="BL440" t="str">
            <v/>
          </cell>
          <cell r="BM440" t="str">
            <v/>
          </cell>
          <cell r="BN440" t="str">
            <v/>
          </cell>
        </row>
        <row r="441">
          <cell r="BE441" t="str">
            <v/>
          </cell>
          <cell r="BI441" t="str">
            <v/>
          </cell>
          <cell r="BJ441" t="str">
            <v/>
          </cell>
          <cell r="BK441" t="str">
            <v/>
          </cell>
          <cell r="BL441" t="str">
            <v/>
          </cell>
          <cell r="BM441" t="str">
            <v/>
          </cell>
          <cell r="BN441" t="str">
            <v/>
          </cell>
        </row>
        <row r="442">
          <cell r="BE442" t="str">
            <v/>
          </cell>
          <cell r="BI442" t="str">
            <v/>
          </cell>
          <cell r="BJ442" t="str">
            <v/>
          </cell>
          <cell r="BK442" t="str">
            <v/>
          </cell>
          <cell r="BL442" t="str">
            <v/>
          </cell>
          <cell r="BM442" t="str">
            <v/>
          </cell>
          <cell r="BN442" t="str">
            <v/>
          </cell>
        </row>
        <row r="443">
          <cell r="BE443" t="str">
            <v/>
          </cell>
          <cell r="BI443" t="str">
            <v/>
          </cell>
          <cell r="BJ443" t="str">
            <v/>
          </cell>
          <cell r="BK443" t="str">
            <v/>
          </cell>
          <cell r="BL443" t="str">
            <v/>
          </cell>
          <cell r="BM443" t="str">
            <v/>
          </cell>
          <cell r="BN443" t="str">
            <v/>
          </cell>
        </row>
        <row r="444">
          <cell r="BE444" t="str">
            <v/>
          </cell>
          <cell r="BI444" t="str">
            <v/>
          </cell>
          <cell r="BJ444" t="str">
            <v/>
          </cell>
          <cell r="BK444" t="str">
            <v/>
          </cell>
          <cell r="BL444" t="str">
            <v/>
          </cell>
          <cell r="BM444" t="str">
            <v/>
          </cell>
          <cell r="BN444" t="str">
            <v/>
          </cell>
        </row>
        <row r="445">
          <cell r="BE445" t="str">
            <v/>
          </cell>
          <cell r="BI445" t="str">
            <v/>
          </cell>
          <cell r="BJ445" t="str">
            <v/>
          </cell>
          <cell r="BK445" t="str">
            <v/>
          </cell>
          <cell r="BL445" t="str">
            <v/>
          </cell>
          <cell r="BM445" t="str">
            <v/>
          </cell>
          <cell r="BN445" t="str">
            <v/>
          </cell>
        </row>
        <row r="446">
          <cell r="BE446" t="str">
            <v/>
          </cell>
          <cell r="BI446" t="str">
            <v/>
          </cell>
          <cell r="BJ446" t="str">
            <v/>
          </cell>
          <cell r="BK446" t="str">
            <v/>
          </cell>
          <cell r="BL446" t="str">
            <v/>
          </cell>
          <cell r="BM446" t="str">
            <v/>
          </cell>
          <cell r="BN446" t="str">
            <v/>
          </cell>
        </row>
        <row r="447">
          <cell r="BE447" t="str">
            <v/>
          </cell>
          <cell r="BI447" t="str">
            <v/>
          </cell>
          <cell r="BJ447" t="str">
            <v/>
          </cell>
          <cell r="BK447" t="str">
            <v/>
          </cell>
          <cell r="BL447" t="str">
            <v/>
          </cell>
          <cell r="BM447" t="str">
            <v/>
          </cell>
          <cell r="BN447" t="str">
            <v/>
          </cell>
        </row>
        <row r="448">
          <cell r="BE448" t="str">
            <v/>
          </cell>
          <cell r="BI448" t="str">
            <v/>
          </cell>
          <cell r="BJ448" t="str">
            <v/>
          </cell>
          <cell r="BK448" t="str">
            <v/>
          </cell>
          <cell r="BL448" t="str">
            <v/>
          </cell>
          <cell r="BM448" t="str">
            <v/>
          </cell>
          <cell r="BN448" t="str">
            <v/>
          </cell>
        </row>
        <row r="449">
          <cell r="BE449" t="str">
            <v/>
          </cell>
          <cell r="BI449" t="str">
            <v/>
          </cell>
          <cell r="BJ449" t="str">
            <v/>
          </cell>
          <cell r="BK449" t="str">
            <v/>
          </cell>
          <cell r="BL449" t="str">
            <v/>
          </cell>
          <cell r="BM449" t="str">
            <v/>
          </cell>
          <cell r="BN449" t="str">
            <v/>
          </cell>
        </row>
        <row r="450">
          <cell r="BE450" t="str">
            <v/>
          </cell>
          <cell r="BI450" t="str">
            <v/>
          </cell>
          <cell r="BJ450" t="str">
            <v/>
          </cell>
          <cell r="BK450" t="str">
            <v/>
          </cell>
          <cell r="BL450" t="str">
            <v/>
          </cell>
          <cell r="BM450" t="str">
            <v/>
          </cell>
          <cell r="BN450" t="str">
            <v/>
          </cell>
        </row>
        <row r="451">
          <cell r="BE451" t="str">
            <v/>
          </cell>
          <cell r="BI451" t="str">
            <v/>
          </cell>
          <cell r="BJ451" t="str">
            <v/>
          </cell>
          <cell r="BK451" t="str">
            <v/>
          </cell>
          <cell r="BL451" t="str">
            <v/>
          </cell>
          <cell r="BM451" t="str">
            <v/>
          </cell>
          <cell r="BN451" t="str">
            <v/>
          </cell>
        </row>
        <row r="452">
          <cell r="BE452" t="str">
            <v/>
          </cell>
          <cell r="BI452" t="str">
            <v/>
          </cell>
          <cell r="BJ452" t="str">
            <v/>
          </cell>
          <cell r="BK452" t="str">
            <v/>
          </cell>
          <cell r="BL452" t="str">
            <v/>
          </cell>
          <cell r="BM452" t="str">
            <v/>
          </cell>
          <cell r="BN452" t="str">
            <v/>
          </cell>
        </row>
        <row r="453">
          <cell r="BE453" t="str">
            <v/>
          </cell>
          <cell r="BI453" t="str">
            <v/>
          </cell>
          <cell r="BJ453" t="str">
            <v/>
          </cell>
          <cell r="BK453" t="str">
            <v/>
          </cell>
          <cell r="BL453" t="str">
            <v/>
          </cell>
          <cell r="BM453" t="str">
            <v/>
          </cell>
          <cell r="BN453" t="str">
            <v/>
          </cell>
        </row>
        <row r="454">
          <cell r="BE454" t="str">
            <v/>
          </cell>
          <cell r="BI454" t="str">
            <v/>
          </cell>
          <cell r="BJ454" t="str">
            <v/>
          </cell>
          <cell r="BK454" t="str">
            <v/>
          </cell>
          <cell r="BL454" t="str">
            <v/>
          </cell>
          <cell r="BM454" t="str">
            <v/>
          </cell>
          <cell r="BN454" t="str">
            <v/>
          </cell>
        </row>
        <row r="455">
          <cell r="BE455" t="str">
            <v/>
          </cell>
          <cell r="BI455" t="str">
            <v/>
          </cell>
          <cell r="BJ455" t="str">
            <v/>
          </cell>
          <cell r="BK455" t="str">
            <v/>
          </cell>
          <cell r="BL455" t="str">
            <v/>
          </cell>
          <cell r="BM455" t="str">
            <v/>
          </cell>
          <cell r="BN455" t="str">
            <v/>
          </cell>
        </row>
        <row r="456">
          <cell r="BE456" t="str">
            <v/>
          </cell>
          <cell r="BI456" t="str">
            <v/>
          </cell>
          <cell r="BJ456" t="str">
            <v/>
          </cell>
          <cell r="BK456" t="str">
            <v/>
          </cell>
          <cell r="BL456" t="str">
            <v/>
          </cell>
          <cell r="BM456" t="str">
            <v/>
          </cell>
          <cell r="BN456" t="str">
            <v/>
          </cell>
        </row>
        <row r="457">
          <cell r="BE457" t="str">
            <v/>
          </cell>
          <cell r="BI457" t="str">
            <v/>
          </cell>
          <cell r="BJ457" t="str">
            <v/>
          </cell>
          <cell r="BK457" t="str">
            <v/>
          </cell>
          <cell r="BL457" t="str">
            <v/>
          </cell>
          <cell r="BM457" t="str">
            <v/>
          </cell>
          <cell r="BN457" t="str">
            <v/>
          </cell>
        </row>
        <row r="458">
          <cell r="BE458" t="str">
            <v/>
          </cell>
          <cell r="BI458" t="str">
            <v/>
          </cell>
          <cell r="BJ458" t="str">
            <v/>
          </cell>
          <cell r="BK458" t="str">
            <v/>
          </cell>
          <cell r="BL458" t="str">
            <v/>
          </cell>
          <cell r="BM458" t="str">
            <v/>
          </cell>
          <cell r="BN458" t="str">
            <v/>
          </cell>
        </row>
        <row r="459">
          <cell r="BE459" t="str">
            <v/>
          </cell>
          <cell r="BI459" t="str">
            <v/>
          </cell>
          <cell r="BJ459" t="str">
            <v/>
          </cell>
          <cell r="BK459" t="str">
            <v/>
          </cell>
          <cell r="BL459" t="str">
            <v/>
          </cell>
          <cell r="BM459" t="str">
            <v/>
          </cell>
          <cell r="BN459" t="str">
            <v/>
          </cell>
        </row>
        <row r="460">
          <cell r="BE460" t="str">
            <v/>
          </cell>
          <cell r="BI460" t="str">
            <v/>
          </cell>
          <cell r="BJ460" t="str">
            <v/>
          </cell>
          <cell r="BK460" t="str">
            <v/>
          </cell>
          <cell r="BL460" t="str">
            <v/>
          </cell>
          <cell r="BM460" t="str">
            <v/>
          </cell>
          <cell r="BN460" t="str">
            <v/>
          </cell>
        </row>
        <row r="461">
          <cell r="BE461" t="str">
            <v/>
          </cell>
          <cell r="BI461" t="str">
            <v/>
          </cell>
          <cell r="BJ461" t="str">
            <v/>
          </cell>
          <cell r="BK461" t="str">
            <v/>
          </cell>
          <cell r="BL461" t="str">
            <v/>
          </cell>
          <cell r="BM461" t="str">
            <v/>
          </cell>
          <cell r="BN461" t="str">
            <v/>
          </cell>
        </row>
        <row r="462">
          <cell r="BE462" t="str">
            <v/>
          </cell>
          <cell r="BI462" t="str">
            <v/>
          </cell>
          <cell r="BJ462" t="str">
            <v/>
          </cell>
          <cell r="BK462" t="str">
            <v/>
          </cell>
          <cell r="BL462" t="str">
            <v/>
          </cell>
          <cell r="BM462" t="str">
            <v/>
          </cell>
          <cell r="BN462" t="str">
            <v/>
          </cell>
        </row>
        <row r="463">
          <cell r="BE463" t="str">
            <v/>
          </cell>
          <cell r="BI463" t="str">
            <v/>
          </cell>
          <cell r="BJ463" t="str">
            <v/>
          </cell>
          <cell r="BK463" t="str">
            <v/>
          </cell>
          <cell r="BL463" t="str">
            <v/>
          </cell>
          <cell r="BM463" t="str">
            <v/>
          </cell>
          <cell r="BN463" t="str">
            <v/>
          </cell>
        </row>
        <row r="464">
          <cell r="BE464" t="str">
            <v/>
          </cell>
          <cell r="BI464" t="str">
            <v/>
          </cell>
          <cell r="BJ464" t="str">
            <v/>
          </cell>
          <cell r="BK464" t="str">
            <v/>
          </cell>
          <cell r="BL464" t="str">
            <v/>
          </cell>
          <cell r="BM464" t="str">
            <v/>
          </cell>
          <cell r="BN464" t="str">
            <v/>
          </cell>
        </row>
        <row r="465">
          <cell r="BE465" t="str">
            <v/>
          </cell>
          <cell r="BI465" t="str">
            <v/>
          </cell>
          <cell r="BJ465" t="str">
            <v/>
          </cell>
          <cell r="BK465" t="str">
            <v/>
          </cell>
          <cell r="BL465" t="str">
            <v/>
          </cell>
          <cell r="BM465" t="str">
            <v/>
          </cell>
          <cell r="BN465" t="str">
            <v/>
          </cell>
        </row>
        <row r="466">
          <cell r="BE466" t="str">
            <v/>
          </cell>
          <cell r="BI466" t="str">
            <v/>
          </cell>
          <cell r="BJ466" t="str">
            <v/>
          </cell>
          <cell r="BK466" t="str">
            <v/>
          </cell>
          <cell r="BL466" t="str">
            <v/>
          </cell>
          <cell r="BM466" t="str">
            <v/>
          </cell>
          <cell r="BN466" t="str">
            <v/>
          </cell>
        </row>
        <row r="467">
          <cell r="BE467" t="str">
            <v/>
          </cell>
          <cell r="BI467" t="str">
            <v/>
          </cell>
          <cell r="BJ467" t="str">
            <v/>
          </cell>
          <cell r="BK467" t="str">
            <v/>
          </cell>
          <cell r="BL467" t="str">
            <v/>
          </cell>
          <cell r="BM467" t="str">
            <v/>
          </cell>
          <cell r="BN467" t="str">
            <v/>
          </cell>
        </row>
        <row r="468">
          <cell r="BE468" t="str">
            <v/>
          </cell>
          <cell r="BI468" t="str">
            <v/>
          </cell>
          <cell r="BJ468" t="str">
            <v/>
          </cell>
          <cell r="BK468" t="str">
            <v/>
          </cell>
          <cell r="BL468" t="str">
            <v/>
          </cell>
          <cell r="BM468" t="str">
            <v/>
          </cell>
          <cell r="BN468" t="str">
            <v/>
          </cell>
        </row>
        <row r="469">
          <cell r="BE469" t="str">
            <v/>
          </cell>
          <cell r="BI469" t="str">
            <v/>
          </cell>
          <cell r="BJ469" t="str">
            <v/>
          </cell>
          <cell r="BK469" t="str">
            <v/>
          </cell>
          <cell r="BL469" t="str">
            <v/>
          </cell>
          <cell r="BM469" t="str">
            <v/>
          </cell>
          <cell r="BN469" t="str">
            <v/>
          </cell>
        </row>
        <row r="470">
          <cell r="BE470" t="str">
            <v/>
          </cell>
          <cell r="BI470" t="str">
            <v/>
          </cell>
          <cell r="BJ470" t="str">
            <v/>
          </cell>
          <cell r="BK470" t="str">
            <v/>
          </cell>
          <cell r="BL470" t="str">
            <v/>
          </cell>
          <cell r="BM470" t="str">
            <v/>
          </cell>
          <cell r="BN470" t="str">
            <v/>
          </cell>
        </row>
        <row r="471">
          <cell r="BE471" t="str">
            <v/>
          </cell>
          <cell r="BI471" t="str">
            <v/>
          </cell>
          <cell r="BJ471" t="str">
            <v/>
          </cell>
          <cell r="BK471" t="str">
            <v/>
          </cell>
          <cell r="BL471" t="str">
            <v/>
          </cell>
          <cell r="BM471" t="str">
            <v/>
          </cell>
          <cell r="BN471" t="str">
            <v/>
          </cell>
        </row>
        <row r="472">
          <cell r="BE472" t="str">
            <v/>
          </cell>
          <cell r="BI472" t="str">
            <v/>
          </cell>
          <cell r="BJ472" t="str">
            <v/>
          </cell>
          <cell r="BK472" t="str">
            <v/>
          </cell>
          <cell r="BL472" t="str">
            <v/>
          </cell>
          <cell r="BM472" t="str">
            <v/>
          </cell>
          <cell r="BN472" t="str">
            <v/>
          </cell>
        </row>
        <row r="473">
          <cell r="BE473" t="str">
            <v/>
          </cell>
          <cell r="BI473" t="str">
            <v/>
          </cell>
          <cell r="BJ473" t="str">
            <v/>
          </cell>
          <cell r="BK473" t="str">
            <v/>
          </cell>
          <cell r="BL473" t="str">
            <v/>
          </cell>
          <cell r="BM473" t="str">
            <v/>
          </cell>
          <cell r="BN473" t="str">
            <v/>
          </cell>
        </row>
        <row r="474">
          <cell r="BE474" t="str">
            <v/>
          </cell>
          <cell r="BI474" t="str">
            <v/>
          </cell>
          <cell r="BJ474" t="str">
            <v/>
          </cell>
          <cell r="BK474" t="str">
            <v/>
          </cell>
          <cell r="BL474" t="str">
            <v/>
          </cell>
          <cell r="BM474" t="str">
            <v/>
          </cell>
          <cell r="BN474" t="str">
            <v/>
          </cell>
        </row>
        <row r="475">
          <cell r="BE475" t="str">
            <v/>
          </cell>
          <cell r="BI475" t="str">
            <v/>
          </cell>
          <cell r="BJ475" t="str">
            <v/>
          </cell>
          <cell r="BK475" t="str">
            <v/>
          </cell>
          <cell r="BL475" t="str">
            <v/>
          </cell>
          <cell r="BM475" t="str">
            <v/>
          </cell>
          <cell r="BN475" t="str">
            <v/>
          </cell>
        </row>
        <row r="476">
          <cell r="BE476" t="str">
            <v/>
          </cell>
          <cell r="BI476" t="str">
            <v/>
          </cell>
          <cell r="BJ476" t="str">
            <v/>
          </cell>
          <cell r="BK476" t="str">
            <v/>
          </cell>
          <cell r="BL476" t="str">
            <v/>
          </cell>
          <cell r="BM476" t="str">
            <v/>
          </cell>
          <cell r="BN476" t="str">
            <v/>
          </cell>
        </row>
        <row r="477">
          <cell r="BE477" t="str">
            <v/>
          </cell>
          <cell r="BI477" t="str">
            <v/>
          </cell>
          <cell r="BJ477" t="str">
            <v/>
          </cell>
          <cell r="BK477" t="str">
            <v/>
          </cell>
          <cell r="BL477" t="str">
            <v/>
          </cell>
          <cell r="BM477" t="str">
            <v/>
          </cell>
          <cell r="BN477" t="str">
            <v/>
          </cell>
        </row>
        <row r="478">
          <cell r="BE478" t="str">
            <v/>
          </cell>
          <cell r="BI478" t="str">
            <v/>
          </cell>
          <cell r="BJ478" t="str">
            <v/>
          </cell>
          <cell r="BK478" t="str">
            <v/>
          </cell>
          <cell r="BL478" t="str">
            <v/>
          </cell>
          <cell r="BM478" t="str">
            <v/>
          </cell>
          <cell r="BN478" t="str">
            <v/>
          </cell>
        </row>
        <row r="479">
          <cell r="BE479" t="str">
            <v/>
          </cell>
          <cell r="BI479" t="str">
            <v/>
          </cell>
          <cell r="BJ479" t="str">
            <v/>
          </cell>
          <cell r="BK479" t="str">
            <v/>
          </cell>
          <cell r="BL479" t="str">
            <v/>
          </cell>
          <cell r="BM479" t="str">
            <v/>
          </cell>
          <cell r="BN479" t="str">
            <v/>
          </cell>
        </row>
        <row r="480">
          <cell r="BE480" t="str">
            <v/>
          </cell>
          <cell r="BI480" t="str">
            <v/>
          </cell>
          <cell r="BJ480" t="str">
            <v/>
          </cell>
          <cell r="BK480" t="str">
            <v/>
          </cell>
          <cell r="BL480" t="str">
            <v/>
          </cell>
          <cell r="BM480" t="str">
            <v/>
          </cell>
          <cell r="BN480" t="str">
            <v/>
          </cell>
        </row>
        <row r="481">
          <cell r="BE481" t="str">
            <v/>
          </cell>
          <cell r="BI481" t="str">
            <v/>
          </cell>
          <cell r="BJ481" t="str">
            <v/>
          </cell>
          <cell r="BK481" t="str">
            <v/>
          </cell>
          <cell r="BL481" t="str">
            <v/>
          </cell>
          <cell r="BM481" t="str">
            <v/>
          </cell>
          <cell r="BN481" t="str">
            <v/>
          </cell>
        </row>
        <row r="482">
          <cell r="BE482" t="str">
            <v/>
          </cell>
          <cell r="BI482" t="str">
            <v/>
          </cell>
          <cell r="BJ482" t="str">
            <v/>
          </cell>
          <cell r="BK482" t="str">
            <v/>
          </cell>
          <cell r="BL482" t="str">
            <v/>
          </cell>
          <cell r="BM482" t="str">
            <v/>
          </cell>
          <cell r="BN482" t="str">
            <v/>
          </cell>
        </row>
        <row r="483">
          <cell r="BE483" t="str">
            <v/>
          </cell>
          <cell r="BI483" t="str">
            <v/>
          </cell>
          <cell r="BJ483" t="str">
            <v/>
          </cell>
          <cell r="BK483" t="str">
            <v/>
          </cell>
          <cell r="BL483" t="str">
            <v/>
          </cell>
          <cell r="BM483" t="str">
            <v/>
          </cell>
          <cell r="BN483" t="str">
            <v/>
          </cell>
        </row>
        <row r="484">
          <cell r="BE484" t="str">
            <v/>
          </cell>
          <cell r="BI484" t="str">
            <v/>
          </cell>
          <cell r="BJ484" t="str">
            <v/>
          </cell>
          <cell r="BK484" t="str">
            <v/>
          </cell>
          <cell r="BL484" t="str">
            <v/>
          </cell>
          <cell r="BM484" t="str">
            <v/>
          </cell>
          <cell r="BN484" t="str">
            <v/>
          </cell>
        </row>
        <row r="485">
          <cell r="BE485" t="str">
            <v/>
          </cell>
          <cell r="BI485" t="str">
            <v/>
          </cell>
          <cell r="BJ485" t="str">
            <v/>
          </cell>
          <cell r="BK485" t="str">
            <v/>
          </cell>
          <cell r="BL485" t="str">
            <v/>
          </cell>
          <cell r="BM485" t="str">
            <v/>
          </cell>
          <cell r="BN485" t="str">
            <v/>
          </cell>
        </row>
        <row r="486">
          <cell r="BE486" t="str">
            <v/>
          </cell>
          <cell r="BI486" t="str">
            <v/>
          </cell>
          <cell r="BJ486" t="str">
            <v/>
          </cell>
          <cell r="BK486" t="str">
            <v/>
          </cell>
          <cell r="BL486" t="str">
            <v/>
          </cell>
          <cell r="BM486" t="str">
            <v/>
          </cell>
          <cell r="BN486" t="str">
            <v/>
          </cell>
        </row>
        <row r="487">
          <cell r="BE487" t="str">
            <v/>
          </cell>
          <cell r="BI487" t="str">
            <v/>
          </cell>
          <cell r="BJ487" t="str">
            <v/>
          </cell>
          <cell r="BK487" t="str">
            <v/>
          </cell>
          <cell r="BL487" t="str">
            <v/>
          </cell>
          <cell r="BM487" t="str">
            <v/>
          </cell>
          <cell r="BN487" t="str">
            <v/>
          </cell>
        </row>
        <row r="488">
          <cell r="BE488" t="str">
            <v/>
          </cell>
          <cell r="BI488" t="str">
            <v/>
          </cell>
          <cell r="BJ488" t="str">
            <v/>
          </cell>
          <cell r="BK488" t="str">
            <v/>
          </cell>
          <cell r="BL488" t="str">
            <v/>
          </cell>
          <cell r="BM488" t="str">
            <v/>
          </cell>
          <cell r="BN488" t="str">
            <v/>
          </cell>
        </row>
        <row r="489">
          <cell r="BE489" t="str">
            <v/>
          </cell>
          <cell r="BI489" t="str">
            <v/>
          </cell>
          <cell r="BJ489" t="str">
            <v/>
          </cell>
          <cell r="BK489" t="str">
            <v/>
          </cell>
          <cell r="BL489" t="str">
            <v/>
          </cell>
          <cell r="BM489" t="str">
            <v/>
          </cell>
          <cell r="BN489" t="str">
            <v/>
          </cell>
        </row>
        <row r="490">
          <cell r="BE490" t="str">
            <v/>
          </cell>
          <cell r="BI490" t="str">
            <v/>
          </cell>
          <cell r="BJ490" t="str">
            <v/>
          </cell>
          <cell r="BK490" t="str">
            <v/>
          </cell>
          <cell r="BL490" t="str">
            <v/>
          </cell>
          <cell r="BM490" t="str">
            <v/>
          </cell>
          <cell r="BN490" t="str">
            <v/>
          </cell>
        </row>
        <row r="491">
          <cell r="BE491" t="str">
            <v/>
          </cell>
          <cell r="BI491" t="str">
            <v/>
          </cell>
          <cell r="BJ491" t="str">
            <v/>
          </cell>
          <cell r="BK491" t="str">
            <v/>
          </cell>
          <cell r="BL491" t="str">
            <v/>
          </cell>
          <cell r="BM491" t="str">
            <v/>
          </cell>
          <cell r="BN491" t="str">
            <v/>
          </cell>
        </row>
        <row r="492">
          <cell r="BE492" t="str">
            <v/>
          </cell>
          <cell r="BI492" t="str">
            <v/>
          </cell>
          <cell r="BJ492" t="str">
            <v/>
          </cell>
          <cell r="BK492" t="str">
            <v/>
          </cell>
          <cell r="BL492" t="str">
            <v/>
          </cell>
          <cell r="BM492" t="str">
            <v/>
          </cell>
          <cell r="BN492" t="str">
            <v/>
          </cell>
        </row>
        <row r="493">
          <cell r="BE493" t="str">
            <v/>
          </cell>
          <cell r="BI493" t="str">
            <v/>
          </cell>
          <cell r="BJ493" t="str">
            <v/>
          </cell>
          <cell r="BK493" t="str">
            <v/>
          </cell>
          <cell r="BL493" t="str">
            <v/>
          </cell>
          <cell r="BM493" t="str">
            <v/>
          </cell>
          <cell r="BN493" t="str">
            <v/>
          </cell>
        </row>
        <row r="494">
          <cell r="BE494" t="str">
            <v/>
          </cell>
          <cell r="BI494" t="str">
            <v/>
          </cell>
          <cell r="BJ494" t="str">
            <v/>
          </cell>
          <cell r="BK494" t="str">
            <v/>
          </cell>
          <cell r="BL494" t="str">
            <v/>
          </cell>
          <cell r="BM494" t="str">
            <v/>
          </cell>
          <cell r="BN494" t="str">
            <v/>
          </cell>
        </row>
        <row r="495">
          <cell r="BE495" t="str">
            <v/>
          </cell>
          <cell r="BI495" t="str">
            <v/>
          </cell>
          <cell r="BJ495" t="str">
            <v/>
          </cell>
          <cell r="BK495" t="str">
            <v/>
          </cell>
          <cell r="BL495" t="str">
            <v/>
          </cell>
          <cell r="BM495" t="str">
            <v/>
          </cell>
          <cell r="BN495" t="str">
            <v/>
          </cell>
        </row>
        <row r="496">
          <cell r="BE496" t="str">
            <v/>
          </cell>
          <cell r="BI496" t="str">
            <v/>
          </cell>
          <cell r="BJ496" t="str">
            <v/>
          </cell>
          <cell r="BK496" t="str">
            <v/>
          </cell>
          <cell r="BL496" t="str">
            <v/>
          </cell>
          <cell r="BM496" t="str">
            <v/>
          </cell>
          <cell r="BN496" t="str">
            <v/>
          </cell>
        </row>
        <row r="497">
          <cell r="BE497" t="str">
            <v/>
          </cell>
          <cell r="BI497" t="str">
            <v/>
          </cell>
          <cell r="BJ497" t="str">
            <v/>
          </cell>
          <cell r="BK497" t="str">
            <v/>
          </cell>
          <cell r="BL497" t="str">
            <v/>
          </cell>
          <cell r="BM497" t="str">
            <v/>
          </cell>
          <cell r="BN497" t="str">
            <v/>
          </cell>
        </row>
        <row r="498">
          <cell r="BE498" t="str">
            <v/>
          </cell>
          <cell r="BI498" t="str">
            <v/>
          </cell>
          <cell r="BJ498" t="str">
            <v/>
          </cell>
          <cell r="BK498" t="str">
            <v/>
          </cell>
          <cell r="BL498" t="str">
            <v/>
          </cell>
          <cell r="BM498" t="str">
            <v/>
          </cell>
          <cell r="BN498" t="str">
            <v/>
          </cell>
        </row>
        <row r="499">
          <cell r="BE499" t="str">
            <v/>
          </cell>
          <cell r="BI499" t="str">
            <v/>
          </cell>
          <cell r="BJ499" t="str">
            <v/>
          </cell>
          <cell r="BK499" t="str">
            <v/>
          </cell>
          <cell r="BL499" t="str">
            <v/>
          </cell>
          <cell r="BM499" t="str">
            <v/>
          </cell>
          <cell r="BN499" t="str">
            <v/>
          </cell>
        </row>
        <row r="500">
          <cell r="BE500" t="str">
            <v/>
          </cell>
          <cell r="BI500" t="str">
            <v/>
          </cell>
          <cell r="BJ500" t="str">
            <v/>
          </cell>
          <cell r="BK500" t="str">
            <v/>
          </cell>
          <cell r="BL500" t="str">
            <v/>
          </cell>
          <cell r="BM500" t="str">
            <v/>
          </cell>
          <cell r="BN500" t="str">
            <v/>
          </cell>
        </row>
        <row r="501">
          <cell r="BE501" t="str">
            <v/>
          </cell>
          <cell r="BI501" t="str">
            <v/>
          </cell>
          <cell r="BJ501" t="str">
            <v/>
          </cell>
          <cell r="BK501" t="str">
            <v/>
          </cell>
          <cell r="BL501" t="str">
            <v/>
          </cell>
          <cell r="BM501" t="str">
            <v/>
          </cell>
          <cell r="BN501" t="str">
            <v/>
          </cell>
        </row>
        <row r="502">
          <cell r="BE502" t="str">
            <v/>
          </cell>
          <cell r="BI502" t="str">
            <v/>
          </cell>
          <cell r="BJ502" t="str">
            <v/>
          </cell>
          <cell r="BK502" t="str">
            <v/>
          </cell>
          <cell r="BL502" t="str">
            <v/>
          </cell>
          <cell r="BM502" t="str">
            <v/>
          </cell>
          <cell r="BN502" t="str">
            <v/>
          </cell>
        </row>
        <row r="503">
          <cell r="BE503" t="str">
            <v/>
          </cell>
          <cell r="BI503" t="str">
            <v/>
          </cell>
          <cell r="BJ503" t="str">
            <v/>
          </cell>
          <cell r="BK503" t="str">
            <v/>
          </cell>
          <cell r="BL503" t="str">
            <v/>
          </cell>
          <cell r="BM503" t="str">
            <v/>
          </cell>
          <cell r="BN503" t="str">
            <v/>
          </cell>
        </row>
        <row r="504">
          <cell r="BE504" t="str">
            <v/>
          </cell>
          <cell r="BI504" t="str">
            <v/>
          </cell>
          <cell r="BJ504" t="str">
            <v/>
          </cell>
          <cell r="BK504" t="str">
            <v/>
          </cell>
          <cell r="BL504" t="str">
            <v/>
          </cell>
          <cell r="BM504" t="str">
            <v/>
          </cell>
          <cell r="BN504" t="str">
            <v/>
          </cell>
        </row>
        <row r="505">
          <cell r="BE505" t="str">
            <v/>
          </cell>
          <cell r="BI505" t="str">
            <v/>
          </cell>
          <cell r="BJ505" t="str">
            <v/>
          </cell>
          <cell r="BK505" t="str">
            <v/>
          </cell>
          <cell r="BL505" t="str">
            <v/>
          </cell>
          <cell r="BM505" t="str">
            <v/>
          </cell>
          <cell r="BN505" t="str">
            <v/>
          </cell>
        </row>
        <row r="506">
          <cell r="BE506" t="str">
            <v/>
          </cell>
          <cell r="BI506" t="str">
            <v/>
          </cell>
          <cell r="BJ506" t="str">
            <v/>
          </cell>
          <cell r="BK506" t="str">
            <v/>
          </cell>
          <cell r="BL506" t="str">
            <v/>
          </cell>
          <cell r="BM506" t="str">
            <v/>
          </cell>
          <cell r="BN506" t="str">
            <v/>
          </cell>
        </row>
        <row r="507">
          <cell r="BE507" t="str">
            <v/>
          </cell>
          <cell r="BI507" t="str">
            <v/>
          </cell>
          <cell r="BJ507" t="str">
            <v/>
          </cell>
          <cell r="BK507" t="str">
            <v/>
          </cell>
          <cell r="BL507" t="str">
            <v/>
          </cell>
          <cell r="BM507" t="str">
            <v/>
          </cell>
          <cell r="BN507" t="str">
            <v/>
          </cell>
        </row>
        <row r="508">
          <cell r="BE508" t="str">
            <v/>
          </cell>
          <cell r="BI508" t="str">
            <v/>
          </cell>
          <cell r="BJ508" t="str">
            <v/>
          </cell>
          <cell r="BK508" t="str">
            <v/>
          </cell>
          <cell r="BL508" t="str">
            <v/>
          </cell>
          <cell r="BM508" t="str">
            <v/>
          </cell>
          <cell r="BN508" t="str">
            <v/>
          </cell>
        </row>
        <row r="509">
          <cell r="BE509" t="str">
            <v/>
          </cell>
          <cell r="BI509" t="str">
            <v/>
          </cell>
          <cell r="BJ509" t="str">
            <v/>
          </cell>
          <cell r="BK509" t="str">
            <v/>
          </cell>
          <cell r="BL509" t="str">
            <v/>
          </cell>
          <cell r="BM509" t="str">
            <v/>
          </cell>
          <cell r="BN509" t="str">
            <v/>
          </cell>
        </row>
        <row r="510">
          <cell r="BE510" t="str">
            <v/>
          </cell>
          <cell r="BI510" t="str">
            <v/>
          </cell>
          <cell r="BJ510" t="str">
            <v/>
          </cell>
          <cell r="BK510" t="str">
            <v/>
          </cell>
          <cell r="BL510" t="str">
            <v/>
          </cell>
          <cell r="BM510" t="str">
            <v/>
          </cell>
          <cell r="BN510" t="str">
            <v/>
          </cell>
        </row>
        <row r="511">
          <cell r="BE511" t="str">
            <v/>
          </cell>
          <cell r="BI511" t="str">
            <v/>
          </cell>
          <cell r="BJ511" t="str">
            <v/>
          </cell>
          <cell r="BK511" t="str">
            <v/>
          </cell>
          <cell r="BL511" t="str">
            <v/>
          </cell>
          <cell r="BM511" t="str">
            <v/>
          </cell>
          <cell r="BN511" t="str">
            <v/>
          </cell>
        </row>
        <row r="512">
          <cell r="BE512" t="str">
            <v/>
          </cell>
          <cell r="BI512" t="str">
            <v/>
          </cell>
          <cell r="BJ512" t="str">
            <v/>
          </cell>
          <cell r="BK512" t="str">
            <v/>
          </cell>
          <cell r="BL512" t="str">
            <v/>
          </cell>
          <cell r="BM512" t="str">
            <v/>
          </cell>
          <cell r="BN512" t="str">
            <v/>
          </cell>
        </row>
        <row r="513">
          <cell r="BE513" t="str">
            <v/>
          </cell>
          <cell r="BI513" t="str">
            <v/>
          </cell>
          <cell r="BJ513" t="str">
            <v/>
          </cell>
          <cell r="BK513" t="str">
            <v/>
          </cell>
          <cell r="BL513" t="str">
            <v/>
          </cell>
          <cell r="BM513" t="str">
            <v/>
          </cell>
          <cell r="BN513" t="str">
            <v/>
          </cell>
        </row>
        <row r="514">
          <cell r="BE514" t="str">
            <v/>
          </cell>
          <cell r="BI514" t="str">
            <v/>
          </cell>
          <cell r="BJ514" t="str">
            <v/>
          </cell>
          <cell r="BK514" t="str">
            <v/>
          </cell>
          <cell r="BL514" t="str">
            <v/>
          </cell>
          <cell r="BM514" t="str">
            <v/>
          </cell>
          <cell r="BN514" t="str">
            <v/>
          </cell>
        </row>
        <row r="515">
          <cell r="BE515" t="str">
            <v/>
          </cell>
          <cell r="BI515" t="str">
            <v/>
          </cell>
          <cell r="BJ515" t="str">
            <v/>
          </cell>
          <cell r="BK515" t="str">
            <v/>
          </cell>
          <cell r="BL515" t="str">
            <v/>
          </cell>
          <cell r="BM515" t="str">
            <v/>
          </cell>
          <cell r="BN515" t="str">
            <v/>
          </cell>
        </row>
        <row r="516">
          <cell r="BE516" t="str">
            <v/>
          </cell>
          <cell r="BI516" t="str">
            <v/>
          </cell>
          <cell r="BJ516" t="str">
            <v/>
          </cell>
          <cell r="BK516" t="str">
            <v/>
          </cell>
          <cell r="BL516" t="str">
            <v/>
          </cell>
          <cell r="BM516" t="str">
            <v/>
          </cell>
          <cell r="BN516" t="str">
            <v/>
          </cell>
        </row>
        <row r="517">
          <cell r="BE517" t="str">
            <v/>
          </cell>
          <cell r="BI517" t="str">
            <v/>
          </cell>
          <cell r="BJ517" t="str">
            <v/>
          </cell>
          <cell r="BK517" t="str">
            <v/>
          </cell>
          <cell r="BL517" t="str">
            <v/>
          </cell>
          <cell r="BM517" t="str">
            <v/>
          </cell>
          <cell r="BN517" t="str">
            <v/>
          </cell>
        </row>
        <row r="518">
          <cell r="BE518" t="str">
            <v/>
          </cell>
          <cell r="BI518" t="str">
            <v/>
          </cell>
          <cell r="BJ518" t="str">
            <v/>
          </cell>
          <cell r="BK518" t="str">
            <v/>
          </cell>
          <cell r="BL518" t="str">
            <v/>
          </cell>
          <cell r="BM518" t="str">
            <v/>
          </cell>
          <cell r="BN518" t="str">
            <v/>
          </cell>
        </row>
        <row r="519">
          <cell r="BE519" t="str">
            <v/>
          </cell>
          <cell r="BI519" t="str">
            <v/>
          </cell>
          <cell r="BJ519" t="str">
            <v/>
          </cell>
          <cell r="BK519" t="str">
            <v/>
          </cell>
          <cell r="BL519" t="str">
            <v/>
          </cell>
          <cell r="BM519" t="str">
            <v/>
          </cell>
          <cell r="BN519" t="str">
            <v/>
          </cell>
        </row>
        <row r="520">
          <cell r="BE520" t="str">
            <v/>
          </cell>
          <cell r="BI520" t="str">
            <v/>
          </cell>
          <cell r="BJ520" t="str">
            <v/>
          </cell>
          <cell r="BK520" t="str">
            <v/>
          </cell>
          <cell r="BL520" t="str">
            <v/>
          </cell>
          <cell r="BM520" t="str">
            <v/>
          </cell>
          <cell r="BN520" t="str">
            <v/>
          </cell>
        </row>
        <row r="521">
          <cell r="BE521" t="str">
            <v/>
          </cell>
          <cell r="BI521" t="str">
            <v/>
          </cell>
          <cell r="BJ521" t="str">
            <v/>
          </cell>
          <cell r="BK521" t="str">
            <v/>
          </cell>
          <cell r="BL521" t="str">
            <v/>
          </cell>
          <cell r="BM521" t="str">
            <v/>
          </cell>
          <cell r="BN521" t="str">
            <v/>
          </cell>
        </row>
        <row r="522">
          <cell r="BE522" t="str">
            <v/>
          </cell>
          <cell r="BI522" t="str">
            <v/>
          </cell>
          <cell r="BJ522" t="str">
            <v/>
          </cell>
          <cell r="BK522" t="str">
            <v/>
          </cell>
          <cell r="BL522" t="str">
            <v/>
          </cell>
          <cell r="BM522" t="str">
            <v/>
          </cell>
          <cell r="BN522" t="str">
            <v/>
          </cell>
        </row>
        <row r="523">
          <cell r="BE523" t="str">
            <v/>
          </cell>
          <cell r="BI523" t="str">
            <v/>
          </cell>
          <cell r="BJ523" t="str">
            <v/>
          </cell>
          <cell r="BK523" t="str">
            <v/>
          </cell>
          <cell r="BL523" t="str">
            <v/>
          </cell>
          <cell r="BM523" t="str">
            <v/>
          </cell>
          <cell r="BN523" t="str">
            <v/>
          </cell>
        </row>
        <row r="524">
          <cell r="BE524" t="str">
            <v/>
          </cell>
          <cell r="BI524" t="str">
            <v/>
          </cell>
          <cell r="BJ524" t="str">
            <v/>
          </cell>
          <cell r="BK524" t="str">
            <v/>
          </cell>
          <cell r="BL524" t="str">
            <v/>
          </cell>
          <cell r="BM524" t="str">
            <v/>
          </cell>
          <cell r="BN524" t="str">
            <v/>
          </cell>
        </row>
        <row r="525">
          <cell r="BE525" t="str">
            <v/>
          </cell>
          <cell r="BI525" t="str">
            <v/>
          </cell>
          <cell r="BJ525" t="str">
            <v/>
          </cell>
          <cell r="BK525" t="str">
            <v/>
          </cell>
          <cell r="BL525" t="str">
            <v/>
          </cell>
          <cell r="BM525" t="str">
            <v/>
          </cell>
          <cell r="BN525" t="str">
            <v/>
          </cell>
        </row>
        <row r="526">
          <cell r="BE526" t="str">
            <v/>
          </cell>
          <cell r="BI526" t="str">
            <v/>
          </cell>
          <cell r="BJ526" t="str">
            <v/>
          </cell>
          <cell r="BK526" t="str">
            <v/>
          </cell>
          <cell r="BL526" t="str">
            <v/>
          </cell>
          <cell r="BM526" t="str">
            <v/>
          </cell>
          <cell r="BN526" t="str">
            <v/>
          </cell>
        </row>
        <row r="527">
          <cell r="BE527" t="str">
            <v/>
          </cell>
          <cell r="BI527" t="str">
            <v/>
          </cell>
          <cell r="BJ527" t="str">
            <v/>
          </cell>
          <cell r="BK527" t="str">
            <v/>
          </cell>
          <cell r="BL527" t="str">
            <v/>
          </cell>
          <cell r="BM527" t="str">
            <v/>
          </cell>
          <cell r="BN527" t="str">
            <v/>
          </cell>
        </row>
        <row r="528">
          <cell r="BE528" t="str">
            <v/>
          </cell>
          <cell r="BI528" t="str">
            <v/>
          </cell>
          <cell r="BJ528" t="str">
            <v/>
          </cell>
          <cell r="BK528" t="str">
            <v/>
          </cell>
          <cell r="BL528" t="str">
            <v/>
          </cell>
          <cell r="BM528" t="str">
            <v/>
          </cell>
          <cell r="BN528" t="str">
            <v/>
          </cell>
        </row>
        <row r="529">
          <cell r="BE529" t="str">
            <v/>
          </cell>
          <cell r="BI529" t="str">
            <v/>
          </cell>
          <cell r="BJ529" t="str">
            <v/>
          </cell>
          <cell r="BK529" t="str">
            <v/>
          </cell>
          <cell r="BL529" t="str">
            <v/>
          </cell>
          <cell r="BM529" t="str">
            <v/>
          </cell>
          <cell r="BN529" t="str">
            <v/>
          </cell>
        </row>
        <row r="530">
          <cell r="BE530" t="str">
            <v/>
          </cell>
          <cell r="BI530" t="str">
            <v/>
          </cell>
          <cell r="BJ530" t="str">
            <v/>
          </cell>
          <cell r="BK530" t="str">
            <v/>
          </cell>
          <cell r="BL530" t="str">
            <v/>
          </cell>
          <cell r="BM530" t="str">
            <v/>
          </cell>
          <cell r="BN530" t="str">
            <v/>
          </cell>
        </row>
        <row r="531">
          <cell r="BE531" t="str">
            <v/>
          </cell>
          <cell r="BI531" t="str">
            <v/>
          </cell>
          <cell r="BJ531" t="str">
            <v/>
          </cell>
          <cell r="BK531" t="str">
            <v/>
          </cell>
          <cell r="BL531" t="str">
            <v/>
          </cell>
          <cell r="BM531" t="str">
            <v/>
          </cell>
          <cell r="BN531" t="str">
            <v/>
          </cell>
        </row>
        <row r="532">
          <cell r="BE532" t="str">
            <v/>
          </cell>
          <cell r="BI532" t="str">
            <v/>
          </cell>
          <cell r="BJ532" t="str">
            <v/>
          </cell>
          <cell r="BK532" t="str">
            <v/>
          </cell>
          <cell r="BL532" t="str">
            <v/>
          </cell>
          <cell r="BM532" t="str">
            <v/>
          </cell>
          <cell r="BN532" t="str">
            <v/>
          </cell>
        </row>
        <row r="533">
          <cell r="BE533" t="str">
            <v/>
          </cell>
          <cell r="BI533" t="str">
            <v/>
          </cell>
          <cell r="BJ533" t="str">
            <v/>
          </cell>
          <cell r="BK533" t="str">
            <v/>
          </cell>
          <cell r="BL533" t="str">
            <v/>
          </cell>
          <cell r="BM533" t="str">
            <v/>
          </cell>
          <cell r="BN533" t="str">
            <v/>
          </cell>
        </row>
        <row r="534">
          <cell r="BE534" t="str">
            <v/>
          </cell>
          <cell r="BI534" t="str">
            <v/>
          </cell>
          <cell r="BJ534" t="str">
            <v/>
          </cell>
          <cell r="BK534" t="str">
            <v/>
          </cell>
          <cell r="BL534" t="str">
            <v/>
          </cell>
          <cell r="BM534" t="str">
            <v/>
          </cell>
          <cell r="BN534" t="str">
            <v/>
          </cell>
        </row>
        <row r="535">
          <cell r="BE535" t="str">
            <v/>
          </cell>
          <cell r="BI535" t="str">
            <v/>
          </cell>
          <cell r="BJ535" t="str">
            <v/>
          </cell>
          <cell r="BK535" t="str">
            <v/>
          </cell>
          <cell r="BL535" t="str">
            <v/>
          </cell>
          <cell r="BM535" t="str">
            <v/>
          </cell>
          <cell r="BN535" t="str">
            <v/>
          </cell>
        </row>
        <row r="536">
          <cell r="BE536" t="str">
            <v/>
          </cell>
          <cell r="BI536" t="str">
            <v/>
          </cell>
          <cell r="BJ536" t="str">
            <v/>
          </cell>
          <cell r="BK536" t="str">
            <v/>
          </cell>
          <cell r="BL536" t="str">
            <v/>
          </cell>
          <cell r="BM536" t="str">
            <v/>
          </cell>
          <cell r="BN536" t="str">
            <v/>
          </cell>
        </row>
        <row r="537">
          <cell r="BE537" t="str">
            <v/>
          </cell>
          <cell r="BI537" t="str">
            <v/>
          </cell>
          <cell r="BJ537" t="str">
            <v/>
          </cell>
          <cell r="BK537" t="str">
            <v/>
          </cell>
          <cell r="BL537" t="str">
            <v/>
          </cell>
          <cell r="BM537" t="str">
            <v/>
          </cell>
          <cell r="BN537" t="str">
            <v/>
          </cell>
        </row>
        <row r="538">
          <cell r="BE538" t="str">
            <v/>
          </cell>
          <cell r="BI538" t="str">
            <v/>
          </cell>
          <cell r="BJ538" t="str">
            <v/>
          </cell>
          <cell r="BK538" t="str">
            <v/>
          </cell>
          <cell r="BL538" t="str">
            <v/>
          </cell>
          <cell r="BM538" t="str">
            <v/>
          </cell>
          <cell r="BN538" t="str">
            <v/>
          </cell>
        </row>
        <row r="539">
          <cell r="BE539" t="str">
            <v/>
          </cell>
          <cell r="BI539" t="str">
            <v/>
          </cell>
          <cell r="BJ539" t="str">
            <v/>
          </cell>
          <cell r="BK539" t="str">
            <v/>
          </cell>
          <cell r="BL539" t="str">
            <v/>
          </cell>
          <cell r="BM539" t="str">
            <v/>
          </cell>
          <cell r="BN539" t="str">
            <v/>
          </cell>
        </row>
        <row r="540">
          <cell r="BE540" t="str">
            <v/>
          </cell>
          <cell r="BI540" t="str">
            <v/>
          </cell>
          <cell r="BJ540" t="str">
            <v/>
          </cell>
          <cell r="BK540" t="str">
            <v/>
          </cell>
          <cell r="BL540" t="str">
            <v/>
          </cell>
          <cell r="BM540" t="str">
            <v/>
          </cell>
          <cell r="BN540" t="str">
            <v/>
          </cell>
        </row>
        <row r="541">
          <cell r="BE541" t="str">
            <v/>
          </cell>
          <cell r="BI541" t="str">
            <v/>
          </cell>
          <cell r="BJ541" t="str">
            <v/>
          </cell>
          <cell r="BK541" t="str">
            <v/>
          </cell>
          <cell r="BL541" t="str">
            <v/>
          </cell>
          <cell r="BM541" t="str">
            <v/>
          </cell>
          <cell r="BN541" t="str">
            <v/>
          </cell>
        </row>
        <row r="542">
          <cell r="BE542" t="str">
            <v/>
          </cell>
          <cell r="BI542" t="str">
            <v/>
          </cell>
          <cell r="BJ542" t="str">
            <v/>
          </cell>
          <cell r="BK542" t="str">
            <v/>
          </cell>
          <cell r="BL542" t="str">
            <v/>
          </cell>
          <cell r="BM542" t="str">
            <v/>
          </cell>
          <cell r="BN542" t="str">
            <v/>
          </cell>
        </row>
        <row r="543">
          <cell r="BE543" t="str">
            <v/>
          </cell>
          <cell r="BI543" t="str">
            <v/>
          </cell>
          <cell r="BJ543" t="str">
            <v/>
          </cell>
          <cell r="BK543" t="str">
            <v/>
          </cell>
          <cell r="BL543" t="str">
            <v/>
          </cell>
          <cell r="BM543" t="str">
            <v/>
          </cell>
          <cell r="BN543" t="str">
            <v/>
          </cell>
        </row>
        <row r="544">
          <cell r="BE544" t="str">
            <v/>
          </cell>
          <cell r="BI544" t="str">
            <v/>
          </cell>
          <cell r="BJ544" t="str">
            <v/>
          </cell>
          <cell r="BK544" t="str">
            <v/>
          </cell>
          <cell r="BL544" t="str">
            <v/>
          </cell>
          <cell r="BM544" t="str">
            <v/>
          </cell>
          <cell r="BN544" t="str">
            <v/>
          </cell>
        </row>
        <row r="545">
          <cell r="BE545" t="str">
            <v/>
          </cell>
          <cell r="BI545" t="str">
            <v/>
          </cell>
          <cell r="BJ545" t="str">
            <v/>
          </cell>
          <cell r="BK545" t="str">
            <v/>
          </cell>
          <cell r="BL545" t="str">
            <v/>
          </cell>
          <cell r="BM545" t="str">
            <v/>
          </cell>
          <cell r="BN545" t="str">
            <v/>
          </cell>
        </row>
        <row r="546">
          <cell r="BE546" t="str">
            <v/>
          </cell>
          <cell r="BI546" t="str">
            <v/>
          </cell>
          <cell r="BJ546" t="str">
            <v/>
          </cell>
          <cell r="BK546" t="str">
            <v/>
          </cell>
          <cell r="BL546" t="str">
            <v/>
          </cell>
          <cell r="BM546" t="str">
            <v/>
          </cell>
          <cell r="BN546" t="str">
            <v/>
          </cell>
        </row>
        <row r="547">
          <cell r="BE547" t="str">
            <v/>
          </cell>
          <cell r="BI547" t="str">
            <v/>
          </cell>
          <cell r="BJ547" t="str">
            <v/>
          </cell>
          <cell r="BK547" t="str">
            <v/>
          </cell>
          <cell r="BL547" t="str">
            <v/>
          </cell>
          <cell r="BM547" t="str">
            <v/>
          </cell>
          <cell r="BN547" t="str">
            <v/>
          </cell>
        </row>
        <row r="548">
          <cell r="BE548" t="str">
            <v/>
          </cell>
          <cell r="BI548" t="str">
            <v/>
          </cell>
          <cell r="BJ548" t="str">
            <v/>
          </cell>
          <cell r="BK548" t="str">
            <v/>
          </cell>
          <cell r="BL548" t="str">
            <v/>
          </cell>
          <cell r="BM548" t="str">
            <v/>
          </cell>
          <cell r="BN548" t="str">
            <v/>
          </cell>
        </row>
        <row r="549">
          <cell r="BE549" t="str">
            <v/>
          </cell>
          <cell r="BI549" t="str">
            <v/>
          </cell>
          <cell r="BJ549" t="str">
            <v/>
          </cell>
          <cell r="BK549" t="str">
            <v/>
          </cell>
          <cell r="BL549" t="str">
            <v/>
          </cell>
          <cell r="BM549" t="str">
            <v/>
          </cell>
          <cell r="BN549" t="str">
            <v/>
          </cell>
        </row>
        <row r="550">
          <cell r="BE550" t="str">
            <v/>
          </cell>
          <cell r="BI550" t="str">
            <v/>
          </cell>
          <cell r="BJ550" t="str">
            <v/>
          </cell>
          <cell r="BK550" t="str">
            <v/>
          </cell>
          <cell r="BL550" t="str">
            <v/>
          </cell>
          <cell r="BM550" t="str">
            <v/>
          </cell>
          <cell r="BN550" t="str">
            <v/>
          </cell>
        </row>
        <row r="551">
          <cell r="BE551" t="str">
            <v/>
          </cell>
          <cell r="BI551" t="str">
            <v/>
          </cell>
          <cell r="BJ551" t="str">
            <v/>
          </cell>
          <cell r="BK551" t="str">
            <v/>
          </cell>
          <cell r="BL551" t="str">
            <v/>
          </cell>
          <cell r="BM551" t="str">
            <v/>
          </cell>
          <cell r="BN551" t="str">
            <v/>
          </cell>
        </row>
        <row r="552">
          <cell r="BE552" t="str">
            <v/>
          </cell>
          <cell r="BI552" t="str">
            <v/>
          </cell>
          <cell r="BJ552" t="str">
            <v/>
          </cell>
          <cell r="BK552" t="str">
            <v/>
          </cell>
          <cell r="BL552" t="str">
            <v/>
          </cell>
          <cell r="BM552" t="str">
            <v/>
          </cell>
          <cell r="BN552" t="str">
            <v/>
          </cell>
        </row>
        <row r="553">
          <cell r="BE553" t="str">
            <v/>
          </cell>
          <cell r="BI553" t="str">
            <v/>
          </cell>
          <cell r="BJ553" t="str">
            <v/>
          </cell>
          <cell r="BK553" t="str">
            <v/>
          </cell>
          <cell r="BL553" t="str">
            <v/>
          </cell>
          <cell r="BM553" t="str">
            <v/>
          </cell>
          <cell r="BN553" t="str">
            <v/>
          </cell>
        </row>
        <row r="554">
          <cell r="BE554" t="str">
            <v/>
          </cell>
          <cell r="BI554" t="str">
            <v/>
          </cell>
          <cell r="BJ554" t="str">
            <v/>
          </cell>
          <cell r="BK554" t="str">
            <v/>
          </cell>
          <cell r="BL554" t="str">
            <v/>
          </cell>
          <cell r="BM554" t="str">
            <v/>
          </cell>
          <cell r="BN554" t="str">
            <v/>
          </cell>
        </row>
        <row r="555">
          <cell r="BE555" t="str">
            <v/>
          </cell>
          <cell r="BI555" t="str">
            <v/>
          </cell>
          <cell r="BJ555" t="str">
            <v/>
          </cell>
          <cell r="BK555" t="str">
            <v/>
          </cell>
          <cell r="BL555" t="str">
            <v/>
          </cell>
          <cell r="BM555" t="str">
            <v/>
          </cell>
          <cell r="BN555" t="str">
            <v/>
          </cell>
        </row>
        <row r="556">
          <cell r="BE556" t="str">
            <v/>
          </cell>
          <cell r="BI556" t="str">
            <v/>
          </cell>
          <cell r="BJ556" t="str">
            <v/>
          </cell>
          <cell r="BK556" t="str">
            <v/>
          </cell>
          <cell r="BL556" t="str">
            <v/>
          </cell>
          <cell r="BM556" t="str">
            <v/>
          </cell>
          <cell r="BN556" t="str">
            <v/>
          </cell>
        </row>
        <row r="557">
          <cell r="BE557" t="str">
            <v/>
          </cell>
          <cell r="BI557" t="str">
            <v/>
          </cell>
          <cell r="BJ557" t="str">
            <v/>
          </cell>
          <cell r="BK557" t="str">
            <v/>
          </cell>
          <cell r="BL557" t="str">
            <v/>
          </cell>
          <cell r="BM557" t="str">
            <v/>
          </cell>
          <cell r="BN557" t="str">
            <v/>
          </cell>
        </row>
        <row r="558">
          <cell r="BE558" t="str">
            <v/>
          </cell>
          <cell r="BI558" t="str">
            <v/>
          </cell>
          <cell r="BJ558" t="str">
            <v/>
          </cell>
          <cell r="BK558" t="str">
            <v/>
          </cell>
          <cell r="BL558" t="str">
            <v/>
          </cell>
          <cell r="BM558" t="str">
            <v/>
          </cell>
          <cell r="BN558" t="str">
            <v/>
          </cell>
        </row>
        <row r="559">
          <cell r="BE559" t="str">
            <v/>
          </cell>
          <cell r="BI559" t="str">
            <v/>
          </cell>
          <cell r="BJ559" t="str">
            <v/>
          </cell>
          <cell r="BK559" t="str">
            <v/>
          </cell>
          <cell r="BL559" t="str">
            <v/>
          </cell>
          <cell r="BM559" t="str">
            <v/>
          </cell>
          <cell r="BN559" t="str">
            <v/>
          </cell>
        </row>
        <row r="560">
          <cell r="BE560" t="str">
            <v/>
          </cell>
          <cell r="BI560" t="str">
            <v/>
          </cell>
          <cell r="BJ560" t="str">
            <v/>
          </cell>
          <cell r="BK560" t="str">
            <v/>
          </cell>
          <cell r="BL560" t="str">
            <v/>
          </cell>
          <cell r="BM560" t="str">
            <v/>
          </cell>
          <cell r="BN560" t="str">
            <v/>
          </cell>
        </row>
        <row r="561">
          <cell r="BE561" t="str">
            <v/>
          </cell>
          <cell r="BI561" t="str">
            <v/>
          </cell>
          <cell r="BJ561" t="str">
            <v/>
          </cell>
          <cell r="BK561" t="str">
            <v/>
          </cell>
          <cell r="BL561" t="str">
            <v/>
          </cell>
          <cell r="BM561" t="str">
            <v/>
          </cell>
          <cell r="BN561" t="str">
            <v/>
          </cell>
        </row>
        <row r="562">
          <cell r="BE562" t="str">
            <v/>
          </cell>
          <cell r="BI562" t="str">
            <v/>
          </cell>
          <cell r="BJ562" t="str">
            <v/>
          </cell>
          <cell r="BK562" t="str">
            <v/>
          </cell>
          <cell r="BL562" t="str">
            <v/>
          </cell>
          <cell r="BM562" t="str">
            <v/>
          </cell>
          <cell r="BN562" t="str">
            <v/>
          </cell>
        </row>
        <row r="563">
          <cell r="BE563" t="str">
            <v/>
          </cell>
          <cell r="BI563" t="str">
            <v/>
          </cell>
          <cell r="BJ563" t="str">
            <v/>
          </cell>
          <cell r="BK563" t="str">
            <v/>
          </cell>
          <cell r="BL563" t="str">
            <v/>
          </cell>
          <cell r="BM563" t="str">
            <v/>
          </cell>
          <cell r="BN563" t="str">
            <v/>
          </cell>
        </row>
        <row r="564">
          <cell r="BE564" t="str">
            <v/>
          </cell>
          <cell r="BI564" t="str">
            <v/>
          </cell>
          <cell r="BJ564" t="str">
            <v/>
          </cell>
          <cell r="BK564" t="str">
            <v/>
          </cell>
          <cell r="BL564" t="str">
            <v/>
          </cell>
          <cell r="BM564" t="str">
            <v/>
          </cell>
          <cell r="BN564" t="str">
            <v/>
          </cell>
        </row>
        <row r="565">
          <cell r="BE565" t="str">
            <v/>
          </cell>
          <cell r="BI565" t="str">
            <v/>
          </cell>
          <cell r="BJ565" t="str">
            <v/>
          </cell>
          <cell r="BK565" t="str">
            <v/>
          </cell>
          <cell r="BL565" t="str">
            <v/>
          </cell>
          <cell r="BM565" t="str">
            <v/>
          </cell>
          <cell r="BN565" t="str">
            <v/>
          </cell>
        </row>
        <row r="566">
          <cell r="BE566" t="str">
            <v/>
          </cell>
          <cell r="BI566" t="str">
            <v/>
          </cell>
          <cell r="BJ566" t="str">
            <v/>
          </cell>
          <cell r="BK566" t="str">
            <v/>
          </cell>
          <cell r="BL566" t="str">
            <v/>
          </cell>
          <cell r="BM566" t="str">
            <v/>
          </cell>
          <cell r="BN566" t="str">
            <v/>
          </cell>
        </row>
        <row r="567">
          <cell r="BE567" t="str">
            <v/>
          </cell>
          <cell r="BI567" t="str">
            <v/>
          </cell>
          <cell r="BJ567" t="str">
            <v/>
          </cell>
          <cell r="BK567" t="str">
            <v/>
          </cell>
          <cell r="BL567" t="str">
            <v/>
          </cell>
          <cell r="BM567" t="str">
            <v/>
          </cell>
          <cell r="BN567" t="str">
            <v/>
          </cell>
        </row>
        <row r="568">
          <cell r="BE568" t="str">
            <v/>
          </cell>
          <cell r="BI568" t="str">
            <v/>
          </cell>
          <cell r="BJ568" t="str">
            <v/>
          </cell>
          <cell r="BK568" t="str">
            <v/>
          </cell>
          <cell r="BL568" t="str">
            <v/>
          </cell>
          <cell r="BM568" t="str">
            <v/>
          </cell>
          <cell r="BN568" t="str">
            <v/>
          </cell>
        </row>
        <row r="569">
          <cell r="BE569" t="str">
            <v/>
          </cell>
          <cell r="BI569" t="str">
            <v/>
          </cell>
          <cell r="BJ569" t="str">
            <v/>
          </cell>
          <cell r="BK569" t="str">
            <v/>
          </cell>
          <cell r="BL569" t="str">
            <v/>
          </cell>
          <cell r="BM569" t="str">
            <v/>
          </cell>
          <cell r="BN569" t="str">
            <v/>
          </cell>
        </row>
        <row r="570">
          <cell r="BE570" t="str">
            <v/>
          </cell>
          <cell r="BI570" t="str">
            <v/>
          </cell>
          <cell r="BJ570" t="str">
            <v/>
          </cell>
          <cell r="BK570" t="str">
            <v/>
          </cell>
          <cell r="BL570" t="str">
            <v/>
          </cell>
          <cell r="BM570" t="str">
            <v/>
          </cell>
          <cell r="BN570" t="str">
            <v/>
          </cell>
        </row>
        <row r="571">
          <cell r="BE571" t="str">
            <v/>
          </cell>
          <cell r="BI571" t="str">
            <v/>
          </cell>
          <cell r="BJ571" t="str">
            <v/>
          </cell>
          <cell r="BK571" t="str">
            <v/>
          </cell>
          <cell r="BL571" t="str">
            <v/>
          </cell>
          <cell r="BM571" t="str">
            <v/>
          </cell>
          <cell r="BN571" t="str">
            <v/>
          </cell>
        </row>
        <row r="572">
          <cell r="BE572" t="str">
            <v/>
          </cell>
          <cell r="BI572" t="str">
            <v/>
          </cell>
          <cell r="BJ572" t="str">
            <v/>
          </cell>
          <cell r="BK572" t="str">
            <v/>
          </cell>
          <cell r="BL572" t="str">
            <v/>
          </cell>
          <cell r="BM572" t="str">
            <v/>
          </cell>
          <cell r="BN572" t="str">
            <v/>
          </cell>
        </row>
        <row r="573">
          <cell r="BE573" t="str">
            <v/>
          </cell>
          <cell r="BI573" t="str">
            <v/>
          </cell>
          <cell r="BJ573" t="str">
            <v/>
          </cell>
          <cell r="BK573" t="str">
            <v/>
          </cell>
          <cell r="BL573" t="str">
            <v/>
          </cell>
          <cell r="BM573" t="str">
            <v/>
          </cell>
          <cell r="BN573" t="str">
            <v/>
          </cell>
        </row>
        <row r="574">
          <cell r="BE574" t="str">
            <v/>
          </cell>
          <cell r="BI574" t="str">
            <v/>
          </cell>
          <cell r="BJ574" t="str">
            <v/>
          </cell>
          <cell r="BK574" t="str">
            <v/>
          </cell>
          <cell r="BL574" t="str">
            <v/>
          </cell>
          <cell r="BM574" t="str">
            <v/>
          </cell>
          <cell r="BN574" t="str">
            <v/>
          </cell>
        </row>
        <row r="575">
          <cell r="BE575" t="str">
            <v/>
          </cell>
          <cell r="BI575" t="str">
            <v/>
          </cell>
          <cell r="BJ575" t="str">
            <v/>
          </cell>
          <cell r="BK575" t="str">
            <v/>
          </cell>
          <cell r="BL575" t="str">
            <v/>
          </cell>
          <cell r="BM575" t="str">
            <v/>
          </cell>
          <cell r="BN575" t="str">
            <v/>
          </cell>
        </row>
        <row r="576">
          <cell r="BE576" t="str">
            <v/>
          </cell>
          <cell r="BI576" t="str">
            <v/>
          </cell>
          <cell r="BJ576" t="str">
            <v/>
          </cell>
          <cell r="BK576" t="str">
            <v/>
          </cell>
          <cell r="BL576" t="str">
            <v/>
          </cell>
          <cell r="BM576" t="str">
            <v/>
          </cell>
          <cell r="BN576" t="str">
            <v/>
          </cell>
        </row>
        <row r="577">
          <cell r="BE577" t="str">
            <v/>
          </cell>
          <cell r="BI577" t="str">
            <v/>
          </cell>
          <cell r="BJ577" t="str">
            <v/>
          </cell>
          <cell r="BK577" t="str">
            <v/>
          </cell>
          <cell r="BL577" t="str">
            <v/>
          </cell>
          <cell r="BM577" t="str">
            <v/>
          </cell>
          <cell r="BN577" t="str">
            <v/>
          </cell>
        </row>
        <row r="578">
          <cell r="BE578" t="str">
            <v/>
          </cell>
          <cell r="BI578" t="str">
            <v/>
          </cell>
          <cell r="BJ578" t="str">
            <v/>
          </cell>
          <cell r="BK578" t="str">
            <v/>
          </cell>
          <cell r="BL578" t="str">
            <v/>
          </cell>
          <cell r="BM578" t="str">
            <v/>
          </cell>
          <cell r="BN578" t="str">
            <v/>
          </cell>
        </row>
        <row r="579">
          <cell r="BE579" t="str">
            <v/>
          </cell>
          <cell r="BI579" t="str">
            <v/>
          </cell>
          <cell r="BJ579" t="str">
            <v/>
          </cell>
          <cell r="BK579" t="str">
            <v/>
          </cell>
          <cell r="BL579" t="str">
            <v/>
          </cell>
          <cell r="BM579" t="str">
            <v/>
          </cell>
          <cell r="BN579" t="str">
            <v/>
          </cell>
        </row>
        <row r="580">
          <cell r="BE580" t="str">
            <v/>
          </cell>
          <cell r="BI580" t="str">
            <v/>
          </cell>
          <cell r="BJ580" t="str">
            <v/>
          </cell>
          <cell r="BK580" t="str">
            <v/>
          </cell>
          <cell r="BL580" t="str">
            <v/>
          </cell>
          <cell r="BM580" t="str">
            <v/>
          </cell>
          <cell r="BN580" t="str">
            <v/>
          </cell>
        </row>
        <row r="581">
          <cell r="BE581" t="str">
            <v/>
          </cell>
          <cell r="BI581" t="str">
            <v/>
          </cell>
          <cell r="BJ581" t="str">
            <v/>
          </cell>
          <cell r="BK581" t="str">
            <v/>
          </cell>
          <cell r="BL581" t="str">
            <v/>
          </cell>
          <cell r="BM581" t="str">
            <v/>
          </cell>
          <cell r="BN581" t="str">
            <v/>
          </cell>
        </row>
        <row r="582">
          <cell r="BE582" t="str">
            <v/>
          </cell>
          <cell r="BI582" t="str">
            <v/>
          </cell>
          <cell r="BJ582" t="str">
            <v/>
          </cell>
          <cell r="BK582" t="str">
            <v/>
          </cell>
          <cell r="BL582" t="str">
            <v/>
          </cell>
          <cell r="BM582" t="str">
            <v/>
          </cell>
          <cell r="BN582" t="str">
            <v/>
          </cell>
        </row>
        <row r="583">
          <cell r="BE583" t="str">
            <v/>
          </cell>
          <cell r="BI583" t="str">
            <v/>
          </cell>
          <cell r="BJ583" t="str">
            <v/>
          </cell>
          <cell r="BK583" t="str">
            <v/>
          </cell>
          <cell r="BL583" t="str">
            <v/>
          </cell>
          <cell r="BM583" t="str">
            <v/>
          </cell>
          <cell r="BN583" t="str">
            <v/>
          </cell>
        </row>
        <row r="584">
          <cell r="BE584" t="str">
            <v/>
          </cell>
          <cell r="BI584" t="str">
            <v/>
          </cell>
          <cell r="BJ584" t="str">
            <v/>
          </cell>
          <cell r="BK584" t="str">
            <v/>
          </cell>
          <cell r="BL584" t="str">
            <v/>
          </cell>
          <cell r="BM584" t="str">
            <v/>
          </cell>
          <cell r="BN584" t="str">
            <v/>
          </cell>
        </row>
        <row r="585">
          <cell r="BE585" t="str">
            <v/>
          </cell>
          <cell r="BI585" t="str">
            <v/>
          </cell>
          <cell r="BJ585" t="str">
            <v/>
          </cell>
          <cell r="BK585" t="str">
            <v/>
          </cell>
          <cell r="BL585" t="str">
            <v/>
          </cell>
          <cell r="BM585" t="str">
            <v/>
          </cell>
          <cell r="BN585" t="str">
            <v/>
          </cell>
        </row>
        <row r="586">
          <cell r="BE586" t="str">
            <v/>
          </cell>
          <cell r="BI586" t="str">
            <v/>
          </cell>
          <cell r="BJ586" t="str">
            <v/>
          </cell>
          <cell r="BK586" t="str">
            <v/>
          </cell>
          <cell r="BL586" t="str">
            <v/>
          </cell>
          <cell r="BM586" t="str">
            <v/>
          </cell>
          <cell r="BN586" t="str">
            <v/>
          </cell>
        </row>
        <row r="587">
          <cell r="BE587" t="str">
            <v/>
          </cell>
          <cell r="BI587" t="str">
            <v/>
          </cell>
          <cell r="BJ587" t="str">
            <v/>
          </cell>
          <cell r="BK587" t="str">
            <v/>
          </cell>
          <cell r="BL587" t="str">
            <v/>
          </cell>
          <cell r="BM587" t="str">
            <v/>
          </cell>
          <cell r="BN587" t="str">
            <v/>
          </cell>
        </row>
        <row r="588">
          <cell r="BE588" t="str">
            <v/>
          </cell>
          <cell r="BI588" t="str">
            <v/>
          </cell>
          <cell r="BJ588" t="str">
            <v/>
          </cell>
          <cell r="BK588" t="str">
            <v/>
          </cell>
          <cell r="BL588" t="str">
            <v/>
          </cell>
          <cell r="BM588" t="str">
            <v/>
          </cell>
          <cell r="BN588" t="str">
            <v/>
          </cell>
        </row>
        <row r="589">
          <cell r="BE589" t="str">
            <v/>
          </cell>
          <cell r="BI589" t="str">
            <v/>
          </cell>
          <cell r="BJ589" t="str">
            <v/>
          </cell>
          <cell r="BK589" t="str">
            <v/>
          </cell>
          <cell r="BL589" t="str">
            <v/>
          </cell>
          <cell r="BM589" t="str">
            <v/>
          </cell>
          <cell r="BN589" t="str">
            <v/>
          </cell>
        </row>
        <row r="590">
          <cell r="BE590" t="str">
            <v/>
          </cell>
          <cell r="BI590" t="str">
            <v/>
          </cell>
          <cell r="BJ590" t="str">
            <v/>
          </cell>
          <cell r="BK590" t="str">
            <v/>
          </cell>
          <cell r="BL590" t="str">
            <v/>
          </cell>
          <cell r="BM590" t="str">
            <v/>
          </cell>
          <cell r="BN590" t="str">
            <v/>
          </cell>
        </row>
        <row r="591">
          <cell r="BE591" t="str">
            <v/>
          </cell>
          <cell r="BI591" t="str">
            <v/>
          </cell>
          <cell r="BJ591" t="str">
            <v/>
          </cell>
          <cell r="BK591" t="str">
            <v/>
          </cell>
          <cell r="BL591" t="str">
            <v/>
          </cell>
          <cell r="BM591" t="str">
            <v/>
          </cell>
          <cell r="BN591" t="str">
            <v/>
          </cell>
        </row>
        <row r="592">
          <cell r="BE592" t="str">
            <v/>
          </cell>
          <cell r="BI592" t="str">
            <v/>
          </cell>
          <cell r="BJ592" t="str">
            <v/>
          </cell>
          <cell r="BK592" t="str">
            <v/>
          </cell>
          <cell r="BL592" t="str">
            <v/>
          </cell>
          <cell r="BM592" t="str">
            <v/>
          </cell>
          <cell r="BN592" t="str">
            <v/>
          </cell>
        </row>
        <row r="593">
          <cell r="BE593" t="str">
            <v/>
          </cell>
          <cell r="BI593" t="str">
            <v/>
          </cell>
          <cell r="BJ593" t="str">
            <v/>
          </cell>
          <cell r="BK593" t="str">
            <v/>
          </cell>
          <cell r="BL593" t="str">
            <v/>
          </cell>
          <cell r="BM593" t="str">
            <v/>
          </cell>
          <cell r="BN593" t="str">
            <v/>
          </cell>
        </row>
        <row r="594">
          <cell r="BE594" t="str">
            <v/>
          </cell>
          <cell r="BI594" t="str">
            <v/>
          </cell>
          <cell r="BJ594" t="str">
            <v/>
          </cell>
          <cell r="BK594" t="str">
            <v/>
          </cell>
          <cell r="BL594" t="str">
            <v/>
          </cell>
          <cell r="BM594" t="str">
            <v/>
          </cell>
          <cell r="BN594" t="str">
            <v/>
          </cell>
        </row>
        <row r="595">
          <cell r="BE595" t="str">
            <v/>
          </cell>
          <cell r="BI595" t="str">
            <v/>
          </cell>
          <cell r="BJ595" t="str">
            <v/>
          </cell>
          <cell r="BK595" t="str">
            <v/>
          </cell>
          <cell r="BL595" t="str">
            <v/>
          </cell>
          <cell r="BM595" t="str">
            <v/>
          </cell>
          <cell r="BN595" t="str">
            <v/>
          </cell>
        </row>
        <row r="596">
          <cell r="BE596" t="str">
            <v/>
          </cell>
          <cell r="BI596" t="str">
            <v/>
          </cell>
          <cell r="BJ596" t="str">
            <v/>
          </cell>
          <cell r="BK596" t="str">
            <v/>
          </cell>
          <cell r="BL596" t="str">
            <v/>
          </cell>
          <cell r="BM596" t="str">
            <v/>
          </cell>
          <cell r="BN596" t="str">
            <v/>
          </cell>
        </row>
        <row r="597">
          <cell r="BE597" t="str">
            <v/>
          </cell>
          <cell r="BI597" t="str">
            <v/>
          </cell>
          <cell r="BJ597" t="str">
            <v/>
          </cell>
          <cell r="BK597" t="str">
            <v/>
          </cell>
          <cell r="BL597" t="str">
            <v/>
          </cell>
          <cell r="BM597" t="str">
            <v/>
          </cell>
          <cell r="BN597" t="str">
            <v/>
          </cell>
        </row>
        <row r="598">
          <cell r="BE598" t="str">
            <v/>
          </cell>
          <cell r="BI598" t="str">
            <v/>
          </cell>
          <cell r="BJ598" t="str">
            <v/>
          </cell>
          <cell r="BK598" t="str">
            <v/>
          </cell>
          <cell r="BL598" t="str">
            <v/>
          </cell>
          <cell r="BM598" t="str">
            <v/>
          </cell>
          <cell r="BN598" t="str">
            <v/>
          </cell>
        </row>
        <row r="599">
          <cell r="BE599" t="str">
            <v/>
          </cell>
          <cell r="BI599" t="str">
            <v/>
          </cell>
          <cell r="BJ599" t="str">
            <v/>
          </cell>
          <cell r="BK599" t="str">
            <v/>
          </cell>
          <cell r="BL599" t="str">
            <v/>
          </cell>
          <cell r="BM599" t="str">
            <v/>
          </cell>
          <cell r="BN599" t="str">
            <v/>
          </cell>
        </row>
        <row r="600">
          <cell r="BE600" t="str">
            <v/>
          </cell>
          <cell r="BI600" t="str">
            <v/>
          </cell>
          <cell r="BJ600" t="str">
            <v/>
          </cell>
          <cell r="BK600" t="str">
            <v/>
          </cell>
          <cell r="BL600" t="str">
            <v/>
          </cell>
          <cell r="BM600" t="str">
            <v/>
          </cell>
          <cell r="BN600" t="str">
            <v/>
          </cell>
        </row>
        <row r="601">
          <cell r="BE601" t="str">
            <v/>
          </cell>
          <cell r="BI601" t="str">
            <v/>
          </cell>
          <cell r="BJ601" t="str">
            <v/>
          </cell>
          <cell r="BK601" t="str">
            <v/>
          </cell>
          <cell r="BL601" t="str">
            <v/>
          </cell>
          <cell r="BM601" t="str">
            <v/>
          </cell>
          <cell r="BN601" t="str">
            <v/>
          </cell>
        </row>
        <row r="602">
          <cell r="BE602" t="str">
            <v/>
          </cell>
          <cell r="BI602" t="str">
            <v/>
          </cell>
          <cell r="BJ602" t="str">
            <v/>
          </cell>
          <cell r="BK602" t="str">
            <v/>
          </cell>
          <cell r="BL602" t="str">
            <v/>
          </cell>
          <cell r="BM602" t="str">
            <v/>
          </cell>
          <cell r="BN602" t="str">
            <v/>
          </cell>
        </row>
        <row r="603">
          <cell r="BE603" t="str">
            <v/>
          </cell>
          <cell r="BI603" t="str">
            <v/>
          </cell>
          <cell r="BJ603" t="str">
            <v/>
          </cell>
          <cell r="BK603" t="str">
            <v/>
          </cell>
          <cell r="BL603" t="str">
            <v/>
          </cell>
          <cell r="BM603" t="str">
            <v/>
          </cell>
          <cell r="BN603" t="str">
            <v/>
          </cell>
        </row>
        <row r="604">
          <cell r="BE604" t="str">
            <v/>
          </cell>
          <cell r="BI604" t="str">
            <v/>
          </cell>
          <cell r="BJ604" t="str">
            <v/>
          </cell>
          <cell r="BK604" t="str">
            <v/>
          </cell>
          <cell r="BL604" t="str">
            <v/>
          </cell>
          <cell r="BM604" t="str">
            <v/>
          </cell>
          <cell r="BN604" t="str">
            <v/>
          </cell>
        </row>
        <row r="605">
          <cell r="BE605" t="str">
            <v/>
          </cell>
          <cell r="BI605" t="str">
            <v/>
          </cell>
          <cell r="BJ605" t="str">
            <v/>
          </cell>
          <cell r="BK605" t="str">
            <v/>
          </cell>
          <cell r="BL605" t="str">
            <v/>
          </cell>
          <cell r="BM605" t="str">
            <v/>
          </cell>
          <cell r="BN605" t="str">
            <v/>
          </cell>
        </row>
        <row r="606">
          <cell r="BE606" t="str">
            <v/>
          </cell>
          <cell r="BI606" t="str">
            <v/>
          </cell>
          <cell r="BJ606" t="str">
            <v/>
          </cell>
          <cell r="BK606" t="str">
            <v/>
          </cell>
          <cell r="BL606" t="str">
            <v/>
          </cell>
          <cell r="BM606" t="str">
            <v/>
          </cell>
          <cell r="BN606" t="str">
            <v/>
          </cell>
        </row>
        <row r="607">
          <cell r="BE607" t="str">
            <v/>
          </cell>
          <cell r="BI607" t="str">
            <v/>
          </cell>
          <cell r="BJ607" t="str">
            <v/>
          </cell>
          <cell r="BK607" t="str">
            <v/>
          </cell>
          <cell r="BL607" t="str">
            <v/>
          </cell>
          <cell r="BM607" t="str">
            <v/>
          </cell>
          <cell r="BN607" t="str">
            <v/>
          </cell>
        </row>
        <row r="608">
          <cell r="BE608" t="str">
            <v/>
          </cell>
          <cell r="BI608" t="str">
            <v/>
          </cell>
          <cell r="BJ608" t="str">
            <v/>
          </cell>
          <cell r="BK608" t="str">
            <v/>
          </cell>
          <cell r="BL608" t="str">
            <v/>
          </cell>
          <cell r="BM608" t="str">
            <v/>
          </cell>
          <cell r="BN608" t="str">
            <v/>
          </cell>
        </row>
        <row r="609">
          <cell r="BE609" t="str">
            <v/>
          </cell>
          <cell r="BI609" t="str">
            <v/>
          </cell>
          <cell r="BJ609" t="str">
            <v/>
          </cell>
          <cell r="BK609" t="str">
            <v/>
          </cell>
          <cell r="BL609" t="str">
            <v/>
          </cell>
          <cell r="BM609" t="str">
            <v/>
          </cell>
          <cell r="BN609" t="str">
            <v/>
          </cell>
        </row>
        <row r="610">
          <cell r="BE610" t="str">
            <v/>
          </cell>
          <cell r="BI610" t="str">
            <v/>
          </cell>
          <cell r="BJ610" t="str">
            <v/>
          </cell>
          <cell r="BK610" t="str">
            <v/>
          </cell>
          <cell r="BL610" t="str">
            <v/>
          </cell>
          <cell r="BM610" t="str">
            <v/>
          </cell>
          <cell r="BN610" t="str">
            <v/>
          </cell>
        </row>
        <row r="611">
          <cell r="BE611" t="str">
            <v/>
          </cell>
          <cell r="BI611" t="str">
            <v/>
          </cell>
          <cell r="BJ611" t="str">
            <v/>
          </cell>
          <cell r="BK611" t="str">
            <v/>
          </cell>
          <cell r="BL611" t="str">
            <v/>
          </cell>
          <cell r="BM611" t="str">
            <v/>
          </cell>
          <cell r="BN611" t="str">
            <v/>
          </cell>
        </row>
        <row r="612">
          <cell r="BE612" t="str">
            <v/>
          </cell>
          <cell r="BI612" t="str">
            <v/>
          </cell>
          <cell r="BJ612" t="str">
            <v/>
          </cell>
          <cell r="BK612" t="str">
            <v/>
          </cell>
          <cell r="BL612" t="str">
            <v/>
          </cell>
          <cell r="BM612" t="str">
            <v/>
          </cell>
          <cell r="BN612" t="str">
            <v/>
          </cell>
        </row>
        <row r="613">
          <cell r="BE613" t="str">
            <v/>
          </cell>
          <cell r="BI613" t="str">
            <v/>
          </cell>
          <cell r="BJ613" t="str">
            <v/>
          </cell>
          <cell r="BK613" t="str">
            <v/>
          </cell>
          <cell r="BL613" t="str">
            <v/>
          </cell>
          <cell r="BM613" t="str">
            <v/>
          </cell>
          <cell r="BN613" t="str">
            <v/>
          </cell>
        </row>
        <row r="614">
          <cell r="BE614" t="str">
            <v/>
          </cell>
          <cell r="BI614" t="str">
            <v/>
          </cell>
          <cell r="BJ614" t="str">
            <v/>
          </cell>
          <cell r="BK614" t="str">
            <v/>
          </cell>
          <cell r="BL614" t="str">
            <v/>
          </cell>
          <cell r="BM614" t="str">
            <v/>
          </cell>
          <cell r="BN614" t="str">
            <v/>
          </cell>
        </row>
        <row r="615">
          <cell r="BE615" t="str">
            <v/>
          </cell>
          <cell r="BI615" t="str">
            <v/>
          </cell>
          <cell r="BJ615" t="str">
            <v/>
          </cell>
          <cell r="BK615" t="str">
            <v/>
          </cell>
          <cell r="BL615" t="str">
            <v/>
          </cell>
          <cell r="BM615" t="str">
            <v/>
          </cell>
          <cell r="BN615" t="str">
            <v/>
          </cell>
        </row>
        <row r="616">
          <cell r="BE616" t="str">
            <v/>
          </cell>
          <cell r="BI616" t="str">
            <v/>
          </cell>
          <cell r="BJ616" t="str">
            <v/>
          </cell>
          <cell r="BK616" t="str">
            <v/>
          </cell>
          <cell r="BL616" t="str">
            <v/>
          </cell>
          <cell r="BM616" t="str">
            <v/>
          </cell>
          <cell r="BN616" t="str">
            <v/>
          </cell>
        </row>
        <row r="617">
          <cell r="BE617" t="str">
            <v/>
          </cell>
          <cell r="BI617" t="str">
            <v/>
          </cell>
          <cell r="BJ617" t="str">
            <v/>
          </cell>
          <cell r="BK617" t="str">
            <v/>
          </cell>
          <cell r="BL617" t="str">
            <v/>
          </cell>
          <cell r="BM617" t="str">
            <v/>
          </cell>
          <cell r="BN617" t="str">
            <v/>
          </cell>
        </row>
        <row r="618">
          <cell r="BE618" t="str">
            <v/>
          </cell>
          <cell r="BI618" t="str">
            <v/>
          </cell>
          <cell r="BJ618" t="str">
            <v/>
          </cell>
          <cell r="BK618" t="str">
            <v/>
          </cell>
          <cell r="BL618" t="str">
            <v/>
          </cell>
          <cell r="BM618" t="str">
            <v/>
          </cell>
          <cell r="BN618" t="str">
            <v/>
          </cell>
        </row>
        <row r="619">
          <cell r="BE619" t="str">
            <v/>
          </cell>
          <cell r="BI619" t="str">
            <v/>
          </cell>
          <cell r="BJ619" t="str">
            <v/>
          </cell>
          <cell r="BK619" t="str">
            <v/>
          </cell>
          <cell r="BL619" t="str">
            <v/>
          </cell>
          <cell r="BM619" t="str">
            <v/>
          </cell>
          <cell r="BN619" t="str">
            <v/>
          </cell>
        </row>
        <row r="620">
          <cell r="BE620" t="str">
            <v/>
          </cell>
          <cell r="BI620" t="str">
            <v/>
          </cell>
          <cell r="BJ620" t="str">
            <v/>
          </cell>
          <cell r="BK620" t="str">
            <v/>
          </cell>
          <cell r="BL620" t="str">
            <v/>
          </cell>
          <cell r="BM620" t="str">
            <v/>
          </cell>
          <cell r="BN620" t="str">
            <v/>
          </cell>
        </row>
        <row r="621">
          <cell r="BE621" t="str">
            <v/>
          </cell>
          <cell r="BI621" t="str">
            <v/>
          </cell>
          <cell r="BJ621" t="str">
            <v/>
          </cell>
          <cell r="BK621" t="str">
            <v/>
          </cell>
          <cell r="BL621" t="str">
            <v/>
          </cell>
          <cell r="BM621" t="str">
            <v/>
          </cell>
          <cell r="BN621" t="str">
            <v/>
          </cell>
        </row>
        <row r="622">
          <cell r="BE622" t="str">
            <v/>
          </cell>
          <cell r="BI622" t="str">
            <v/>
          </cell>
          <cell r="BJ622" t="str">
            <v/>
          </cell>
          <cell r="BK622" t="str">
            <v/>
          </cell>
          <cell r="BL622" t="str">
            <v/>
          </cell>
          <cell r="BM622" t="str">
            <v/>
          </cell>
          <cell r="BN622" t="str">
            <v/>
          </cell>
        </row>
        <row r="623">
          <cell r="BE623" t="str">
            <v/>
          </cell>
          <cell r="BI623" t="str">
            <v/>
          </cell>
          <cell r="BJ623" t="str">
            <v/>
          </cell>
          <cell r="BK623" t="str">
            <v/>
          </cell>
          <cell r="BL623" t="str">
            <v/>
          </cell>
          <cell r="BM623" t="str">
            <v/>
          </cell>
          <cell r="BN623" t="str">
            <v/>
          </cell>
        </row>
        <row r="624">
          <cell r="BE624" t="str">
            <v/>
          </cell>
          <cell r="BI624" t="str">
            <v/>
          </cell>
          <cell r="BJ624" t="str">
            <v/>
          </cell>
          <cell r="BK624" t="str">
            <v/>
          </cell>
          <cell r="BL624" t="str">
            <v/>
          </cell>
          <cell r="BM624" t="str">
            <v/>
          </cell>
          <cell r="BN624" t="str">
            <v/>
          </cell>
        </row>
        <row r="625">
          <cell r="BE625" t="str">
            <v/>
          </cell>
          <cell r="BI625" t="str">
            <v/>
          </cell>
          <cell r="BJ625" t="str">
            <v/>
          </cell>
          <cell r="BK625" t="str">
            <v/>
          </cell>
          <cell r="BL625" t="str">
            <v/>
          </cell>
          <cell r="BM625" t="str">
            <v/>
          </cell>
          <cell r="BN625" t="str">
            <v/>
          </cell>
        </row>
        <row r="626">
          <cell r="BE626" t="str">
            <v/>
          </cell>
          <cell r="BI626" t="str">
            <v/>
          </cell>
          <cell r="BJ626" t="str">
            <v/>
          </cell>
          <cell r="BK626" t="str">
            <v/>
          </cell>
          <cell r="BL626" t="str">
            <v/>
          </cell>
          <cell r="BM626" t="str">
            <v/>
          </cell>
          <cell r="BN626" t="str">
            <v/>
          </cell>
        </row>
        <row r="627">
          <cell r="BE627" t="str">
            <v/>
          </cell>
          <cell r="BI627" t="str">
            <v/>
          </cell>
          <cell r="BJ627" t="str">
            <v/>
          </cell>
          <cell r="BK627" t="str">
            <v/>
          </cell>
          <cell r="BL627" t="str">
            <v/>
          </cell>
          <cell r="BM627" t="str">
            <v/>
          </cell>
          <cell r="BN627" t="str">
            <v/>
          </cell>
        </row>
        <row r="628">
          <cell r="BE628" t="str">
            <v/>
          </cell>
          <cell r="BI628" t="str">
            <v/>
          </cell>
          <cell r="BJ628" t="str">
            <v/>
          </cell>
          <cell r="BK628" t="str">
            <v/>
          </cell>
          <cell r="BL628" t="str">
            <v/>
          </cell>
          <cell r="BM628" t="str">
            <v/>
          </cell>
          <cell r="BN628" t="str">
            <v/>
          </cell>
        </row>
        <row r="629">
          <cell r="BE629" t="str">
            <v/>
          </cell>
          <cell r="BI629" t="str">
            <v/>
          </cell>
          <cell r="BJ629" t="str">
            <v/>
          </cell>
          <cell r="BK629" t="str">
            <v/>
          </cell>
          <cell r="BL629" t="str">
            <v/>
          </cell>
          <cell r="BM629" t="str">
            <v/>
          </cell>
          <cell r="BN629" t="str">
            <v/>
          </cell>
        </row>
        <row r="630">
          <cell r="BE630" t="str">
            <v/>
          </cell>
          <cell r="BI630" t="str">
            <v/>
          </cell>
          <cell r="BJ630" t="str">
            <v/>
          </cell>
          <cell r="BK630" t="str">
            <v/>
          </cell>
          <cell r="BL630" t="str">
            <v/>
          </cell>
          <cell r="BM630" t="str">
            <v/>
          </cell>
          <cell r="BN630" t="str">
            <v/>
          </cell>
        </row>
        <row r="631">
          <cell r="BE631" t="str">
            <v/>
          </cell>
          <cell r="BI631" t="str">
            <v/>
          </cell>
          <cell r="BJ631" t="str">
            <v/>
          </cell>
          <cell r="BK631" t="str">
            <v/>
          </cell>
          <cell r="BL631" t="str">
            <v/>
          </cell>
          <cell r="BM631" t="str">
            <v/>
          </cell>
          <cell r="BN631" t="str">
            <v/>
          </cell>
        </row>
        <row r="632">
          <cell r="BE632" t="str">
            <v/>
          </cell>
          <cell r="BI632" t="str">
            <v/>
          </cell>
          <cell r="BJ632" t="str">
            <v/>
          </cell>
          <cell r="BK632" t="str">
            <v/>
          </cell>
          <cell r="BL632" t="str">
            <v/>
          </cell>
          <cell r="BM632" t="str">
            <v/>
          </cell>
          <cell r="BN632" t="str">
            <v/>
          </cell>
        </row>
        <row r="633">
          <cell r="BE633" t="str">
            <v/>
          </cell>
          <cell r="BI633" t="str">
            <v/>
          </cell>
          <cell r="BJ633" t="str">
            <v/>
          </cell>
          <cell r="BK633" t="str">
            <v/>
          </cell>
          <cell r="BL633" t="str">
            <v/>
          </cell>
          <cell r="BM633" t="str">
            <v/>
          </cell>
          <cell r="BN633" t="str">
            <v/>
          </cell>
        </row>
        <row r="634">
          <cell r="BE634" t="str">
            <v/>
          </cell>
          <cell r="BI634" t="str">
            <v/>
          </cell>
          <cell r="BJ634" t="str">
            <v/>
          </cell>
          <cell r="BK634" t="str">
            <v/>
          </cell>
          <cell r="BL634" t="str">
            <v/>
          </cell>
          <cell r="BM634" t="str">
            <v/>
          </cell>
          <cell r="BN634" t="str">
            <v/>
          </cell>
        </row>
        <row r="635">
          <cell r="BE635" t="str">
            <v/>
          </cell>
          <cell r="BI635" t="str">
            <v/>
          </cell>
          <cell r="BJ635" t="str">
            <v/>
          </cell>
          <cell r="BK635" t="str">
            <v/>
          </cell>
          <cell r="BL635" t="str">
            <v/>
          </cell>
          <cell r="BM635" t="str">
            <v/>
          </cell>
          <cell r="BN635" t="str">
            <v/>
          </cell>
        </row>
        <row r="636">
          <cell r="BE636" t="str">
            <v/>
          </cell>
          <cell r="BI636" t="str">
            <v/>
          </cell>
          <cell r="BJ636" t="str">
            <v/>
          </cell>
          <cell r="BK636" t="str">
            <v/>
          </cell>
          <cell r="BL636" t="str">
            <v/>
          </cell>
          <cell r="BM636" t="str">
            <v/>
          </cell>
          <cell r="BN636" t="str">
            <v/>
          </cell>
        </row>
        <row r="637">
          <cell r="BE637" t="str">
            <v/>
          </cell>
          <cell r="BI637" t="str">
            <v/>
          </cell>
          <cell r="BJ637" t="str">
            <v/>
          </cell>
          <cell r="BK637" t="str">
            <v/>
          </cell>
          <cell r="BL637" t="str">
            <v/>
          </cell>
          <cell r="BM637" t="str">
            <v/>
          </cell>
          <cell r="BN637" t="str">
            <v/>
          </cell>
        </row>
        <row r="638">
          <cell r="BE638" t="str">
            <v/>
          </cell>
          <cell r="BI638" t="str">
            <v/>
          </cell>
          <cell r="BJ638" t="str">
            <v/>
          </cell>
          <cell r="BK638" t="str">
            <v/>
          </cell>
          <cell r="BL638" t="str">
            <v/>
          </cell>
          <cell r="BM638" t="str">
            <v/>
          </cell>
          <cell r="BN638" t="str">
            <v/>
          </cell>
        </row>
        <row r="639">
          <cell r="BE639" t="str">
            <v/>
          </cell>
          <cell r="BI639" t="str">
            <v/>
          </cell>
          <cell r="BJ639" t="str">
            <v/>
          </cell>
          <cell r="BK639" t="str">
            <v/>
          </cell>
          <cell r="BL639" t="str">
            <v/>
          </cell>
          <cell r="BM639" t="str">
            <v/>
          </cell>
          <cell r="BN639" t="str">
            <v/>
          </cell>
        </row>
        <row r="640">
          <cell r="BE640" t="str">
            <v/>
          </cell>
          <cell r="BI640" t="str">
            <v/>
          </cell>
          <cell r="BJ640" t="str">
            <v/>
          </cell>
          <cell r="BK640" t="str">
            <v/>
          </cell>
          <cell r="BL640" t="str">
            <v/>
          </cell>
          <cell r="BM640" t="str">
            <v/>
          </cell>
          <cell r="BN640" t="str">
            <v/>
          </cell>
        </row>
        <row r="641">
          <cell r="BE641" t="str">
            <v/>
          </cell>
          <cell r="BI641" t="str">
            <v/>
          </cell>
          <cell r="BJ641" t="str">
            <v/>
          </cell>
          <cell r="BK641" t="str">
            <v/>
          </cell>
          <cell r="BL641" t="str">
            <v/>
          </cell>
          <cell r="BM641" t="str">
            <v/>
          </cell>
          <cell r="BN641" t="str">
            <v/>
          </cell>
        </row>
        <row r="642">
          <cell r="BE642" t="str">
            <v/>
          </cell>
          <cell r="BI642" t="str">
            <v/>
          </cell>
          <cell r="BJ642" t="str">
            <v/>
          </cell>
          <cell r="BK642" t="str">
            <v/>
          </cell>
          <cell r="BL642" t="str">
            <v/>
          </cell>
          <cell r="BM642" t="str">
            <v/>
          </cell>
          <cell r="BN642" t="str">
            <v/>
          </cell>
        </row>
        <row r="643">
          <cell r="BE643" t="str">
            <v/>
          </cell>
          <cell r="BI643" t="str">
            <v/>
          </cell>
          <cell r="BJ643" t="str">
            <v/>
          </cell>
          <cell r="BK643" t="str">
            <v/>
          </cell>
          <cell r="BL643" t="str">
            <v/>
          </cell>
          <cell r="BM643" t="str">
            <v/>
          </cell>
          <cell r="BN643" t="str">
            <v/>
          </cell>
        </row>
        <row r="644">
          <cell r="BE644" t="str">
            <v/>
          </cell>
          <cell r="BI644" t="str">
            <v/>
          </cell>
          <cell r="BJ644" t="str">
            <v/>
          </cell>
          <cell r="BK644" t="str">
            <v/>
          </cell>
          <cell r="BL644" t="str">
            <v/>
          </cell>
          <cell r="BM644" t="str">
            <v/>
          </cell>
          <cell r="BN644" t="str">
            <v/>
          </cell>
        </row>
        <row r="645">
          <cell r="BE645" t="str">
            <v/>
          </cell>
          <cell r="BI645" t="str">
            <v/>
          </cell>
          <cell r="BJ645" t="str">
            <v/>
          </cell>
          <cell r="BK645" t="str">
            <v/>
          </cell>
          <cell r="BL645" t="str">
            <v/>
          </cell>
          <cell r="BM645" t="str">
            <v/>
          </cell>
          <cell r="BN645" t="str">
            <v/>
          </cell>
        </row>
        <row r="646">
          <cell r="BE646" t="str">
            <v/>
          </cell>
          <cell r="BI646" t="str">
            <v/>
          </cell>
          <cell r="BJ646" t="str">
            <v/>
          </cell>
          <cell r="BK646" t="str">
            <v/>
          </cell>
          <cell r="BL646" t="str">
            <v/>
          </cell>
          <cell r="BM646" t="str">
            <v/>
          </cell>
          <cell r="BN646" t="str">
            <v/>
          </cell>
        </row>
        <row r="647">
          <cell r="BE647" t="str">
            <v/>
          </cell>
          <cell r="BI647" t="str">
            <v/>
          </cell>
          <cell r="BJ647" t="str">
            <v/>
          </cell>
          <cell r="BK647" t="str">
            <v/>
          </cell>
          <cell r="BL647" t="str">
            <v/>
          </cell>
          <cell r="BM647" t="str">
            <v/>
          </cell>
          <cell r="BN647" t="str">
            <v/>
          </cell>
        </row>
        <row r="648">
          <cell r="BE648" t="str">
            <v/>
          </cell>
          <cell r="BI648" t="str">
            <v/>
          </cell>
          <cell r="BJ648" t="str">
            <v/>
          </cell>
          <cell r="BK648" t="str">
            <v/>
          </cell>
          <cell r="BL648" t="str">
            <v/>
          </cell>
          <cell r="BM648" t="str">
            <v/>
          </cell>
          <cell r="BN648" t="str">
            <v/>
          </cell>
        </row>
        <row r="649">
          <cell r="BE649" t="str">
            <v/>
          </cell>
          <cell r="BI649" t="str">
            <v/>
          </cell>
          <cell r="BJ649" t="str">
            <v/>
          </cell>
          <cell r="BK649" t="str">
            <v/>
          </cell>
          <cell r="BL649" t="str">
            <v/>
          </cell>
          <cell r="BM649" t="str">
            <v/>
          </cell>
          <cell r="BN649" t="str">
            <v/>
          </cell>
        </row>
        <row r="650">
          <cell r="BE650" t="str">
            <v/>
          </cell>
          <cell r="BI650" t="str">
            <v/>
          </cell>
          <cell r="BJ650" t="str">
            <v/>
          </cell>
          <cell r="BK650" t="str">
            <v/>
          </cell>
          <cell r="BL650" t="str">
            <v/>
          </cell>
          <cell r="BM650" t="str">
            <v/>
          </cell>
          <cell r="BN650" t="str">
            <v/>
          </cell>
        </row>
        <row r="651">
          <cell r="BE651" t="str">
            <v/>
          </cell>
          <cell r="BI651" t="str">
            <v/>
          </cell>
          <cell r="BJ651" t="str">
            <v/>
          </cell>
          <cell r="BK651" t="str">
            <v/>
          </cell>
          <cell r="BL651" t="str">
            <v/>
          </cell>
          <cell r="BM651" t="str">
            <v/>
          </cell>
          <cell r="BN651" t="str">
            <v/>
          </cell>
        </row>
        <row r="652">
          <cell r="BE652" t="str">
            <v/>
          </cell>
          <cell r="BI652" t="str">
            <v/>
          </cell>
          <cell r="BJ652" t="str">
            <v/>
          </cell>
          <cell r="BK652" t="str">
            <v/>
          </cell>
          <cell r="BL652" t="str">
            <v/>
          </cell>
          <cell r="BM652" t="str">
            <v/>
          </cell>
          <cell r="BN652" t="str">
            <v/>
          </cell>
        </row>
        <row r="653">
          <cell r="BE653" t="str">
            <v/>
          </cell>
          <cell r="BI653" t="str">
            <v/>
          </cell>
          <cell r="BJ653" t="str">
            <v/>
          </cell>
          <cell r="BK653" t="str">
            <v/>
          </cell>
          <cell r="BL653" t="str">
            <v/>
          </cell>
          <cell r="BM653" t="str">
            <v/>
          </cell>
          <cell r="BN653" t="str">
            <v/>
          </cell>
        </row>
        <row r="654">
          <cell r="BE654" t="str">
            <v/>
          </cell>
          <cell r="BI654" t="str">
            <v/>
          </cell>
          <cell r="BJ654" t="str">
            <v/>
          </cell>
          <cell r="BK654" t="str">
            <v/>
          </cell>
          <cell r="BL654" t="str">
            <v/>
          </cell>
          <cell r="BM654" t="str">
            <v/>
          </cell>
          <cell r="BN654" t="str">
            <v/>
          </cell>
        </row>
        <row r="655">
          <cell r="BE655" t="str">
            <v/>
          </cell>
          <cell r="BI655" t="str">
            <v/>
          </cell>
          <cell r="BJ655" t="str">
            <v/>
          </cell>
          <cell r="BK655" t="str">
            <v/>
          </cell>
          <cell r="BL655" t="str">
            <v/>
          </cell>
          <cell r="BM655" t="str">
            <v/>
          </cell>
          <cell r="BN655" t="str">
            <v/>
          </cell>
        </row>
        <row r="656">
          <cell r="BE656" t="str">
            <v/>
          </cell>
          <cell r="BI656" t="str">
            <v/>
          </cell>
          <cell r="BJ656" t="str">
            <v/>
          </cell>
          <cell r="BK656" t="str">
            <v/>
          </cell>
          <cell r="BL656" t="str">
            <v/>
          </cell>
          <cell r="BM656" t="str">
            <v/>
          </cell>
          <cell r="BN656" t="str">
            <v/>
          </cell>
        </row>
        <row r="657">
          <cell r="BE657" t="str">
            <v/>
          </cell>
          <cell r="BI657" t="str">
            <v/>
          </cell>
          <cell r="BJ657" t="str">
            <v/>
          </cell>
          <cell r="BK657" t="str">
            <v/>
          </cell>
          <cell r="BL657" t="str">
            <v/>
          </cell>
          <cell r="BM657" t="str">
            <v/>
          </cell>
          <cell r="BN657" t="str">
            <v/>
          </cell>
        </row>
        <row r="658">
          <cell r="BE658" t="str">
            <v/>
          </cell>
          <cell r="BI658" t="str">
            <v/>
          </cell>
          <cell r="BJ658" t="str">
            <v/>
          </cell>
          <cell r="BK658" t="str">
            <v/>
          </cell>
          <cell r="BL658" t="str">
            <v/>
          </cell>
          <cell r="BM658" t="str">
            <v/>
          </cell>
          <cell r="BN658" t="str">
            <v/>
          </cell>
        </row>
        <row r="659">
          <cell r="BE659" t="str">
            <v/>
          </cell>
          <cell r="BI659" t="str">
            <v/>
          </cell>
          <cell r="BJ659" t="str">
            <v/>
          </cell>
          <cell r="BK659" t="str">
            <v/>
          </cell>
          <cell r="BL659" t="str">
            <v/>
          </cell>
          <cell r="BM659" t="str">
            <v/>
          </cell>
          <cell r="BN659" t="str">
            <v/>
          </cell>
        </row>
        <row r="660">
          <cell r="BE660" t="str">
            <v/>
          </cell>
          <cell r="BI660" t="str">
            <v/>
          </cell>
          <cell r="BJ660" t="str">
            <v/>
          </cell>
          <cell r="BK660" t="str">
            <v/>
          </cell>
          <cell r="BL660" t="str">
            <v/>
          </cell>
          <cell r="BM660" t="str">
            <v/>
          </cell>
          <cell r="BN660" t="str">
            <v/>
          </cell>
        </row>
        <row r="661">
          <cell r="BE661" t="str">
            <v/>
          </cell>
          <cell r="BI661" t="str">
            <v/>
          </cell>
          <cell r="BJ661" t="str">
            <v/>
          </cell>
          <cell r="BK661" t="str">
            <v/>
          </cell>
          <cell r="BL661" t="str">
            <v/>
          </cell>
          <cell r="BM661" t="str">
            <v/>
          </cell>
          <cell r="BN661" t="str">
            <v/>
          </cell>
        </row>
        <row r="662">
          <cell r="BE662" t="str">
            <v/>
          </cell>
          <cell r="BI662" t="str">
            <v/>
          </cell>
          <cell r="BJ662" t="str">
            <v/>
          </cell>
          <cell r="BK662" t="str">
            <v/>
          </cell>
          <cell r="BL662" t="str">
            <v/>
          </cell>
          <cell r="BM662" t="str">
            <v/>
          </cell>
          <cell r="BN662" t="str">
            <v/>
          </cell>
        </row>
        <row r="663">
          <cell r="BE663" t="str">
            <v/>
          </cell>
          <cell r="BI663" t="str">
            <v/>
          </cell>
          <cell r="BJ663" t="str">
            <v/>
          </cell>
          <cell r="BK663" t="str">
            <v/>
          </cell>
          <cell r="BL663" t="str">
            <v/>
          </cell>
          <cell r="BM663" t="str">
            <v/>
          </cell>
          <cell r="BN663" t="str">
            <v/>
          </cell>
        </row>
        <row r="664">
          <cell r="BE664" t="str">
            <v/>
          </cell>
          <cell r="BI664" t="str">
            <v/>
          </cell>
          <cell r="BJ664" t="str">
            <v/>
          </cell>
          <cell r="BK664" t="str">
            <v/>
          </cell>
          <cell r="BL664" t="str">
            <v/>
          </cell>
          <cell r="BM664" t="str">
            <v/>
          </cell>
          <cell r="BN664" t="str">
            <v/>
          </cell>
        </row>
        <row r="665">
          <cell r="BE665" t="str">
            <v/>
          </cell>
          <cell r="BI665" t="str">
            <v/>
          </cell>
          <cell r="BJ665" t="str">
            <v/>
          </cell>
          <cell r="BK665" t="str">
            <v/>
          </cell>
          <cell r="BL665" t="str">
            <v/>
          </cell>
          <cell r="BM665" t="str">
            <v/>
          </cell>
          <cell r="BN665" t="str">
            <v/>
          </cell>
        </row>
        <row r="666">
          <cell r="BE666" t="str">
            <v/>
          </cell>
          <cell r="BI666" t="str">
            <v/>
          </cell>
          <cell r="BJ666" t="str">
            <v/>
          </cell>
          <cell r="BK666" t="str">
            <v/>
          </cell>
          <cell r="BL666" t="str">
            <v/>
          </cell>
          <cell r="BM666" t="str">
            <v/>
          </cell>
          <cell r="BN666" t="str">
            <v/>
          </cell>
        </row>
        <row r="667">
          <cell r="BE667" t="str">
            <v/>
          </cell>
          <cell r="BI667" t="str">
            <v/>
          </cell>
          <cell r="BJ667" t="str">
            <v/>
          </cell>
          <cell r="BK667" t="str">
            <v/>
          </cell>
          <cell r="BL667" t="str">
            <v/>
          </cell>
          <cell r="BM667" t="str">
            <v/>
          </cell>
          <cell r="BN667" t="str">
            <v/>
          </cell>
        </row>
        <row r="668">
          <cell r="BE668" t="str">
            <v/>
          </cell>
          <cell r="BI668" t="str">
            <v/>
          </cell>
          <cell r="BJ668" t="str">
            <v/>
          </cell>
          <cell r="BK668" t="str">
            <v/>
          </cell>
          <cell r="BL668" t="str">
            <v/>
          </cell>
          <cell r="BM668" t="str">
            <v/>
          </cell>
          <cell r="BN668" t="str">
            <v/>
          </cell>
        </row>
        <row r="669">
          <cell r="BE669" t="str">
            <v/>
          </cell>
          <cell r="BI669" t="str">
            <v/>
          </cell>
          <cell r="BJ669" t="str">
            <v/>
          </cell>
          <cell r="BK669" t="str">
            <v/>
          </cell>
          <cell r="BL669" t="str">
            <v/>
          </cell>
          <cell r="BM669" t="str">
            <v/>
          </cell>
          <cell r="BN669" t="str">
            <v/>
          </cell>
        </row>
        <row r="670">
          <cell r="BE670" t="str">
            <v/>
          </cell>
          <cell r="BI670" t="str">
            <v/>
          </cell>
          <cell r="BJ670" t="str">
            <v/>
          </cell>
          <cell r="BK670" t="str">
            <v/>
          </cell>
          <cell r="BL670" t="str">
            <v/>
          </cell>
          <cell r="BM670" t="str">
            <v/>
          </cell>
          <cell r="BN670" t="str">
            <v/>
          </cell>
        </row>
        <row r="671">
          <cell r="BE671" t="str">
            <v/>
          </cell>
          <cell r="BI671" t="str">
            <v/>
          </cell>
          <cell r="BJ671" t="str">
            <v/>
          </cell>
          <cell r="BK671" t="str">
            <v/>
          </cell>
          <cell r="BL671" t="str">
            <v/>
          </cell>
          <cell r="BM671" t="str">
            <v/>
          </cell>
          <cell r="BN671" t="str">
            <v/>
          </cell>
        </row>
        <row r="672">
          <cell r="BE672" t="str">
            <v/>
          </cell>
          <cell r="BI672" t="str">
            <v/>
          </cell>
          <cell r="BJ672" t="str">
            <v/>
          </cell>
          <cell r="BK672" t="str">
            <v/>
          </cell>
          <cell r="BL672" t="str">
            <v/>
          </cell>
          <cell r="BM672" t="str">
            <v/>
          </cell>
          <cell r="BN672" t="str">
            <v/>
          </cell>
        </row>
        <row r="673">
          <cell r="BE673" t="str">
            <v/>
          </cell>
          <cell r="BI673" t="str">
            <v/>
          </cell>
          <cell r="BJ673" t="str">
            <v/>
          </cell>
          <cell r="BK673" t="str">
            <v/>
          </cell>
          <cell r="BL673" t="str">
            <v/>
          </cell>
          <cell r="BM673" t="str">
            <v/>
          </cell>
          <cell r="BN673" t="str">
            <v/>
          </cell>
        </row>
        <row r="674">
          <cell r="BE674" t="str">
            <v/>
          </cell>
          <cell r="BI674" t="str">
            <v/>
          </cell>
          <cell r="BJ674" t="str">
            <v/>
          </cell>
          <cell r="BK674" t="str">
            <v/>
          </cell>
          <cell r="BL674" t="str">
            <v/>
          </cell>
          <cell r="BM674" t="str">
            <v/>
          </cell>
          <cell r="BN674" t="str">
            <v/>
          </cell>
        </row>
        <row r="675">
          <cell r="BE675" t="str">
            <v/>
          </cell>
          <cell r="BI675" t="str">
            <v/>
          </cell>
          <cell r="BJ675" t="str">
            <v/>
          </cell>
          <cell r="BK675" t="str">
            <v/>
          </cell>
          <cell r="BL675" t="str">
            <v/>
          </cell>
          <cell r="BM675" t="str">
            <v/>
          </cell>
          <cell r="BN675" t="str">
            <v/>
          </cell>
        </row>
        <row r="676">
          <cell r="BE676" t="str">
            <v/>
          </cell>
          <cell r="BI676" t="str">
            <v/>
          </cell>
          <cell r="BJ676" t="str">
            <v/>
          </cell>
          <cell r="BK676" t="str">
            <v/>
          </cell>
          <cell r="BL676" t="str">
            <v/>
          </cell>
          <cell r="BM676" t="str">
            <v/>
          </cell>
          <cell r="BN676" t="str">
            <v/>
          </cell>
        </row>
        <row r="677">
          <cell r="BE677" t="str">
            <v/>
          </cell>
          <cell r="BI677" t="str">
            <v/>
          </cell>
          <cell r="BJ677" t="str">
            <v/>
          </cell>
          <cell r="BK677" t="str">
            <v/>
          </cell>
          <cell r="BL677" t="str">
            <v/>
          </cell>
          <cell r="BM677" t="str">
            <v/>
          </cell>
          <cell r="BN677" t="str">
            <v/>
          </cell>
        </row>
        <row r="678">
          <cell r="BE678" t="str">
            <v/>
          </cell>
          <cell r="BI678" t="str">
            <v/>
          </cell>
          <cell r="BJ678" t="str">
            <v/>
          </cell>
          <cell r="BK678" t="str">
            <v/>
          </cell>
          <cell r="BL678" t="str">
            <v/>
          </cell>
          <cell r="BM678" t="str">
            <v/>
          </cell>
          <cell r="BN678" t="str">
            <v/>
          </cell>
        </row>
        <row r="679">
          <cell r="BE679" t="str">
            <v/>
          </cell>
          <cell r="BI679" t="str">
            <v/>
          </cell>
          <cell r="BJ679" t="str">
            <v/>
          </cell>
          <cell r="BK679" t="str">
            <v/>
          </cell>
          <cell r="BL679" t="str">
            <v/>
          </cell>
          <cell r="BM679" t="str">
            <v/>
          </cell>
          <cell r="BN679" t="str">
            <v/>
          </cell>
        </row>
        <row r="680">
          <cell r="BE680" t="str">
            <v/>
          </cell>
          <cell r="BI680" t="str">
            <v/>
          </cell>
          <cell r="BJ680" t="str">
            <v/>
          </cell>
          <cell r="BK680" t="str">
            <v/>
          </cell>
          <cell r="BL680" t="str">
            <v/>
          </cell>
          <cell r="BM680" t="str">
            <v/>
          </cell>
          <cell r="BN680" t="str">
            <v/>
          </cell>
        </row>
        <row r="681">
          <cell r="BE681" t="str">
            <v/>
          </cell>
          <cell r="BI681" t="str">
            <v/>
          </cell>
          <cell r="BJ681" t="str">
            <v/>
          </cell>
          <cell r="BK681" t="str">
            <v/>
          </cell>
          <cell r="BL681" t="str">
            <v/>
          </cell>
          <cell r="BM681" t="str">
            <v/>
          </cell>
          <cell r="BN681" t="str">
            <v/>
          </cell>
        </row>
        <row r="682">
          <cell r="BE682" t="str">
            <v/>
          </cell>
          <cell r="BI682" t="str">
            <v/>
          </cell>
          <cell r="BJ682" t="str">
            <v/>
          </cell>
          <cell r="BK682" t="str">
            <v/>
          </cell>
          <cell r="BL682" t="str">
            <v/>
          </cell>
          <cell r="BM682" t="str">
            <v/>
          </cell>
          <cell r="BN682" t="str">
            <v/>
          </cell>
        </row>
        <row r="683">
          <cell r="BE683" t="str">
            <v/>
          </cell>
          <cell r="BI683" t="str">
            <v/>
          </cell>
          <cell r="BJ683" t="str">
            <v/>
          </cell>
          <cell r="BK683" t="str">
            <v/>
          </cell>
          <cell r="BL683" t="str">
            <v/>
          </cell>
          <cell r="BM683" t="str">
            <v/>
          </cell>
          <cell r="BN683" t="str">
            <v/>
          </cell>
        </row>
        <row r="684">
          <cell r="BE684" t="str">
            <v/>
          </cell>
          <cell r="BI684" t="str">
            <v/>
          </cell>
          <cell r="BJ684" t="str">
            <v/>
          </cell>
          <cell r="BK684" t="str">
            <v/>
          </cell>
          <cell r="BL684" t="str">
            <v/>
          </cell>
          <cell r="BM684" t="str">
            <v/>
          </cell>
          <cell r="BN684" t="str">
            <v/>
          </cell>
        </row>
        <row r="685">
          <cell r="BE685" t="str">
            <v/>
          </cell>
          <cell r="BI685" t="str">
            <v/>
          </cell>
          <cell r="BJ685" t="str">
            <v/>
          </cell>
          <cell r="BK685" t="str">
            <v/>
          </cell>
          <cell r="BL685" t="str">
            <v/>
          </cell>
          <cell r="BM685" t="str">
            <v/>
          </cell>
          <cell r="BN685" t="str">
            <v/>
          </cell>
        </row>
        <row r="686">
          <cell r="BE686" t="str">
            <v/>
          </cell>
          <cell r="BI686" t="str">
            <v/>
          </cell>
          <cell r="BJ686" t="str">
            <v/>
          </cell>
          <cell r="BK686" t="str">
            <v/>
          </cell>
          <cell r="BL686" t="str">
            <v/>
          </cell>
          <cell r="BM686" t="str">
            <v/>
          </cell>
          <cell r="BN686" t="str">
            <v/>
          </cell>
        </row>
        <row r="687">
          <cell r="BE687" t="str">
            <v/>
          </cell>
          <cell r="BI687" t="str">
            <v/>
          </cell>
          <cell r="BJ687" t="str">
            <v/>
          </cell>
          <cell r="BK687" t="str">
            <v/>
          </cell>
          <cell r="BL687" t="str">
            <v/>
          </cell>
          <cell r="BM687" t="str">
            <v/>
          </cell>
          <cell r="BN687" t="str">
            <v/>
          </cell>
        </row>
        <row r="688">
          <cell r="BE688" t="str">
            <v/>
          </cell>
          <cell r="BI688" t="str">
            <v/>
          </cell>
          <cell r="BJ688" t="str">
            <v/>
          </cell>
          <cell r="BK688" t="str">
            <v/>
          </cell>
          <cell r="BL688" t="str">
            <v/>
          </cell>
          <cell r="BM688" t="str">
            <v/>
          </cell>
          <cell r="BN688" t="str">
            <v/>
          </cell>
        </row>
        <row r="689">
          <cell r="BE689" t="str">
            <v/>
          </cell>
          <cell r="BI689" t="str">
            <v/>
          </cell>
          <cell r="BJ689" t="str">
            <v/>
          </cell>
          <cell r="BK689" t="str">
            <v/>
          </cell>
          <cell r="BL689" t="str">
            <v/>
          </cell>
          <cell r="BM689" t="str">
            <v/>
          </cell>
          <cell r="BN689" t="str">
            <v/>
          </cell>
        </row>
        <row r="690">
          <cell r="BE690" t="str">
            <v/>
          </cell>
          <cell r="BI690" t="str">
            <v/>
          </cell>
          <cell r="BJ690" t="str">
            <v/>
          </cell>
          <cell r="BK690" t="str">
            <v/>
          </cell>
          <cell r="BL690" t="str">
            <v/>
          </cell>
          <cell r="BM690" t="str">
            <v/>
          </cell>
          <cell r="BN690" t="str">
            <v/>
          </cell>
        </row>
        <row r="691">
          <cell r="BE691" t="str">
            <v/>
          </cell>
          <cell r="BI691" t="str">
            <v/>
          </cell>
          <cell r="BJ691" t="str">
            <v/>
          </cell>
          <cell r="BK691" t="str">
            <v/>
          </cell>
          <cell r="BL691" t="str">
            <v/>
          </cell>
          <cell r="BM691" t="str">
            <v/>
          </cell>
          <cell r="BN691" t="str">
            <v/>
          </cell>
        </row>
        <row r="692">
          <cell r="BE692" t="str">
            <v/>
          </cell>
          <cell r="BI692" t="str">
            <v/>
          </cell>
          <cell r="BJ692" t="str">
            <v/>
          </cell>
          <cell r="BK692" t="str">
            <v/>
          </cell>
          <cell r="BL692" t="str">
            <v/>
          </cell>
          <cell r="BM692" t="str">
            <v/>
          </cell>
          <cell r="BN692" t="str">
            <v/>
          </cell>
        </row>
        <row r="693">
          <cell r="BE693" t="str">
            <v/>
          </cell>
          <cell r="BI693" t="str">
            <v/>
          </cell>
          <cell r="BJ693" t="str">
            <v/>
          </cell>
          <cell r="BK693" t="str">
            <v/>
          </cell>
          <cell r="BL693" t="str">
            <v/>
          </cell>
          <cell r="BM693" t="str">
            <v/>
          </cell>
          <cell r="BN693" t="str">
            <v/>
          </cell>
        </row>
        <row r="694">
          <cell r="BE694" t="str">
            <v/>
          </cell>
          <cell r="BI694" t="str">
            <v/>
          </cell>
          <cell r="BJ694" t="str">
            <v/>
          </cell>
          <cell r="BK694" t="str">
            <v/>
          </cell>
          <cell r="BL694" t="str">
            <v/>
          </cell>
          <cell r="BM694" t="str">
            <v/>
          </cell>
          <cell r="BN694" t="str">
            <v/>
          </cell>
        </row>
        <row r="695">
          <cell r="BE695" t="str">
            <v/>
          </cell>
          <cell r="BI695" t="str">
            <v/>
          </cell>
          <cell r="BJ695" t="str">
            <v/>
          </cell>
          <cell r="BK695" t="str">
            <v/>
          </cell>
          <cell r="BL695" t="str">
            <v/>
          </cell>
          <cell r="BM695" t="str">
            <v/>
          </cell>
          <cell r="BN695" t="str">
            <v/>
          </cell>
        </row>
        <row r="696">
          <cell r="BE696" t="str">
            <v/>
          </cell>
          <cell r="BI696" t="str">
            <v/>
          </cell>
          <cell r="BJ696" t="str">
            <v/>
          </cell>
          <cell r="BK696" t="str">
            <v/>
          </cell>
          <cell r="BL696" t="str">
            <v/>
          </cell>
          <cell r="BM696" t="str">
            <v/>
          </cell>
          <cell r="BN696" t="str">
            <v/>
          </cell>
        </row>
        <row r="697">
          <cell r="BE697" t="str">
            <v/>
          </cell>
          <cell r="BI697" t="str">
            <v/>
          </cell>
          <cell r="BJ697" t="str">
            <v/>
          </cell>
          <cell r="BK697" t="str">
            <v/>
          </cell>
          <cell r="BL697" t="str">
            <v/>
          </cell>
          <cell r="BM697" t="str">
            <v/>
          </cell>
          <cell r="BN697" t="str">
            <v/>
          </cell>
        </row>
        <row r="698">
          <cell r="BE698" t="str">
            <v/>
          </cell>
          <cell r="BI698" t="str">
            <v/>
          </cell>
          <cell r="BJ698" t="str">
            <v/>
          </cell>
          <cell r="BK698" t="str">
            <v/>
          </cell>
          <cell r="BL698" t="str">
            <v/>
          </cell>
          <cell r="BM698" t="str">
            <v/>
          </cell>
          <cell r="BN698" t="str">
            <v/>
          </cell>
        </row>
        <row r="699">
          <cell r="BE699" t="str">
            <v/>
          </cell>
          <cell r="BI699" t="str">
            <v/>
          </cell>
          <cell r="BJ699" t="str">
            <v/>
          </cell>
          <cell r="BK699" t="str">
            <v/>
          </cell>
          <cell r="BL699" t="str">
            <v/>
          </cell>
          <cell r="BM699" t="str">
            <v/>
          </cell>
          <cell r="BN699" t="str">
            <v/>
          </cell>
        </row>
        <row r="700">
          <cell r="BE700" t="str">
            <v/>
          </cell>
          <cell r="BI700" t="str">
            <v/>
          </cell>
          <cell r="BJ700" t="str">
            <v/>
          </cell>
          <cell r="BK700" t="str">
            <v/>
          </cell>
          <cell r="BL700" t="str">
            <v/>
          </cell>
          <cell r="BM700" t="str">
            <v/>
          </cell>
          <cell r="BN700" t="str">
            <v/>
          </cell>
        </row>
        <row r="701">
          <cell r="BE701" t="str">
            <v/>
          </cell>
          <cell r="BI701" t="str">
            <v/>
          </cell>
          <cell r="BJ701" t="str">
            <v/>
          </cell>
          <cell r="BK701" t="str">
            <v/>
          </cell>
          <cell r="BL701" t="str">
            <v/>
          </cell>
          <cell r="BM701" t="str">
            <v/>
          </cell>
          <cell r="BN701" t="str">
            <v/>
          </cell>
        </row>
        <row r="702">
          <cell r="BE702" t="str">
            <v/>
          </cell>
          <cell r="BI702" t="str">
            <v/>
          </cell>
          <cell r="BJ702" t="str">
            <v/>
          </cell>
          <cell r="BK702" t="str">
            <v/>
          </cell>
          <cell r="BL702" t="str">
            <v/>
          </cell>
          <cell r="BM702" t="str">
            <v/>
          </cell>
          <cell r="BN702" t="str">
            <v/>
          </cell>
        </row>
        <row r="703">
          <cell r="BE703" t="str">
            <v/>
          </cell>
          <cell r="BI703" t="str">
            <v/>
          </cell>
          <cell r="BJ703" t="str">
            <v/>
          </cell>
          <cell r="BK703" t="str">
            <v/>
          </cell>
          <cell r="BL703" t="str">
            <v/>
          </cell>
          <cell r="BM703" t="str">
            <v/>
          </cell>
          <cell r="BN703" t="str">
            <v/>
          </cell>
        </row>
        <row r="704">
          <cell r="BE704" t="str">
            <v/>
          </cell>
          <cell r="BI704" t="str">
            <v/>
          </cell>
          <cell r="BJ704" t="str">
            <v/>
          </cell>
          <cell r="BK704" t="str">
            <v/>
          </cell>
          <cell r="BL704" t="str">
            <v/>
          </cell>
          <cell r="BM704" t="str">
            <v/>
          </cell>
          <cell r="BN704" t="str">
            <v/>
          </cell>
        </row>
        <row r="705">
          <cell r="BE705" t="str">
            <v/>
          </cell>
          <cell r="BI705" t="str">
            <v/>
          </cell>
          <cell r="BJ705" t="str">
            <v/>
          </cell>
          <cell r="BK705" t="str">
            <v/>
          </cell>
          <cell r="BL705" t="str">
            <v/>
          </cell>
          <cell r="BM705" t="str">
            <v/>
          </cell>
          <cell r="BN705" t="str">
            <v/>
          </cell>
        </row>
        <row r="706">
          <cell r="BE706" t="str">
            <v/>
          </cell>
          <cell r="BI706" t="str">
            <v/>
          </cell>
          <cell r="BJ706" t="str">
            <v/>
          </cell>
          <cell r="BK706" t="str">
            <v/>
          </cell>
          <cell r="BL706" t="str">
            <v/>
          </cell>
          <cell r="BM706" t="str">
            <v/>
          </cell>
          <cell r="BN706" t="str">
            <v/>
          </cell>
        </row>
        <row r="707">
          <cell r="BE707" t="str">
            <v/>
          </cell>
          <cell r="BI707" t="str">
            <v/>
          </cell>
          <cell r="BJ707" t="str">
            <v/>
          </cell>
          <cell r="BK707" t="str">
            <v/>
          </cell>
          <cell r="BL707" t="str">
            <v/>
          </cell>
          <cell r="BM707" t="str">
            <v/>
          </cell>
          <cell r="BN707" t="str">
            <v/>
          </cell>
        </row>
        <row r="708">
          <cell r="BE708" t="str">
            <v/>
          </cell>
          <cell r="BI708" t="str">
            <v/>
          </cell>
          <cell r="BJ708" t="str">
            <v/>
          </cell>
          <cell r="BK708" t="str">
            <v/>
          </cell>
          <cell r="BL708" t="str">
            <v/>
          </cell>
          <cell r="BM708" t="str">
            <v/>
          </cell>
          <cell r="BN708" t="str">
            <v/>
          </cell>
        </row>
        <row r="709">
          <cell r="BE709" t="str">
            <v/>
          </cell>
          <cell r="BI709" t="str">
            <v/>
          </cell>
          <cell r="BJ709" t="str">
            <v/>
          </cell>
          <cell r="BK709" t="str">
            <v/>
          </cell>
          <cell r="BL709" t="str">
            <v/>
          </cell>
          <cell r="BM709" t="str">
            <v/>
          </cell>
          <cell r="BN709" t="str">
            <v/>
          </cell>
        </row>
        <row r="710">
          <cell r="BE710" t="str">
            <v/>
          </cell>
          <cell r="BI710" t="str">
            <v/>
          </cell>
          <cell r="BJ710" t="str">
            <v/>
          </cell>
          <cell r="BK710" t="str">
            <v/>
          </cell>
          <cell r="BL710" t="str">
            <v/>
          </cell>
          <cell r="BM710" t="str">
            <v/>
          </cell>
          <cell r="BN710" t="str">
            <v/>
          </cell>
        </row>
        <row r="711">
          <cell r="BE711" t="str">
            <v/>
          </cell>
          <cell r="BI711" t="str">
            <v/>
          </cell>
          <cell r="BJ711" t="str">
            <v/>
          </cell>
          <cell r="BK711" t="str">
            <v/>
          </cell>
          <cell r="BL711" t="str">
            <v/>
          </cell>
          <cell r="BM711" t="str">
            <v/>
          </cell>
          <cell r="BN711" t="str">
            <v/>
          </cell>
        </row>
        <row r="712">
          <cell r="BE712" t="str">
            <v/>
          </cell>
          <cell r="BI712" t="str">
            <v/>
          </cell>
          <cell r="BJ712" t="str">
            <v/>
          </cell>
          <cell r="BK712" t="str">
            <v/>
          </cell>
          <cell r="BL712" t="str">
            <v/>
          </cell>
          <cell r="BM712" t="str">
            <v/>
          </cell>
          <cell r="BN712" t="str">
            <v/>
          </cell>
        </row>
        <row r="713">
          <cell r="BE713" t="str">
            <v/>
          </cell>
          <cell r="BI713" t="str">
            <v/>
          </cell>
          <cell r="BJ713" t="str">
            <v/>
          </cell>
          <cell r="BK713" t="str">
            <v/>
          </cell>
          <cell r="BL713" t="str">
            <v/>
          </cell>
          <cell r="BM713" t="str">
            <v/>
          </cell>
          <cell r="BN713" t="str">
            <v/>
          </cell>
        </row>
        <row r="714">
          <cell r="BE714" t="str">
            <v/>
          </cell>
          <cell r="BI714" t="str">
            <v/>
          </cell>
          <cell r="BJ714" t="str">
            <v/>
          </cell>
          <cell r="BK714" t="str">
            <v/>
          </cell>
          <cell r="BL714" t="str">
            <v/>
          </cell>
          <cell r="BM714" t="str">
            <v/>
          </cell>
          <cell r="BN714" t="str">
            <v/>
          </cell>
        </row>
        <row r="715">
          <cell r="BE715" t="str">
            <v/>
          </cell>
          <cell r="BI715" t="str">
            <v/>
          </cell>
          <cell r="BJ715" t="str">
            <v/>
          </cell>
          <cell r="BK715" t="str">
            <v/>
          </cell>
          <cell r="BL715" t="str">
            <v/>
          </cell>
          <cell r="BM715" t="str">
            <v/>
          </cell>
          <cell r="BN715" t="str">
            <v/>
          </cell>
        </row>
        <row r="716">
          <cell r="BE716" t="str">
            <v/>
          </cell>
          <cell r="BI716" t="str">
            <v/>
          </cell>
          <cell r="BJ716" t="str">
            <v/>
          </cell>
          <cell r="BK716" t="str">
            <v/>
          </cell>
          <cell r="BL716" t="str">
            <v/>
          </cell>
          <cell r="BM716" t="str">
            <v/>
          </cell>
          <cell r="BN716" t="str">
            <v/>
          </cell>
        </row>
        <row r="717">
          <cell r="BE717" t="str">
            <v/>
          </cell>
          <cell r="BI717" t="str">
            <v/>
          </cell>
          <cell r="BJ717" t="str">
            <v/>
          </cell>
          <cell r="BK717" t="str">
            <v/>
          </cell>
          <cell r="BL717" t="str">
            <v/>
          </cell>
          <cell r="BM717" t="str">
            <v/>
          </cell>
          <cell r="BN717" t="str">
            <v/>
          </cell>
        </row>
        <row r="718">
          <cell r="BE718" t="str">
            <v/>
          </cell>
          <cell r="BI718" t="str">
            <v/>
          </cell>
          <cell r="BJ718" t="str">
            <v/>
          </cell>
          <cell r="BK718" t="str">
            <v/>
          </cell>
          <cell r="BL718" t="str">
            <v/>
          </cell>
          <cell r="BM718" t="str">
            <v/>
          </cell>
          <cell r="BN718" t="str">
            <v/>
          </cell>
        </row>
        <row r="719">
          <cell r="BE719" t="str">
            <v/>
          </cell>
          <cell r="BI719" t="str">
            <v/>
          </cell>
          <cell r="BJ719" t="str">
            <v/>
          </cell>
          <cell r="BK719" t="str">
            <v/>
          </cell>
          <cell r="BL719" t="str">
            <v/>
          </cell>
          <cell r="BM719" t="str">
            <v/>
          </cell>
          <cell r="BN719" t="str">
            <v/>
          </cell>
        </row>
        <row r="720">
          <cell r="BE720" t="str">
            <v/>
          </cell>
          <cell r="BI720" t="str">
            <v/>
          </cell>
          <cell r="BJ720" t="str">
            <v/>
          </cell>
          <cell r="BK720" t="str">
            <v/>
          </cell>
          <cell r="BL720" t="str">
            <v/>
          </cell>
          <cell r="BM720" t="str">
            <v/>
          </cell>
          <cell r="BN720" t="str">
            <v/>
          </cell>
        </row>
        <row r="721">
          <cell r="BE721" t="str">
            <v/>
          </cell>
          <cell r="BI721" t="str">
            <v/>
          </cell>
          <cell r="BJ721" t="str">
            <v/>
          </cell>
          <cell r="BK721" t="str">
            <v/>
          </cell>
          <cell r="BL721" t="str">
            <v/>
          </cell>
          <cell r="BM721" t="str">
            <v/>
          </cell>
          <cell r="BN721" t="str">
            <v/>
          </cell>
        </row>
        <row r="722">
          <cell r="BE722" t="str">
            <v/>
          </cell>
          <cell r="BI722" t="str">
            <v/>
          </cell>
          <cell r="BJ722" t="str">
            <v/>
          </cell>
          <cell r="BK722" t="str">
            <v/>
          </cell>
          <cell r="BL722" t="str">
            <v/>
          </cell>
          <cell r="BM722" t="str">
            <v/>
          </cell>
          <cell r="BN722" t="str">
            <v/>
          </cell>
        </row>
        <row r="723">
          <cell r="BE723" t="str">
            <v/>
          </cell>
          <cell r="BI723" t="str">
            <v/>
          </cell>
          <cell r="BJ723" t="str">
            <v/>
          </cell>
          <cell r="BK723" t="str">
            <v/>
          </cell>
          <cell r="BL723" t="str">
            <v/>
          </cell>
          <cell r="BM723" t="str">
            <v/>
          </cell>
          <cell r="BN723" t="str">
            <v/>
          </cell>
        </row>
        <row r="724">
          <cell r="BE724" t="str">
            <v/>
          </cell>
          <cell r="BI724" t="str">
            <v/>
          </cell>
          <cell r="BJ724" t="str">
            <v/>
          </cell>
          <cell r="BK724" t="str">
            <v/>
          </cell>
          <cell r="BL724" t="str">
            <v/>
          </cell>
          <cell r="BM724" t="str">
            <v/>
          </cell>
          <cell r="BN724" t="str">
            <v/>
          </cell>
        </row>
        <row r="725">
          <cell r="BE725" t="str">
            <v/>
          </cell>
          <cell r="BI725" t="str">
            <v/>
          </cell>
          <cell r="BJ725" t="str">
            <v/>
          </cell>
          <cell r="BK725" t="str">
            <v/>
          </cell>
          <cell r="BL725" t="str">
            <v/>
          </cell>
          <cell r="BM725" t="str">
            <v/>
          </cell>
          <cell r="BN725" t="str">
            <v/>
          </cell>
        </row>
        <row r="726">
          <cell r="BE726" t="str">
            <v/>
          </cell>
          <cell r="BI726" t="str">
            <v/>
          </cell>
          <cell r="BJ726" t="str">
            <v/>
          </cell>
          <cell r="BK726" t="str">
            <v/>
          </cell>
          <cell r="BL726" t="str">
            <v/>
          </cell>
          <cell r="BM726" t="str">
            <v/>
          </cell>
          <cell r="BN726" t="str">
            <v/>
          </cell>
        </row>
        <row r="727">
          <cell r="BE727" t="str">
            <v/>
          </cell>
          <cell r="BI727" t="str">
            <v/>
          </cell>
          <cell r="BJ727" t="str">
            <v/>
          </cell>
          <cell r="BK727" t="str">
            <v/>
          </cell>
          <cell r="BL727" t="str">
            <v/>
          </cell>
          <cell r="BM727" t="str">
            <v/>
          </cell>
          <cell r="BN727" t="str">
            <v/>
          </cell>
        </row>
        <row r="728">
          <cell r="BE728" t="str">
            <v/>
          </cell>
          <cell r="BI728" t="str">
            <v/>
          </cell>
          <cell r="BJ728" t="str">
            <v/>
          </cell>
          <cell r="BK728" t="str">
            <v/>
          </cell>
          <cell r="BL728" t="str">
            <v/>
          </cell>
          <cell r="BM728" t="str">
            <v/>
          </cell>
          <cell r="BN728" t="str">
            <v/>
          </cell>
        </row>
        <row r="729">
          <cell r="BE729" t="str">
            <v/>
          </cell>
          <cell r="BI729" t="str">
            <v/>
          </cell>
          <cell r="BJ729" t="str">
            <v/>
          </cell>
          <cell r="BK729" t="str">
            <v/>
          </cell>
          <cell r="BL729" t="str">
            <v/>
          </cell>
          <cell r="BM729" t="str">
            <v/>
          </cell>
          <cell r="BN729" t="str">
            <v/>
          </cell>
        </row>
        <row r="730">
          <cell r="BE730" t="str">
            <v/>
          </cell>
          <cell r="BI730" t="str">
            <v/>
          </cell>
          <cell r="BJ730" t="str">
            <v/>
          </cell>
          <cell r="BK730" t="str">
            <v/>
          </cell>
          <cell r="BL730" t="str">
            <v/>
          </cell>
          <cell r="BM730" t="str">
            <v/>
          </cell>
          <cell r="BN730" t="str">
            <v/>
          </cell>
        </row>
        <row r="731">
          <cell r="BE731" t="str">
            <v/>
          </cell>
          <cell r="BI731" t="str">
            <v/>
          </cell>
          <cell r="BJ731" t="str">
            <v/>
          </cell>
          <cell r="BK731" t="str">
            <v/>
          </cell>
          <cell r="BL731" t="str">
            <v/>
          </cell>
          <cell r="BM731" t="str">
            <v/>
          </cell>
          <cell r="BN731" t="str">
            <v/>
          </cell>
        </row>
        <row r="732">
          <cell r="BE732" t="str">
            <v/>
          </cell>
          <cell r="BI732" t="str">
            <v/>
          </cell>
          <cell r="BJ732" t="str">
            <v/>
          </cell>
          <cell r="BK732" t="str">
            <v/>
          </cell>
          <cell r="BL732" t="str">
            <v/>
          </cell>
          <cell r="BM732" t="str">
            <v/>
          </cell>
          <cell r="BN732" t="str">
            <v/>
          </cell>
        </row>
        <row r="733">
          <cell r="BE733" t="str">
            <v/>
          </cell>
          <cell r="BI733" t="str">
            <v/>
          </cell>
          <cell r="BJ733" t="str">
            <v/>
          </cell>
          <cell r="BK733" t="str">
            <v/>
          </cell>
          <cell r="BL733" t="str">
            <v/>
          </cell>
          <cell r="BM733" t="str">
            <v/>
          </cell>
          <cell r="BN733" t="str">
            <v/>
          </cell>
        </row>
        <row r="734">
          <cell r="BE734" t="str">
            <v/>
          </cell>
          <cell r="BI734" t="str">
            <v/>
          </cell>
          <cell r="BJ734" t="str">
            <v/>
          </cell>
          <cell r="BK734" t="str">
            <v/>
          </cell>
          <cell r="BL734" t="str">
            <v/>
          </cell>
          <cell r="BM734" t="str">
            <v/>
          </cell>
          <cell r="BN734" t="str">
            <v/>
          </cell>
        </row>
        <row r="735">
          <cell r="BE735" t="str">
            <v/>
          </cell>
          <cell r="BI735" t="str">
            <v/>
          </cell>
          <cell r="BJ735" t="str">
            <v/>
          </cell>
          <cell r="BK735" t="str">
            <v/>
          </cell>
          <cell r="BL735" t="str">
            <v/>
          </cell>
          <cell r="BM735" t="str">
            <v/>
          </cell>
          <cell r="BN735" t="str">
            <v/>
          </cell>
        </row>
        <row r="736">
          <cell r="BE736" t="str">
            <v/>
          </cell>
          <cell r="BI736" t="str">
            <v/>
          </cell>
          <cell r="BJ736" t="str">
            <v/>
          </cell>
          <cell r="BK736" t="str">
            <v/>
          </cell>
          <cell r="BL736" t="str">
            <v/>
          </cell>
          <cell r="BM736" t="str">
            <v/>
          </cell>
          <cell r="BN736" t="str">
            <v/>
          </cell>
        </row>
        <row r="737">
          <cell r="BE737" t="str">
            <v/>
          </cell>
          <cell r="BI737" t="str">
            <v/>
          </cell>
          <cell r="BJ737" t="str">
            <v/>
          </cell>
          <cell r="BK737" t="str">
            <v/>
          </cell>
          <cell r="BL737" t="str">
            <v/>
          </cell>
          <cell r="BM737" t="str">
            <v/>
          </cell>
          <cell r="BN737" t="str">
            <v/>
          </cell>
        </row>
        <row r="738">
          <cell r="BE738" t="str">
            <v/>
          </cell>
          <cell r="BI738" t="str">
            <v/>
          </cell>
          <cell r="BJ738" t="str">
            <v/>
          </cell>
          <cell r="BK738" t="str">
            <v/>
          </cell>
          <cell r="BL738" t="str">
            <v/>
          </cell>
          <cell r="BM738" t="str">
            <v/>
          </cell>
          <cell r="BN738" t="str">
            <v/>
          </cell>
        </row>
        <row r="739">
          <cell r="BE739" t="str">
            <v/>
          </cell>
          <cell r="BI739" t="str">
            <v/>
          </cell>
          <cell r="BJ739" t="str">
            <v/>
          </cell>
          <cell r="BK739" t="str">
            <v/>
          </cell>
          <cell r="BL739" t="str">
            <v/>
          </cell>
          <cell r="BM739" t="str">
            <v/>
          </cell>
          <cell r="BN739" t="str">
            <v/>
          </cell>
        </row>
        <row r="740">
          <cell r="BE740" t="str">
            <v/>
          </cell>
          <cell r="BI740" t="str">
            <v/>
          </cell>
          <cell r="BJ740" t="str">
            <v/>
          </cell>
          <cell r="BK740" t="str">
            <v/>
          </cell>
          <cell r="BL740" t="str">
            <v/>
          </cell>
          <cell r="BM740" t="str">
            <v/>
          </cell>
          <cell r="BN740" t="str">
            <v/>
          </cell>
        </row>
        <row r="741">
          <cell r="BE741" t="str">
            <v/>
          </cell>
          <cell r="BI741" t="str">
            <v/>
          </cell>
          <cell r="BJ741" t="str">
            <v/>
          </cell>
          <cell r="BK741" t="str">
            <v/>
          </cell>
          <cell r="BL741" t="str">
            <v/>
          </cell>
          <cell r="BM741" t="str">
            <v/>
          </cell>
          <cell r="BN741" t="str">
            <v/>
          </cell>
        </row>
        <row r="742">
          <cell r="BE742" t="str">
            <v/>
          </cell>
          <cell r="BI742" t="str">
            <v/>
          </cell>
          <cell r="BJ742" t="str">
            <v/>
          </cell>
          <cell r="BK742" t="str">
            <v/>
          </cell>
          <cell r="BL742" t="str">
            <v/>
          </cell>
          <cell r="BM742" t="str">
            <v/>
          </cell>
          <cell r="BN742" t="str">
            <v/>
          </cell>
        </row>
        <row r="743">
          <cell r="BE743" t="str">
            <v/>
          </cell>
          <cell r="BI743" t="str">
            <v/>
          </cell>
          <cell r="BJ743" t="str">
            <v/>
          </cell>
          <cell r="BK743" t="str">
            <v/>
          </cell>
          <cell r="BL743" t="str">
            <v/>
          </cell>
          <cell r="BM743" t="str">
            <v/>
          </cell>
          <cell r="BN743" t="str">
            <v/>
          </cell>
        </row>
        <row r="744">
          <cell r="BE744" t="str">
            <v/>
          </cell>
          <cell r="BI744" t="str">
            <v/>
          </cell>
          <cell r="BJ744" t="str">
            <v/>
          </cell>
          <cell r="BK744" t="str">
            <v/>
          </cell>
          <cell r="BL744" t="str">
            <v/>
          </cell>
          <cell r="BM744" t="str">
            <v/>
          </cell>
          <cell r="BN744" t="str">
            <v/>
          </cell>
        </row>
        <row r="745">
          <cell r="BE745" t="str">
            <v/>
          </cell>
          <cell r="BI745" t="str">
            <v/>
          </cell>
          <cell r="BJ745" t="str">
            <v/>
          </cell>
          <cell r="BK745" t="str">
            <v/>
          </cell>
          <cell r="BL745" t="str">
            <v/>
          </cell>
          <cell r="BM745" t="str">
            <v/>
          </cell>
          <cell r="BN745" t="str">
            <v/>
          </cell>
        </row>
        <row r="746">
          <cell r="BE746" t="str">
            <v/>
          </cell>
          <cell r="BI746" t="str">
            <v/>
          </cell>
          <cell r="BJ746" t="str">
            <v/>
          </cell>
          <cell r="BK746" t="str">
            <v/>
          </cell>
          <cell r="BL746" t="str">
            <v/>
          </cell>
          <cell r="BM746" t="str">
            <v/>
          </cell>
          <cell r="BN746" t="str">
            <v/>
          </cell>
        </row>
        <row r="747">
          <cell r="BE747" t="str">
            <v/>
          </cell>
          <cell r="BI747" t="str">
            <v/>
          </cell>
          <cell r="BJ747" t="str">
            <v/>
          </cell>
          <cell r="BK747" t="str">
            <v/>
          </cell>
          <cell r="BL747" t="str">
            <v/>
          </cell>
          <cell r="BM747" t="str">
            <v/>
          </cell>
          <cell r="BN747" t="str">
            <v/>
          </cell>
        </row>
        <row r="748">
          <cell r="BE748" t="str">
            <v/>
          </cell>
          <cell r="BI748" t="str">
            <v/>
          </cell>
          <cell r="BJ748" t="str">
            <v/>
          </cell>
          <cell r="BK748" t="str">
            <v/>
          </cell>
          <cell r="BL748" t="str">
            <v/>
          </cell>
          <cell r="BM748" t="str">
            <v/>
          </cell>
          <cell r="BN748" t="str">
            <v/>
          </cell>
        </row>
        <row r="749">
          <cell r="BE749" t="str">
            <v/>
          </cell>
          <cell r="BI749" t="str">
            <v/>
          </cell>
          <cell r="BJ749" t="str">
            <v/>
          </cell>
          <cell r="BK749" t="str">
            <v/>
          </cell>
          <cell r="BL749" t="str">
            <v/>
          </cell>
          <cell r="BM749" t="str">
            <v/>
          </cell>
          <cell r="BN749" t="str">
            <v/>
          </cell>
        </row>
        <row r="750">
          <cell r="BE750" t="str">
            <v/>
          </cell>
          <cell r="BI750" t="str">
            <v/>
          </cell>
          <cell r="BJ750" t="str">
            <v/>
          </cell>
          <cell r="BK750" t="str">
            <v/>
          </cell>
          <cell r="BL750" t="str">
            <v/>
          </cell>
          <cell r="BM750" t="str">
            <v/>
          </cell>
          <cell r="BN750" t="str">
            <v/>
          </cell>
        </row>
        <row r="751">
          <cell r="BE751" t="str">
            <v/>
          </cell>
          <cell r="BI751" t="str">
            <v/>
          </cell>
          <cell r="BJ751" t="str">
            <v/>
          </cell>
          <cell r="BK751" t="str">
            <v/>
          </cell>
          <cell r="BL751" t="str">
            <v/>
          </cell>
          <cell r="BM751" t="str">
            <v/>
          </cell>
          <cell r="BN751" t="str">
            <v/>
          </cell>
        </row>
        <row r="752">
          <cell r="BE752" t="str">
            <v/>
          </cell>
          <cell r="BI752" t="str">
            <v/>
          </cell>
          <cell r="BJ752" t="str">
            <v/>
          </cell>
          <cell r="BK752" t="str">
            <v/>
          </cell>
          <cell r="BL752" t="str">
            <v/>
          </cell>
          <cell r="BM752" t="str">
            <v/>
          </cell>
          <cell r="BN752" t="str">
            <v/>
          </cell>
        </row>
        <row r="753">
          <cell r="BE753" t="str">
            <v/>
          </cell>
          <cell r="BI753" t="str">
            <v/>
          </cell>
          <cell r="BJ753" t="str">
            <v/>
          </cell>
          <cell r="BK753" t="str">
            <v/>
          </cell>
          <cell r="BL753" t="str">
            <v/>
          </cell>
          <cell r="BM753" t="str">
            <v/>
          </cell>
          <cell r="BN753" t="str">
            <v/>
          </cell>
        </row>
        <row r="754">
          <cell r="BE754" t="str">
            <v/>
          </cell>
          <cell r="BI754" t="str">
            <v/>
          </cell>
          <cell r="BJ754" t="str">
            <v/>
          </cell>
          <cell r="BK754" t="str">
            <v/>
          </cell>
          <cell r="BL754" t="str">
            <v/>
          </cell>
          <cell r="BM754" t="str">
            <v/>
          </cell>
          <cell r="BN754" t="str">
            <v/>
          </cell>
        </row>
        <row r="755">
          <cell r="BE755" t="str">
            <v/>
          </cell>
          <cell r="BI755" t="str">
            <v/>
          </cell>
          <cell r="BJ755" t="str">
            <v/>
          </cell>
          <cell r="BK755" t="str">
            <v/>
          </cell>
          <cell r="BL755" t="str">
            <v/>
          </cell>
          <cell r="BM755" t="str">
            <v/>
          </cell>
          <cell r="BN755" t="str">
            <v/>
          </cell>
        </row>
        <row r="756">
          <cell r="BE756" t="str">
            <v/>
          </cell>
          <cell r="BI756" t="str">
            <v/>
          </cell>
          <cell r="BJ756" t="str">
            <v/>
          </cell>
          <cell r="BK756" t="str">
            <v/>
          </cell>
          <cell r="BL756" t="str">
            <v/>
          </cell>
          <cell r="BM756" t="str">
            <v/>
          </cell>
          <cell r="BN756" t="str">
            <v/>
          </cell>
        </row>
        <row r="757">
          <cell r="BE757" t="str">
            <v/>
          </cell>
          <cell r="BI757" t="str">
            <v/>
          </cell>
          <cell r="BJ757" t="str">
            <v/>
          </cell>
          <cell r="BK757" t="str">
            <v/>
          </cell>
          <cell r="BL757" t="str">
            <v/>
          </cell>
          <cell r="BM757" t="str">
            <v/>
          </cell>
          <cell r="BN757" t="str">
            <v/>
          </cell>
        </row>
        <row r="758">
          <cell r="BE758" t="str">
            <v/>
          </cell>
          <cell r="BI758" t="str">
            <v/>
          </cell>
          <cell r="BJ758" t="str">
            <v/>
          </cell>
          <cell r="BK758" t="str">
            <v/>
          </cell>
          <cell r="BL758" t="str">
            <v/>
          </cell>
          <cell r="BM758" t="str">
            <v/>
          </cell>
          <cell r="BN758" t="str">
            <v/>
          </cell>
        </row>
        <row r="759">
          <cell r="BE759" t="str">
            <v/>
          </cell>
          <cell r="BI759" t="str">
            <v/>
          </cell>
          <cell r="BJ759" t="str">
            <v/>
          </cell>
          <cell r="BK759" t="str">
            <v/>
          </cell>
          <cell r="BL759" t="str">
            <v/>
          </cell>
          <cell r="BM759" t="str">
            <v/>
          </cell>
          <cell r="BN759" t="str">
            <v/>
          </cell>
        </row>
        <row r="760">
          <cell r="BE760" t="str">
            <v/>
          </cell>
          <cell r="BI760" t="str">
            <v/>
          </cell>
          <cell r="BJ760" t="str">
            <v/>
          </cell>
          <cell r="BK760" t="str">
            <v/>
          </cell>
          <cell r="BL760" t="str">
            <v/>
          </cell>
          <cell r="BM760" t="str">
            <v/>
          </cell>
          <cell r="BN760" t="str">
            <v/>
          </cell>
        </row>
        <row r="761">
          <cell r="BE761" t="str">
            <v/>
          </cell>
          <cell r="BI761" t="str">
            <v/>
          </cell>
          <cell r="BJ761" t="str">
            <v/>
          </cell>
          <cell r="BK761" t="str">
            <v/>
          </cell>
          <cell r="BL761" t="str">
            <v/>
          </cell>
          <cell r="BM761" t="str">
            <v/>
          </cell>
          <cell r="BN761" t="str">
            <v/>
          </cell>
        </row>
        <row r="762">
          <cell r="BE762" t="str">
            <v/>
          </cell>
          <cell r="BI762" t="str">
            <v/>
          </cell>
          <cell r="BJ762" t="str">
            <v/>
          </cell>
          <cell r="BK762" t="str">
            <v/>
          </cell>
          <cell r="BL762" t="str">
            <v/>
          </cell>
          <cell r="BM762" t="str">
            <v/>
          </cell>
          <cell r="BN762" t="str">
            <v/>
          </cell>
        </row>
        <row r="763">
          <cell r="BE763" t="str">
            <v/>
          </cell>
          <cell r="BI763" t="str">
            <v/>
          </cell>
          <cell r="BJ763" t="str">
            <v/>
          </cell>
          <cell r="BK763" t="str">
            <v/>
          </cell>
          <cell r="BL763" t="str">
            <v/>
          </cell>
          <cell r="BM763" t="str">
            <v/>
          </cell>
          <cell r="BN763" t="str">
            <v/>
          </cell>
        </row>
        <row r="764">
          <cell r="BE764" t="str">
            <v/>
          </cell>
          <cell r="BI764" t="str">
            <v/>
          </cell>
          <cell r="BJ764" t="str">
            <v/>
          </cell>
          <cell r="BK764" t="str">
            <v/>
          </cell>
          <cell r="BL764" t="str">
            <v/>
          </cell>
          <cell r="BM764" t="str">
            <v/>
          </cell>
          <cell r="BN764" t="str">
            <v/>
          </cell>
        </row>
        <row r="765">
          <cell r="BE765" t="str">
            <v/>
          </cell>
          <cell r="BI765" t="str">
            <v/>
          </cell>
          <cell r="BJ765" t="str">
            <v/>
          </cell>
          <cell r="BK765" t="str">
            <v/>
          </cell>
          <cell r="BL765" t="str">
            <v/>
          </cell>
          <cell r="BM765" t="str">
            <v/>
          </cell>
          <cell r="BN765" t="str">
            <v/>
          </cell>
        </row>
        <row r="766">
          <cell r="BE766" t="str">
            <v/>
          </cell>
          <cell r="BI766" t="str">
            <v/>
          </cell>
          <cell r="BJ766" t="str">
            <v/>
          </cell>
          <cell r="BK766" t="str">
            <v/>
          </cell>
          <cell r="BL766" t="str">
            <v/>
          </cell>
          <cell r="BM766" t="str">
            <v/>
          </cell>
          <cell r="BN766" t="str">
            <v/>
          </cell>
        </row>
        <row r="767">
          <cell r="BE767" t="str">
            <v/>
          </cell>
          <cell r="BI767" t="str">
            <v/>
          </cell>
          <cell r="BJ767" t="str">
            <v/>
          </cell>
          <cell r="BK767" t="str">
            <v/>
          </cell>
          <cell r="BL767" t="str">
            <v/>
          </cell>
          <cell r="BM767" t="str">
            <v/>
          </cell>
          <cell r="BN767" t="str">
            <v/>
          </cell>
        </row>
        <row r="768">
          <cell r="BE768" t="str">
            <v/>
          </cell>
          <cell r="BI768" t="str">
            <v/>
          </cell>
          <cell r="BJ768" t="str">
            <v/>
          </cell>
          <cell r="BK768" t="str">
            <v/>
          </cell>
          <cell r="BL768" t="str">
            <v/>
          </cell>
          <cell r="BM768" t="str">
            <v/>
          </cell>
          <cell r="BN768" t="str">
            <v/>
          </cell>
        </row>
        <row r="769">
          <cell r="BE769" t="str">
            <v/>
          </cell>
          <cell r="BI769" t="str">
            <v/>
          </cell>
          <cell r="BJ769" t="str">
            <v/>
          </cell>
          <cell r="BK769" t="str">
            <v/>
          </cell>
          <cell r="BL769" t="str">
            <v/>
          </cell>
          <cell r="BM769" t="str">
            <v/>
          </cell>
          <cell r="BN769" t="str">
            <v/>
          </cell>
        </row>
        <row r="770">
          <cell r="BE770" t="str">
            <v/>
          </cell>
          <cell r="BI770" t="str">
            <v/>
          </cell>
          <cell r="BJ770" t="str">
            <v/>
          </cell>
          <cell r="BK770" t="str">
            <v/>
          </cell>
          <cell r="BL770" t="str">
            <v/>
          </cell>
          <cell r="BM770" t="str">
            <v/>
          </cell>
          <cell r="BN770" t="str">
            <v/>
          </cell>
        </row>
        <row r="771">
          <cell r="BE771" t="str">
            <v/>
          </cell>
          <cell r="BI771" t="str">
            <v/>
          </cell>
          <cell r="BJ771" t="str">
            <v/>
          </cell>
          <cell r="BK771" t="str">
            <v/>
          </cell>
          <cell r="BL771" t="str">
            <v/>
          </cell>
          <cell r="BM771" t="str">
            <v/>
          </cell>
          <cell r="BN771" t="str">
            <v/>
          </cell>
        </row>
        <row r="772">
          <cell r="BE772" t="str">
            <v/>
          </cell>
          <cell r="BI772" t="str">
            <v/>
          </cell>
          <cell r="BJ772" t="str">
            <v/>
          </cell>
          <cell r="BK772" t="str">
            <v/>
          </cell>
          <cell r="BL772" t="str">
            <v/>
          </cell>
          <cell r="BM772" t="str">
            <v/>
          </cell>
          <cell r="BN772" t="str">
            <v/>
          </cell>
        </row>
        <row r="773">
          <cell r="BE773" t="str">
            <v/>
          </cell>
          <cell r="BI773" t="str">
            <v/>
          </cell>
          <cell r="BJ773" t="str">
            <v/>
          </cell>
          <cell r="BK773" t="str">
            <v/>
          </cell>
          <cell r="BL773" t="str">
            <v/>
          </cell>
          <cell r="BM773" t="str">
            <v/>
          </cell>
          <cell r="BN773" t="str">
            <v/>
          </cell>
        </row>
        <row r="774">
          <cell r="BE774" t="str">
            <v/>
          </cell>
          <cell r="BI774" t="str">
            <v/>
          </cell>
          <cell r="BJ774" t="str">
            <v/>
          </cell>
          <cell r="BK774" t="str">
            <v/>
          </cell>
          <cell r="BL774" t="str">
            <v/>
          </cell>
          <cell r="BM774" t="str">
            <v/>
          </cell>
          <cell r="BN774" t="str">
            <v/>
          </cell>
        </row>
        <row r="775">
          <cell r="BE775" t="str">
            <v/>
          </cell>
          <cell r="BI775" t="str">
            <v/>
          </cell>
          <cell r="BJ775" t="str">
            <v/>
          </cell>
          <cell r="BK775" t="str">
            <v/>
          </cell>
          <cell r="BL775" t="str">
            <v/>
          </cell>
          <cell r="BM775" t="str">
            <v/>
          </cell>
          <cell r="BN775" t="str">
            <v/>
          </cell>
        </row>
        <row r="776">
          <cell r="BE776" t="str">
            <v/>
          </cell>
          <cell r="BI776" t="str">
            <v/>
          </cell>
          <cell r="BJ776" t="str">
            <v/>
          </cell>
          <cell r="BK776" t="str">
            <v/>
          </cell>
          <cell r="BL776" t="str">
            <v/>
          </cell>
          <cell r="BM776" t="str">
            <v/>
          </cell>
          <cell r="BN776" t="str">
            <v/>
          </cell>
        </row>
        <row r="777">
          <cell r="BE777" t="str">
            <v/>
          </cell>
          <cell r="BI777" t="str">
            <v/>
          </cell>
          <cell r="BJ777" t="str">
            <v/>
          </cell>
          <cell r="BK777" t="str">
            <v/>
          </cell>
          <cell r="BL777" t="str">
            <v/>
          </cell>
          <cell r="BM777" t="str">
            <v/>
          </cell>
          <cell r="BN777" t="str">
            <v/>
          </cell>
        </row>
        <row r="778">
          <cell r="BE778" t="str">
            <v/>
          </cell>
          <cell r="BI778" t="str">
            <v/>
          </cell>
          <cell r="BJ778" t="str">
            <v/>
          </cell>
          <cell r="BK778" t="str">
            <v/>
          </cell>
          <cell r="BL778" t="str">
            <v/>
          </cell>
          <cell r="BM778" t="str">
            <v/>
          </cell>
          <cell r="BN778" t="str">
            <v/>
          </cell>
        </row>
        <row r="779">
          <cell r="BE779" t="str">
            <v/>
          </cell>
          <cell r="BI779" t="str">
            <v/>
          </cell>
          <cell r="BJ779" t="str">
            <v/>
          </cell>
          <cell r="BK779" t="str">
            <v/>
          </cell>
          <cell r="BL779" t="str">
            <v/>
          </cell>
          <cell r="BM779" t="str">
            <v/>
          </cell>
          <cell r="BN779" t="str">
            <v/>
          </cell>
        </row>
        <row r="780">
          <cell r="BE780" t="str">
            <v/>
          </cell>
          <cell r="BI780" t="str">
            <v/>
          </cell>
          <cell r="BJ780" t="str">
            <v/>
          </cell>
          <cell r="BK780" t="str">
            <v/>
          </cell>
          <cell r="BL780" t="str">
            <v/>
          </cell>
          <cell r="BM780" t="str">
            <v/>
          </cell>
          <cell r="BN780" t="str">
            <v/>
          </cell>
        </row>
        <row r="781">
          <cell r="BE781" t="str">
            <v/>
          </cell>
          <cell r="BI781" t="str">
            <v/>
          </cell>
          <cell r="BJ781" t="str">
            <v/>
          </cell>
          <cell r="BK781" t="str">
            <v/>
          </cell>
          <cell r="BL781" t="str">
            <v/>
          </cell>
          <cell r="BM781" t="str">
            <v/>
          </cell>
          <cell r="BN781" t="str">
            <v/>
          </cell>
        </row>
        <row r="782">
          <cell r="BE782" t="str">
            <v/>
          </cell>
          <cell r="BI782" t="str">
            <v/>
          </cell>
          <cell r="BJ782" t="str">
            <v/>
          </cell>
          <cell r="BK782" t="str">
            <v/>
          </cell>
          <cell r="BL782" t="str">
            <v/>
          </cell>
          <cell r="BM782" t="str">
            <v/>
          </cell>
          <cell r="BN782" t="str">
            <v/>
          </cell>
        </row>
        <row r="783">
          <cell r="BE783" t="str">
            <v/>
          </cell>
          <cell r="BI783" t="str">
            <v/>
          </cell>
          <cell r="BJ783" t="str">
            <v/>
          </cell>
          <cell r="BK783" t="str">
            <v/>
          </cell>
          <cell r="BL783" t="str">
            <v/>
          </cell>
          <cell r="BM783" t="str">
            <v/>
          </cell>
          <cell r="BN783" t="str">
            <v/>
          </cell>
        </row>
        <row r="784">
          <cell r="BE784" t="str">
            <v/>
          </cell>
          <cell r="BI784" t="str">
            <v/>
          </cell>
          <cell r="BJ784" t="str">
            <v/>
          </cell>
          <cell r="BK784" t="str">
            <v/>
          </cell>
          <cell r="BL784" t="str">
            <v/>
          </cell>
          <cell r="BM784" t="str">
            <v/>
          </cell>
          <cell r="BN784" t="str">
            <v/>
          </cell>
        </row>
        <row r="785">
          <cell r="BE785" t="str">
            <v/>
          </cell>
          <cell r="BI785" t="str">
            <v/>
          </cell>
          <cell r="BJ785" t="str">
            <v/>
          </cell>
          <cell r="BK785" t="str">
            <v/>
          </cell>
          <cell r="BL785" t="str">
            <v/>
          </cell>
          <cell r="BM785" t="str">
            <v/>
          </cell>
          <cell r="BN785" t="str">
            <v/>
          </cell>
        </row>
        <row r="786">
          <cell r="BE786" t="str">
            <v/>
          </cell>
          <cell r="BI786" t="str">
            <v/>
          </cell>
          <cell r="BJ786" t="str">
            <v/>
          </cell>
          <cell r="BK786" t="str">
            <v/>
          </cell>
          <cell r="BL786" t="str">
            <v/>
          </cell>
          <cell r="BM786" t="str">
            <v/>
          </cell>
          <cell r="BN786" t="str">
            <v/>
          </cell>
        </row>
        <row r="787">
          <cell r="BE787" t="str">
            <v/>
          </cell>
          <cell r="BI787" t="str">
            <v/>
          </cell>
          <cell r="BJ787" t="str">
            <v/>
          </cell>
          <cell r="BK787" t="str">
            <v/>
          </cell>
          <cell r="BL787" t="str">
            <v/>
          </cell>
          <cell r="BM787" t="str">
            <v/>
          </cell>
          <cell r="BN787" t="str">
            <v/>
          </cell>
        </row>
        <row r="788">
          <cell r="BE788" t="str">
            <v/>
          </cell>
          <cell r="BI788" t="str">
            <v/>
          </cell>
          <cell r="BJ788" t="str">
            <v/>
          </cell>
          <cell r="BK788" t="str">
            <v/>
          </cell>
          <cell r="BL788" t="str">
            <v/>
          </cell>
          <cell r="BM788" t="str">
            <v/>
          </cell>
          <cell r="BN788" t="str">
            <v/>
          </cell>
        </row>
        <row r="789">
          <cell r="BE789" t="str">
            <v/>
          </cell>
          <cell r="BI789" t="str">
            <v/>
          </cell>
          <cell r="BJ789" t="str">
            <v/>
          </cell>
          <cell r="BK789" t="str">
            <v/>
          </cell>
          <cell r="BL789" t="str">
            <v/>
          </cell>
          <cell r="BM789" t="str">
            <v/>
          </cell>
          <cell r="BN789" t="str">
            <v/>
          </cell>
        </row>
        <row r="790">
          <cell r="BE790" t="str">
            <v/>
          </cell>
          <cell r="BI790" t="str">
            <v/>
          </cell>
          <cell r="BJ790" t="str">
            <v/>
          </cell>
          <cell r="BK790" t="str">
            <v/>
          </cell>
          <cell r="BL790" t="str">
            <v/>
          </cell>
          <cell r="BM790" t="str">
            <v/>
          </cell>
          <cell r="BN790" t="str">
            <v/>
          </cell>
        </row>
        <row r="791">
          <cell r="BE791" t="str">
            <v/>
          </cell>
          <cell r="BI791" t="str">
            <v/>
          </cell>
          <cell r="BJ791" t="str">
            <v/>
          </cell>
          <cell r="BK791" t="str">
            <v/>
          </cell>
          <cell r="BL791" t="str">
            <v/>
          </cell>
          <cell r="BM791" t="str">
            <v/>
          </cell>
          <cell r="BN791" t="str">
            <v/>
          </cell>
        </row>
        <row r="792">
          <cell r="BE792" t="str">
            <v/>
          </cell>
          <cell r="BI792" t="str">
            <v/>
          </cell>
          <cell r="BJ792" t="str">
            <v/>
          </cell>
          <cell r="BK792" t="str">
            <v/>
          </cell>
          <cell r="BL792" t="str">
            <v/>
          </cell>
          <cell r="BM792" t="str">
            <v/>
          </cell>
          <cell r="BN792" t="str">
            <v/>
          </cell>
        </row>
        <row r="793">
          <cell r="BE793" t="str">
            <v/>
          </cell>
          <cell r="BI793" t="str">
            <v/>
          </cell>
          <cell r="BJ793" t="str">
            <v/>
          </cell>
          <cell r="BK793" t="str">
            <v/>
          </cell>
          <cell r="BL793" t="str">
            <v/>
          </cell>
          <cell r="BM793" t="str">
            <v/>
          </cell>
          <cell r="BN793" t="str">
            <v/>
          </cell>
        </row>
        <row r="794">
          <cell r="BE794" t="str">
            <v/>
          </cell>
          <cell r="BI794" t="str">
            <v/>
          </cell>
          <cell r="BJ794" t="str">
            <v/>
          </cell>
          <cell r="BK794" t="str">
            <v/>
          </cell>
          <cell r="BL794" t="str">
            <v/>
          </cell>
          <cell r="BM794" t="str">
            <v/>
          </cell>
          <cell r="BN794" t="str">
            <v/>
          </cell>
        </row>
        <row r="795">
          <cell r="BE795" t="str">
            <v/>
          </cell>
          <cell r="BI795" t="str">
            <v/>
          </cell>
          <cell r="BJ795" t="str">
            <v/>
          </cell>
          <cell r="BK795" t="str">
            <v/>
          </cell>
          <cell r="BL795" t="str">
            <v/>
          </cell>
          <cell r="BM795" t="str">
            <v/>
          </cell>
          <cell r="BN795" t="str">
            <v/>
          </cell>
        </row>
        <row r="796">
          <cell r="BE796" t="str">
            <v/>
          </cell>
          <cell r="BI796" t="str">
            <v/>
          </cell>
          <cell r="BJ796" t="str">
            <v/>
          </cell>
          <cell r="BK796" t="str">
            <v/>
          </cell>
          <cell r="BL796" t="str">
            <v/>
          </cell>
          <cell r="BM796" t="str">
            <v/>
          </cell>
          <cell r="BN796" t="str">
            <v/>
          </cell>
        </row>
        <row r="797">
          <cell r="BE797" t="str">
            <v/>
          </cell>
          <cell r="BI797" t="str">
            <v/>
          </cell>
          <cell r="BJ797" t="str">
            <v/>
          </cell>
          <cell r="BK797" t="str">
            <v/>
          </cell>
          <cell r="BL797" t="str">
            <v/>
          </cell>
          <cell r="BM797" t="str">
            <v/>
          </cell>
          <cell r="BN797" t="str">
            <v/>
          </cell>
        </row>
        <row r="798">
          <cell r="BE798" t="str">
            <v/>
          </cell>
          <cell r="BI798" t="str">
            <v/>
          </cell>
          <cell r="BJ798" t="str">
            <v/>
          </cell>
          <cell r="BK798" t="str">
            <v/>
          </cell>
          <cell r="BL798" t="str">
            <v/>
          </cell>
          <cell r="BM798" t="str">
            <v/>
          </cell>
          <cell r="BN798" t="str">
            <v/>
          </cell>
        </row>
        <row r="799">
          <cell r="BE799" t="str">
            <v/>
          </cell>
          <cell r="BI799" t="str">
            <v/>
          </cell>
          <cell r="BJ799" t="str">
            <v/>
          </cell>
          <cell r="BK799" t="str">
            <v/>
          </cell>
          <cell r="BL799" t="str">
            <v/>
          </cell>
          <cell r="BM799" t="str">
            <v/>
          </cell>
          <cell r="BN799" t="str">
            <v/>
          </cell>
        </row>
        <row r="800">
          <cell r="BE800" t="str">
            <v/>
          </cell>
          <cell r="BI800" t="str">
            <v/>
          </cell>
          <cell r="BJ800" t="str">
            <v/>
          </cell>
          <cell r="BK800" t="str">
            <v/>
          </cell>
          <cell r="BL800" t="str">
            <v/>
          </cell>
          <cell r="BM800" t="str">
            <v/>
          </cell>
          <cell r="BN800" t="str">
            <v/>
          </cell>
        </row>
        <row r="801">
          <cell r="BE801" t="str">
            <v/>
          </cell>
          <cell r="BI801" t="str">
            <v/>
          </cell>
          <cell r="BJ801" t="str">
            <v/>
          </cell>
          <cell r="BK801" t="str">
            <v/>
          </cell>
          <cell r="BL801" t="str">
            <v/>
          </cell>
          <cell r="BM801" t="str">
            <v/>
          </cell>
          <cell r="BN801" t="str">
            <v/>
          </cell>
        </row>
        <row r="802">
          <cell r="BE802" t="str">
            <v/>
          </cell>
          <cell r="BI802" t="str">
            <v/>
          </cell>
          <cell r="BJ802" t="str">
            <v/>
          </cell>
          <cell r="BK802" t="str">
            <v/>
          </cell>
          <cell r="BL802" t="str">
            <v/>
          </cell>
          <cell r="BM802" t="str">
            <v/>
          </cell>
          <cell r="BN802" t="str">
            <v/>
          </cell>
        </row>
        <row r="803">
          <cell r="BE803" t="str">
            <v/>
          </cell>
          <cell r="BI803" t="str">
            <v/>
          </cell>
          <cell r="BJ803" t="str">
            <v/>
          </cell>
          <cell r="BK803" t="str">
            <v/>
          </cell>
          <cell r="BL803" t="str">
            <v/>
          </cell>
          <cell r="BM803" t="str">
            <v/>
          </cell>
          <cell r="BN803" t="str">
            <v/>
          </cell>
        </row>
        <row r="804">
          <cell r="BE804" t="str">
            <v/>
          </cell>
          <cell r="BI804" t="str">
            <v/>
          </cell>
          <cell r="BJ804" t="str">
            <v/>
          </cell>
          <cell r="BK804" t="str">
            <v/>
          </cell>
          <cell r="BL804" t="str">
            <v/>
          </cell>
          <cell r="BM804" t="str">
            <v/>
          </cell>
          <cell r="BN804" t="str">
            <v/>
          </cell>
        </row>
        <row r="805">
          <cell r="BE805" t="str">
            <v/>
          </cell>
          <cell r="BI805" t="str">
            <v/>
          </cell>
          <cell r="BJ805" t="str">
            <v/>
          </cell>
          <cell r="BK805" t="str">
            <v/>
          </cell>
          <cell r="BL805" t="str">
            <v/>
          </cell>
          <cell r="BM805" t="str">
            <v/>
          </cell>
          <cell r="BN805" t="str">
            <v/>
          </cell>
        </row>
        <row r="806">
          <cell r="BE806" t="str">
            <v/>
          </cell>
          <cell r="BI806" t="str">
            <v/>
          </cell>
          <cell r="BJ806" t="str">
            <v/>
          </cell>
          <cell r="BK806" t="str">
            <v/>
          </cell>
          <cell r="BL806" t="str">
            <v/>
          </cell>
          <cell r="BM806" t="str">
            <v/>
          </cell>
          <cell r="BN806" t="str">
            <v/>
          </cell>
        </row>
        <row r="807">
          <cell r="BE807" t="str">
            <v/>
          </cell>
          <cell r="BI807" t="str">
            <v/>
          </cell>
          <cell r="BJ807" t="str">
            <v/>
          </cell>
          <cell r="BK807" t="str">
            <v/>
          </cell>
          <cell r="BL807" t="str">
            <v/>
          </cell>
          <cell r="BM807" t="str">
            <v/>
          </cell>
          <cell r="BN807" t="str">
            <v/>
          </cell>
        </row>
        <row r="808">
          <cell r="BE808" t="str">
            <v/>
          </cell>
          <cell r="BI808" t="str">
            <v/>
          </cell>
          <cell r="BJ808" t="str">
            <v/>
          </cell>
          <cell r="BK808" t="str">
            <v/>
          </cell>
          <cell r="BL808" t="str">
            <v/>
          </cell>
          <cell r="BM808" t="str">
            <v/>
          </cell>
          <cell r="BN808" t="str">
            <v/>
          </cell>
        </row>
        <row r="809">
          <cell r="BE809" t="str">
            <v/>
          </cell>
          <cell r="BI809" t="str">
            <v/>
          </cell>
          <cell r="BJ809" t="str">
            <v/>
          </cell>
          <cell r="BK809" t="str">
            <v/>
          </cell>
          <cell r="BL809" t="str">
            <v/>
          </cell>
          <cell r="BM809" t="str">
            <v/>
          </cell>
          <cell r="BN809" t="str">
            <v/>
          </cell>
        </row>
        <row r="810">
          <cell r="BE810" t="str">
            <v/>
          </cell>
          <cell r="BI810" t="str">
            <v/>
          </cell>
          <cell r="BJ810" t="str">
            <v/>
          </cell>
          <cell r="BK810" t="str">
            <v/>
          </cell>
          <cell r="BL810" t="str">
            <v/>
          </cell>
          <cell r="BM810" t="str">
            <v/>
          </cell>
          <cell r="BN810" t="str">
            <v/>
          </cell>
        </row>
        <row r="811">
          <cell r="BE811" t="str">
            <v/>
          </cell>
          <cell r="BI811" t="str">
            <v/>
          </cell>
          <cell r="BJ811" t="str">
            <v/>
          </cell>
          <cell r="BK811" t="str">
            <v/>
          </cell>
          <cell r="BL811" t="str">
            <v/>
          </cell>
          <cell r="BM811" t="str">
            <v/>
          </cell>
          <cell r="BN811" t="str">
            <v/>
          </cell>
        </row>
        <row r="812">
          <cell r="BE812" t="str">
            <v/>
          </cell>
          <cell r="BI812" t="str">
            <v/>
          </cell>
          <cell r="BJ812" t="str">
            <v/>
          </cell>
          <cell r="BK812" t="str">
            <v/>
          </cell>
          <cell r="BL812" t="str">
            <v/>
          </cell>
          <cell r="BM812" t="str">
            <v/>
          </cell>
          <cell r="BN812" t="str">
            <v/>
          </cell>
        </row>
        <row r="813">
          <cell r="BE813" t="str">
            <v/>
          </cell>
          <cell r="BI813" t="str">
            <v/>
          </cell>
          <cell r="BJ813" t="str">
            <v/>
          </cell>
          <cell r="BK813" t="str">
            <v/>
          </cell>
          <cell r="BL813" t="str">
            <v/>
          </cell>
          <cell r="BM813" t="str">
            <v/>
          </cell>
          <cell r="BN813" t="str">
            <v/>
          </cell>
        </row>
        <row r="814">
          <cell r="BE814" t="str">
            <v/>
          </cell>
          <cell r="BI814" t="str">
            <v/>
          </cell>
          <cell r="BJ814" t="str">
            <v/>
          </cell>
          <cell r="BK814" t="str">
            <v/>
          </cell>
          <cell r="BL814" t="str">
            <v/>
          </cell>
          <cell r="BM814" t="str">
            <v/>
          </cell>
          <cell r="BN814" t="str">
            <v/>
          </cell>
        </row>
        <row r="815">
          <cell r="BE815" t="str">
            <v/>
          </cell>
          <cell r="BI815" t="str">
            <v/>
          </cell>
          <cell r="BJ815" t="str">
            <v/>
          </cell>
          <cell r="BK815" t="str">
            <v/>
          </cell>
          <cell r="BL815" t="str">
            <v/>
          </cell>
          <cell r="BM815" t="str">
            <v/>
          </cell>
          <cell r="BN815" t="str">
            <v/>
          </cell>
        </row>
        <row r="816">
          <cell r="BE816" t="str">
            <v/>
          </cell>
          <cell r="BI816" t="str">
            <v/>
          </cell>
          <cell r="BJ816" t="str">
            <v/>
          </cell>
          <cell r="BK816" t="str">
            <v/>
          </cell>
          <cell r="BL816" t="str">
            <v/>
          </cell>
          <cell r="BM816" t="str">
            <v/>
          </cell>
          <cell r="BN816" t="str">
            <v/>
          </cell>
        </row>
        <row r="817">
          <cell r="BE817" t="str">
            <v/>
          </cell>
          <cell r="BI817" t="str">
            <v/>
          </cell>
          <cell r="BJ817" t="str">
            <v/>
          </cell>
          <cell r="BK817" t="str">
            <v/>
          </cell>
          <cell r="BL817" t="str">
            <v/>
          </cell>
          <cell r="BM817" t="str">
            <v/>
          </cell>
          <cell r="BN817" t="str">
            <v/>
          </cell>
        </row>
        <row r="818">
          <cell r="BE818" t="str">
            <v/>
          </cell>
          <cell r="BI818" t="str">
            <v/>
          </cell>
          <cell r="BJ818" t="str">
            <v/>
          </cell>
          <cell r="BK818" t="str">
            <v/>
          </cell>
          <cell r="BL818" t="str">
            <v/>
          </cell>
          <cell r="BM818" t="str">
            <v/>
          </cell>
          <cell r="BN818" t="str">
            <v/>
          </cell>
        </row>
        <row r="819">
          <cell r="BE819" t="str">
            <v/>
          </cell>
          <cell r="BI819" t="str">
            <v/>
          </cell>
          <cell r="BJ819" t="str">
            <v/>
          </cell>
          <cell r="BK819" t="str">
            <v/>
          </cell>
          <cell r="BL819" t="str">
            <v/>
          </cell>
          <cell r="BM819" t="str">
            <v/>
          </cell>
          <cell r="BN819" t="str">
            <v/>
          </cell>
        </row>
        <row r="820">
          <cell r="BE820" t="str">
            <v/>
          </cell>
          <cell r="BI820" t="str">
            <v/>
          </cell>
          <cell r="BJ820" t="str">
            <v/>
          </cell>
          <cell r="BK820" t="str">
            <v/>
          </cell>
          <cell r="BL820" t="str">
            <v/>
          </cell>
          <cell r="BM820" t="str">
            <v/>
          </cell>
          <cell r="BN820" t="str">
            <v/>
          </cell>
        </row>
        <row r="821">
          <cell r="BE821" t="str">
            <v/>
          </cell>
          <cell r="BI821" t="str">
            <v/>
          </cell>
          <cell r="BJ821" t="str">
            <v/>
          </cell>
          <cell r="BK821" t="str">
            <v/>
          </cell>
          <cell r="BL821" t="str">
            <v/>
          </cell>
          <cell r="BM821" t="str">
            <v/>
          </cell>
          <cell r="BN821" t="str">
            <v/>
          </cell>
        </row>
        <row r="822">
          <cell r="BE822" t="str">
            <v/>
          </cell>
          <cell r="BI822" t="str">
            <v/>
          </cell>
          <cell r="BJ822" t="str">
            <v/>
          </cell>
          <cell r="BK822" t="str">
            <v/>
          </cell>
          <cell r="BL822" t="str">
            <v/>
          </cell>
          <cell r="BM822" t="str">
            <v/>
          </cell>
          <cell r="BN822" t="str">
            <v/>
          </cell>
        </row>
        <row r="823">
          <cell r="BE823" t="str">
            <v/>
          </cell>
          <cell r="BI823" t="str">
            <v/>
          </cell>
          <cell r="BJ823" t="str">
            <v/>
          </cell>
          <cell r="BK823" t="str">
            <v/>
          </cell>
          <cell r="BL823" t="str">
            <v/>
          </cell>
          <cell r="BM823" t="str">
            <v/>
          </cell>
          <cell r="BN823" t="str">
            <v/>
          </cell>
        </row>
        <row r="824">
          <cell r="BE824" t="str">
            <v/>
          </cell>
          <cell r="BI824" t="str">
            <v/>
          </cell>
          <cell r="BJ824" t="str">
            <v/>
          </cell>
          <cell r="BK824" t="str">
            <v/>
          </cell>
          <cell r="BL824" t="str">
            <v/>
          </cell>
          <cell r="BM824" t="str">
            <v/>
          </cell>
          <cell r="BN824" t="str">
            <v/>
          </cell>
        </row>
        <row r="825">
          <cell r="BE825" t="str">
            <v/>
          </cell>
          <cell r="BI825" t="str">
            <v/>
          </cell>
          <cell r="BJ825" t="str">
            <v/>
          </cell>
          <cell r="BK825" t="str">
            <v/>
          </cell>
          <cell r="BL825" t="str">
            <v/>
          </cell>
          <cell r="BM825" t="str">
            <v/>
          </cell>
          <cell r="BN825" t="str">
            <v/>
          </cell>
        </row>
        <row r="826">
          <cell r="BE826" t="str">
            <v/>
          </cell>
          <cell r="BI826" t="str">
            <v/>
          </cell>
          <cell r="BJ826" t="str">
            <v/>
          </cell>
          <cell r="BK826" t="str">
            <v/>
          </cell>
          <cell r="BL826" t="str">
            <v/>
          </cell>
          <cell r="BM826" t="str">
            <v/>
          </cell>
          <cell r="BN826" t="str">
            <v/>
          </cell>
        </row>
        <row r="827">
          <cell r="BE827" t="str">
            <v/>
          </cell>
          <cell r="BI827" t="str">
            <v/>
          </cell>
          <cell r="BJ827" t="str">
            <v/>
          </cell>
          <cell r="BK827" t="str">
            <v/>
          </cell>
          <cell r="BL827" t="str">
            <v/>
          </cell>
          <cell r="BM827" t="str">
            <v/>
          </cell>
          <cell r="BN827" t="str">
            <v/>
          </cell>
        </row>
        <row r="828">
          <cell r="BE828" t="str">
            <v/>
          </cell>
          <cell r="BI828" t="str">
            <v/>
          </cell>
          <cell r="BJ828" t="str">
            <v/>
          </cell>
          <cell r="BK828" t="str">
            <v/>
          </cell>
          <cell r="BL828" t="str">
            <v/>
          </cell>
          <cell r="BM828" t="str">
            <v/>
          </cell>
          <cell r="BN828" t="str">
            <v/>
          </cell>
        </row>
        <row r="829">
          <cell r="BE829" t="str">
            <v/>
          </cell>
          <cell r="BI829" t="str">
            <v/>
          </cell>
          <cell r="BJ829" t="str">
            <v/>
          </cell>
          <cell r="BK829" t="str">
            <v/>
          </cell>
          <cell r="BL829" t="str">
            <v/>
          </cell>
          <cell r="BM829" t="str">
            <v/>
          </cell>
          <cell r="BN829" t="str">
            <v/>
          </cell>
        </row>
        <row r="830">
          <cell r="BE830" t="str">
            <v/>
          </cell>
          <cell r="BI830" t="str">
            <v/>
          </cell>
          <cell r="BJ830" t="str">
            <v/>
          </cell>
          <cell r="BK830" t="str">
            <v/>
          </cell>
          <cell r="BL830" t="str">
            <v/>
          </cell>
          <cell r="BM830" t="str">
            <v/>
          </cell>
          <cell r="BN830" t="str">
            <v/>
          </cell>
        </row>
        <row r="831">
          <cell r="BE831" t="str">
            <v/>
          </cell>
          <cell r="BI831" t="str">
            <v/>
          </cell>
          <cell r="BJ831" t="str">
            <v/>
          </cell>
          <cell r="BK831" t="str">
            <v/>
          </cell>
          <cell r="BL831" t="str">
            <v/>
          </cell>
          <cell r="BM831" t="str">
            <v/>
          </cell>
          <cell r="BN831" t="str">
            <v/>
          </cell>
        </row>
        <row r="832">
          <cell r="BE832" t="str">
            <v/>
          </cell>
          <cell r="BI832" t="str">
            <v/>
          </cell>
          <cell r="BJ832" t="str">
            <v/>
          </cell>
          <cell r="BK832" t="str">
            <v/>
          </cell>
          <cell r="BL832" t="str">
            <v/>
          </cell>
          <cell r="BM832" t="str">
            <v/>
          </cell>
          <cell r="BN832" t="str">
            <v/>
          </cell>
        </row>
        <row r="833">
          <cell r="BE833" t="str">
            <v/>
          </cell>
          <cell r="BI833" t="str">
            <v/>
          </cell>
          <cell r="BJ833" t="str">
            <v/>
          </cell>
          <cell r="BK833" t="str">
            <v/>
          </cell>
          <cell r="BL833" t="str">
            <v/>
          </cell>
          <cell r="BM833" t="str">
            <v/>
          </cell>
          <cell r="BN833" t="str">
            <v/>
          </cell>
        </row>
        <row r="834">
          <cell r="BE834" t="str">
            <v/>
          </cell>
          <cell r="BI834" t="str">
            <v/>
          </cell>
          <cell r="BJ834" t="str">
            <v/>
          </cell>
          <cell r="BK834" t="str">
            <v/>
          </cell>
          <cell r="BL834" t="str">
            <v/>
          </cell>
          <cell r="BM834" t="str">
            <v/>
          </cell>
          <cell r="BN834" t="str">
            <v/>
          </cell>
        </row>
        <row r="835">
          <cell r="BE835" t="str">
            <v/>
          </cell>
          <cell r="BI835" t="str">
            <v/>
          </cell>
          <cell r="BJ835" t="str">
            <v/>
          </cell>
          <cell r="BK835" t="str">
            <v/>
          </cell>
          <cell r="BL835" t="str">
            <v/>
          </cell>
          <cell r="BM835" t="str">
            <v/>
          </cell>
          <cell r="BN835" t="str">
            <v/>
          </cell>
        </row>
        <row r="836">
          <cell r="BE836" t="str">
            <v/>
          </cell>
          <cell r="BI836" t="str">
            <v/>
          </cell>
          <cell r="BJ836" t="str">
            <v/>
          </cell>
          <cell r="BK836" t="str">
            <v/>
          </cell>
          <cell r="BL836" t="str">
            <v/>
          </cell>
          <cell r="BM836" t="str">
            <v/>
          </cell>
          <cell r="BN836" t="str">
            <v/>
          </cell>
        </row>
        <row r="837">
          <cell r="BE837" t="str">
            <v/>
          </cell>
          <cell r="BI837" t="str">
            <v/>
          </cell>
          <cell r="BJ837" t="str">
            <v/>
          </cell>
          <cell r="BK837" t="str">
            <v/>
          </cell>
          <cell r="BL837" t="str">
            <v/>
          </cell>
          <cell r="BM837" t="str">
            <v/>
          </cell>
          <cell r="BN837" t="str">
            <v/>
          </cell>
        </row>
        <row r="838">
          <cell r="BE838" t="str">
            <v/>
          </cell>
          <cell r="BI838" t="str">
            <v/>
          </cell>
          <cell r="BJ838" t="str">
            <v/>
          </cell>
          <cell r="BK838" t="str">
            <v/>
          </cell>
          <cell r="BL838" t="str">
            <v/>
          </cell>
          <cell r="BM838" t="str">
            <v/>
          </cell>
          <cell r="BN838" t="str">
            <v/>
          </cell>
        </row>
        <row r="839">
          <cell r="BE839" t="str">
            <v/>
          </cell>
          <cell r="BI839" t="str">
            <v/>
          </cell>
          <cell r="BJ839" t="str">
            <v/>
          </cell>
          <cell r="BK839" t="str">
            <v/>
          </cell>
          <cell r="BL839" t="str">
            <v/>
          </cell>
          <cell r="BM839" t="str">
            <v/>
          </cell>
          <cell r="BN839" t="str">
            <v/>
          </cell>
        </row>
        <row r="840">
          <cell r="BE840" t="str">
            <v/>
          </cell>
          <cell r="BI840" t="str">
            <v/>
          </cell>
          <cell r="BJ840" t="str">
            <v/>
          </cell>
          <cell r="BK840" t="str">
            <v/>
          </cell>
          <cell r="BL840" t="str">
            <v/>
          </cell>
          <cell r="BM840" t="str">
            <v/>
          </cell>
          <cell r="BN840" t="str">
            <v/>
          </cell>
        </row>
        <row r="841">
          <cell r="BE841" t="str">
            <v/>
          </cell>
          <cell r="BI841" t="str">
            <v/>
          </cell>
          <cell r="BJ841" t="str">
            <v/>
          </cell>
          <cell r="BK841" t="str">
            <v/>
          </cell>
          <cell r="BL841" t="str">
            <v/>
          </cell>
          <cell r="BM841" t="str">
            <v/>
          </cell>
          <cell r="BN841" t="str">
            <v/>
          </cell>
        </row>
        <row r="842">
          <cell r="BE842" t="str">
            <v/>
          </cell>
          <cell r="BI842" t="str">
            <v/>
          </cell>
          <cell r="BJ842" t="str">
            <v/>
          </cell>
          <cell r="BK842" t="str">
            <v/>
          </cell>
          <cell r="BL842" t="str">
            <v/>
          </cell>
          <cell r="BM842" t="str">
            <v/>
          </cell>
          <cell r="BN842" t="str">
            <v/>
          </cell>
        </row>
        <row r="843">
          <cell r="BE843" t="str">
            <v/>
          </cell>
          <cell r="BI843" t="str">
            <v/>
          </cell>
          <cell r="BJ843" t="str">
            <v/>
          </cell>
          <cell r="BK843" t="str">
            <v/>
          </cell>
          <cell r="BL843" t="str">
            <v/>
          </cell>
          <cell r="BM843" t="str">
            <v/>
          </cell>
          <cell r="BN843" t="str">
            <v/>
          </cell>
        </row>
        <row r="844">
          <cell r="BE844" t="str">
            <v/>
          </cell>
          <cell r="BI844" t="str">
            <v/>
          </cell>
          <cell r="BJ844" t="str">
            <v/>
          </cell>
          <cell r="BK844" t="str">
            <v/>
          </cell>
          <cell r="BL844" t="str">
            <v/>
          </cell>
          <cell r="BM844" t="str">
            <v/>
          </cell>
          <cell r="BN844" t="str">
            <v/>
          </cell>
        </row>
        <row r="845">
          <cell r="BE845" t="str">
            <v/>
          </cell>
          <cell r="BI845" t="str">
            <v/>
          </cell>
          <cell r="BJ845" t="str">
            <v/>
          </cell>
          <cell r="BK845" t="str">
            <v/>
          </cell>
          <cell r="BL845" t="str">
            <v/>
          </cell>
          <cell r="BM845" t="str">
            <v/>
          </cell>
          <cell r="BN845" t="str">
            <v/>
          </cell>
        </row>
        <row r="846">
          <cell r="BE846" t="str">
            <v/>
          </cell>
          <cell r="BI846" t="str">
            <v/>
          </cell>
          <cell r="BJ846" t="str">
            <v/>
          </cell>
          <cell r="BK846" t="str">
            <v/>
          </cell>
          <cell r="BL846" t="str">
            <v/>
          </cell>
          <cell r="BM846" t="str">
            <v/>
          </cell>
          <cell r="BN846" t="str">
            <v/>
          </cell>
        </row>
        <row r="847">
          <cell r="BE847" t="str">
            <v/>
          </cell>
          <cell r="BI847" t="str">
            <v/>
          </cell>
          <cell r="BJ847" t="str">
            <v/>
          </cell>
          <cell r="BK847" t="str">
            <v/>
          </cell>
          <cell r="BL847" t="str">
            <v/>
          </cell>
          <cell r="BM847" t="str">
            <v/>
          </cell>
          <cell r="BN847" t="str">
            <v/>
          </cell>
        </row>
        <row r="848">
          <cell r="BE848" t="str">
            <v/>
          </cell>
          <cell r="BI848" t="str">
            <v/>
          </cell>
          <cell r="BJ848" t="str">
            <v/>
          </cell>
          <cell r="BK848" t="str">
            <v/>
          </cell>
          <cell r="BL848" t="str">
            <v/>
          </cell>
          <cell r="BM848" t="str">
            <v/>
          </cell>
          <cell r="BN848" t="str">
            <v/>
          </cell>
        </row>
        <row r="849">
          <cell r="BE849" t="str">
            <v/>
          </cell>
          <cell r="BI849" t="str">
            <v/>
          </cell>
          <cell r="BJ849" t="str">
            <v/>
          </cell>
          <cell r="BK849" t="str">
            <v/>
          </cell>
          <cell r="BL849" t="str">
            <v/>
          </cell>
          <cell r="BM849" t="str">
            <v/>
          </cell>
          <cell r="BN849" t="str">
            <v/>
          </cell>
        </row>
        <row r="850">
          <cell r="BE850" t="str">
            <v/>
          </cell>
          <cell r="BI850" t="str">
            <v/>
          </cell>
          <cell r="BJ850" t="str">
            <v/>
          </cell>
          <cell r="BK850" t="str">
            <v/>
          </cell>
          <cell r="BL850" t="str">
            <v/>
          </cell>
          <cell r="BM850" t="str">
            <v/>
          </cell>
          <cell r="BN850" t="str">
            <v/>
          </cell>
        </row>
        <row r="851">
          <cell r="BE851" t="str">
            <v/>
          </cell>
          <cell r="BI851" t="str">
            <v/>
          </cell>
          <cell r="BJ851" t="str">
            <v/>
          </cell>
          <cell r="BK851" t="str">
            <v/>
          </cell>
          <cell r="BL851" t="str">
            <v/>
          </cell>
          <cell r="BM851" t="str">
            <v/>
          </cell>
          <cell r="BN851" t="str">
            <v/>
          </cell>
        </row>
        <row r="852">
          <cell r="BE852" t="str">
            <v/>
          </cell>
          <cell r="BI852" t="str">
            <v/>
          </cell>
          <cell r="BJ852" t="str">
            <v/>
          </cell>
          <cell r="BK852" t="str">
            <v/>
          </cell>
          <cell r="BL852" t="str">
            <v/>
          </cell>
          <cell r="BM852" t="str">
            <v/>
          </cell>
          <cell r="BN852" t="str">
            <v/>
          </cell>
        </row>
        <row r="853">
          <cell r="BE853" t="str">
            <v/>
          </cell>
          <cell r="BI853" t="str">
            <v/>
          </cell>
          <cell r="BJ853" t="str">
            <v/>
          </cell>
          <cell r="BK853" t="str">
            <v/>
          </cell>
          <cell r="BL853" t="str">
            <v/>
          </cell>
          <cell r="BM853" t="str">
            <v/>
          </cell>
          <cell r="BN853" t="str">
            <v/>
          </cell>
        </row>
        <row r="854">
          <cell r="BE854" t="str">
            <v/>
          </cell>
          <cell r="BI854" t="str">
            <v/>
          </cell>
          <cell r="BJ854" t="str">
            <v/>
          </cell>
          <cell r="BK854" t="str">
            <v/>
          </cell>
          <cell r="BL854" t="str">
            <v/>
          </cell>
          <cell r="BM854" t="str">
            <v/>
          </cell>
          <cell r="BN854" t="str">
            <v/>
          </cell>
        </row>
        <row r="855">
          <cell r="BE855" t="str">
            <v/>
          </cell>
          <cell r="BI855" t="str">
            <v/>
          </cell>
          <cell r="BJ855" t="str">
            <v/>
          </cell>
          <cell r="BK855" t="str">
            <v/>
          </cell>
          <cell r="BL855" t="str">
            <v/>
          </cell>
          <cell r="BM855" t="str">
            <v/>
          </cell>
          <cell r="BN855" t="str">
            <v/>
          </cell>
        </row>
        <row r="856">
          <cell r="BE856" t="str">
            <v/>
          </cell>
          <cell r="BI856" t="str">
            <v/>
          </cell>
          <cell r="BJ856" t="str">
            <v/>
          </cell>
          <cell r="BK856" t="str">
            <v/>
          </cell>
          <cell r="BL856" t="str">
            <v/>
          </cell>
          <cell r="BM856" t="str">
            <v/>
          </cell>
          <cell r="BN856" t="str">
            <v/>
          </cell>
        </row>
        <row r="857">
          <cell r="BE857" t="str">
            <v/>
          </cell>
          <cell r="BI857" t="str">
            <v/>
          </cell>
          <cell r="BJ857" t="str">
            <v/>
          </cell>
          <cell r="BK857" t="str">
            <v/>
          </cell>
          <cell r="BL857" t="str">
            <v/>
          </cell>
          <cell r="BM857" t="str">
            <v/>
          </cell>
          <cell r="BN857" t="str">
            <v/>
          </cell>
        </row>
        <row r="858">
          <cell r="BE858" t="str">
            <v/>
          </cell>
          <cell r="BI858" t="str">
            <v/>
          </cell>
          <cell r="BJ858" t="str">
            <v/>
          </cell>
          <cell r="BK858" t="str">
            <v/>
          </cell>
          <cell r="BL858" t="str">
            <v/>
          </cell>
          <cell r="BM858" t="str">
            <v/>
          </cell>
          <cell r="BN858" t="str">
            <v/>
          </cell>
        </row>
        <row r="859">
          <cell r="BE859" t="str">
            <v/>
          </cell>
          <cell r="BI859" t="str">
            <v/>
          </cell>
          <cell r="BJ859" t="str">
            <v/>
          </cell>
          <cell r="BK859" t="str">
            <v/>
          </cell>
          <cell r="BL859" t="str">
            <v/>
          </cell>
          <cell r="BM859" t="str">
            <v/>
          </cell>
          <cell r="BN859" t="str">
            <v/>
          </cell>
        </row>
        <row r="860">
          <cell r="BE860" t="str">
            <v/>
          </cell>
          <cell r="BI860" t="str">
            <v/>
          </cell>
          <cell r="BJ860" t="str">
            <v/>
          </cell>
          <cell r="BK860" t="str">
            <v/>
          </cell>
          <cell r="BL860" t="str">
            <v/>
          </cell>
          <cell r="BM860" t="str">
            <v/>
          </cell>
          <cell r="BN860" t="str">
            <v/>
          </cell>
        </row>
        <row r="861">
          <cell r="BE861" t="str">
            <v/>
          </cell>
          <cell r="BI861" t="str">
            <v/>
          </cell>
          <cell r="BJ861" t="str">
            <v/>
          </cell>
          <cell r="BK861" t="str">
            <v/>
          </cell>
          <cell r="BL861" t="str">
            <v/>
          </cell>
          <cell r="BM861" t="str">
            <v/>
          </cell>
          <cell r="BN861" t="str">
            <v/>
          </cell>
        </row>
        <row r="862">
          <cell r="BE862" t="str">
            <v/>
          </cell>
          <cell r="BI862" t="str">
            <v/>
          </cell>
          <cell r="BJ862" t="str">
            <v/>
          </cell>
          <cell r="BK862" t="str">
            <v/>
          </cell>
          <cell r="BL862" t="str">
            <v/>
          </cell>
          <cell r="BM862" t="str">
            <v/>
          </cell>
          <cell r="BN862" t="str">
            <v/>
          </cell>
        </row>
        <row r="863">
          <cell r="BE863" t="str">
            <v/>
          </cell>
          <cell r="BI863" t="str">
            <v/>
          </cell>
          <cell r="BJ863" t="str">
            <v/>
          </cell>
          <cell r="BK863" t="str">
            <v/>
          </cell>
          <cell r="BL863" t="str">
            <v/>
          </cell>
          <cell r="BM863" t="str">
            <v/>
          </cell>
          <cell r="BN863" t="str">
            <v/>
          </cell>
        </row>
        <row r="864">
          <cell r="BE864" t="str">
            <v/>
          </cell>
          <cell r="BI864" t="str">
            <v/>
          </cell>
          <cell r="BJ864" t="str">
            <v/>
          </cell>
          <cell r="BK864" t="str">
            <v/>
          </cell>
          <cell r="BL864" t="str">
            <v/>
          </cell>
          <cell r="BM864" t="str">
            <v/>
          </cell>
          <cell r="BN864" t="str">
            <v/>
          </cell>
        </row>
        <row r="865">
          <cell r="BE865" t="str">
            <v/>
          </cell>
          <cell r="BI865" t="str">
            <v/>
          </cell>
          <cell r="BJ865" t="str">
            <v/>
          </cell>
          <cell r="BK865" t="str">
            <v/>
          </cell>
          <cell r="BL865" t="str">
            <v/>
          </cell>
          <cell r="BM865" t="str">
            <v/>
          </cell>
          <cell r="BN865" t="str">
            <v/>
          </cell>
        </row>
        <row r="866">
          <cell r="BE866" t="str">
            <v/>
          </cell>
          <cell r="BI866" t="str">
            <v/>
          </cell>
          <cell r="BJ866" t="str">
            <v/>
          </cell>
          <cell r="BK866" t="str">
            <v/>
          </cell>
          <cell r="BL866" t="str">
            <v/>
          </cell>
          <cell r="BM866" t="str">
            <v/>
          </cell>
          <cell r="BN866" t="str">
            <v/>
          </cell>
        </row>
        <row r="867">
          <cell r="BE867" t="str">
            <v/>
          </cell>
          <cell r="BI867" t="str">
            <v/>
          </cell>
          <cell r="BJ867" t="str">
            <v/>
          </cell>
          <cell r="BK867" t="str">
            <v/>
          </cell>
          <cell r="BL867" t="str">
            <v/>
          </cell>
          <cell r="BM867" t="str">
            <v/>
          </cell>
          <cell r="BN867" t="str">
            <v/>
          </cell>
        </row>
        <row r="868">
          <cell r="BE868" t="str">
            <v/>
          </cell>
          <cell r="BI868" t="str">
            <v/>
          </cell>
          <cell r="BJ868" t="str">
            <v/>
          </cell>
          <cell r="BK868" t="str">
            <v/>
          </cell>
          <cell r="BL868" t="str">
            <v/>
          </cell>
          <cell r="BM868" t="str">
            <v/>
          </cell>
          <cell r="BN868" t="str">
            <v/>
          </cell>
        </row>
        <row r="869">
          <cell r="BE869" t="str">
            <v/>
          </cell>
          <cell r="BI869" t="str">
            <v/>
          </cell>
          <cell r="BJ869" t="str">
            <v/>
          </cell>
          <cell r="BK869" t="str">
            <v/>
          </cell>
          <cell r="BL869" t="str">
            <v/>
          </cell>
          <cell r="BM869" t="str">
            <v/>
          </cell>
          <cell r="BN869" t="str">
            <v/>
          </cell>
        </row>
        <row r="870">
          <cell r="BE870" t="str">
            <v/>
          </cell>
          <cell r="BI870" t="str">
            <v/>
          </cell>
          <cell r="BJ870" t="str">
            <v/>
          </cell>
          <cell r="BK870" t="str">
            <v/>
          </cell>
          <cell r="BL870" t="str">
            <v/>
          </cell>
          <cell r="BM870" t="str">
            <v/>
          </cell>
          <cell r="BN870" t="str">
            <v/>
          </cell>
        </row>
        <row r="871">
          <cell r="BE871" t="str">
            <v/>
          </cell>
          <cell r="BI871" t="str">
            <v/>
          </cell>
          <cell r="BJ871" t="str">
            <v/>
          </cell>
          <cell r="BK871" t="str">
            <v/>
          </cell>
          <cell r="BL871" t="str">
            <v/>
          </cell>
          <cell r="BM871" t="str">
            <v/>
          </cell>
          <cell r="BN871" t="str">
            <v/>
          </cell>
        </row>
        <row r="872">
          <cell r="BE872" t="str">
            <v/>
          </cell>
          <cell r="BI872" t="str">
            <v/>
          </cell>
          <cell r="BJ872" t="str">
            <v/>
          </cell>
          <cell r="BK872" t="str">
            <v/>
          </cell>
          <cell r="BL872" t="str">
            <v/>
          </cell>
          <cell r="BM872" t="str">
            <v/>
          </cell>
          <cell r="BN872" t="str">
            <v/>
          </cell>
        </row>
        <row r="873">
          <cell r="BE873" t="str">
            <v/>
          </cell>
          <cell r="BI873" t="str">
            <v/>
          </cell>
          <cell r="BJ873" t="str">
            <v/>
          </cell>
          <cell r="BK873" t="str">
            <v/>
          </cell>
          <cell r="BL873" t="str">
            <v/>
          </cell>
          <cell r="BM873" t="str">
            <v/>
          </cell>
          <cell r="BN873" t="str">
            <v/>
          </cell>
        </row>
        <row r="874">
          <cell r="BE874" t="str">
            <v/>
          </cell>
          <cell r="BI874" t="str">
            <v/>
          </cell>
          <cell r="BJ874" t="str">
            <v/>
          </cell>
          <cell r="BK874" t="str">
            <v/>
          </cell>
          <cell r="BL874" t="str">
            <v/>
          </cell>
          <cell r="BM874" t="str">
            <v/>
          </cell>
          <cell r="BN874" t="str">
            <v/>
          </cell>
        </row>
        <row r="875">
          <cell r="BE875" t="str">
            <v/>
          </cell>
          <cell r="BI875" t="str">
            <v/>
          </cell>
          <cell r="BJ875" t="str">
            <v/>
          </cell>
          <cell r="BK875" t="str">
            <v/>
          </cell>
          <cell r="BL875" t="str">
            <v/>
          </cell>
          <cell r="BM875" t="str">
            <v/>
          </cell>
          <cell r="BN875" t="str">
            <v/>
          </cell>
        </row>
        <row r="876">
          <cell r="BE876" t="str">
            <v/>
          </cell>
          <cell r="BI876" t="str">
            <v/>
          </cell>
          <cell r="BJ876" t="str">
            <v/>
          </cell>
          <cell r="BK876" t="str">
            <v/>
          </cell>
          <cell r="BL876" t="str">
            <v/>
          </cell>
          <cell r="BM876" t="str">
            <v/>
          </cell>
          <cell r="BN876" t="str">
            <v/>
          </cell>
        </row>
        <row r="877">
          <cell r="BE877" t="str">
            <v/>
          </cell>
          <cell r="BI877" t="str">
            <v/>
          </cell>
          <cell r="BJ877" t="str">
            <v/>
          </cell>
          <cell r="BK877" t="str">
            <v/>
          </cell>
          <cell r="BL877" t="str">
            <v/>
          </cell>
          <cell r="BM877" t="str">
            <v/>
          </cell>
          <cell r="BN877" t="str">
            <v/>
          </cell>
        </row>
        <row r="878">
          <cell r="BE878" t="str">
            <v/>
          </cell>
          <cell r="BI878" t="str">
            <v/>
          </cell>
          <cell r="BJ878" t="str">
            <v/>
          </cell>
          <cell r="BK878" t="str">
            <v/>
          </cell>
          <cell r="BL878" t="str">
            <v/>
          </cell>
          <cell r="BM878" t="str">
            <v/>
          </cell>
          <cell r="BN878" t="str">
            <v/>
          </cell>
        </row>
        <row r="879">
          <cell r="BE879" t="str">
            <v/>
          </cell>
          <cell r="BI879" t="str">
            <v/>
          </cell>
          <cell r="BJ879" t="str">
            <v/>
          </cell>
          <cell r="BK879" t="str">
            <v/>
          </cell>
          <cell r="BL879" t="str">
            <v/>
          </cell>
          <cell r="BM879" t="str">
            <v/>
          </cell>
          <cell r="BN879" t="str">
            <v/>
          </cell>
        </row>
        <row r="880">
          <cell r="BE880" t="str">
            <v/>
          </cell>
          <cell r="BI880" t="str">
            <v/>
          </cell>
          <cell r="BJ880" t="str">
            <v/>
          </cell>
          <cell r="BK880" t="str">
            <v/>
          </cell>
          <cell r="BL880" t="str">
            <v/>
          </cell>
          <cell r="BM880" t="str">
            <v/>
          </cell>
          <cell r="BN880" t="str">
            <v/>
          </cell>
        </row>
        <row r="881">
          <cell r="BE881" t="str">
            <v/>
          </cell>
          <cell r="BI881" t="str">
            <v/>
          </cell>
          <cell r="BJ881" t="str">
            <v/>
          </cell>
          <cell r="BK881" t="str">
            <v/>
          </cell>
          <cell r="BL881" t="str">
            <v/>
          </cell>
          <cell r="BM881" t="str">
            <v/>
          </cell>
          <cell r="BN881" t="str">
            <v/>
          </cell>
        </row>
        <row r="882">
          <cell r="BE882" t="str">
            <v/>
          </cell>
          <cell r="BI882" t="str">
            <v/>
          </cell>
          <cell r="BJ882" t="str">
            <v/>
          </cell>
          <cell r="BK882" t="str">
            <v/>
          </cell>
          <cell r="BL882" t="str">
            <v/>
          </cell>
          <cell r="BM882" t="str">
            <v/>
          </cell>
          <cell r="BN882" t="str">
            <v/>
          </cell>
        </row>
        <row r="883">
          <cell r="BE883" t="str">
            <v/>
          </cell>
          <cell r="BI883" t="str">
            <v/>
          </cell>
          <cell r="BJ883" t="str">
            <v/>
          </cell>
          <cell r="BK883" t="str">
            <v/>
          </cell>
          <cell r="BL883" t="str">
            <v/>
          </cell>
          <cell r="BM883" t="str">
            <v/>
          </cell>
          <cell r="BN883" t="str">
            <v/>
          </cell>
        </row>
        <row r="884">
          <cell r="BE884" t="str">
            <v/>
          </cell>
          <cell r="BI884" t="str">
            <v/>
          </cell>
          <cell r="BJ884" t="str">
            <v/>
          </cell>
          <cell r="BK884" t="str">
            <v/>
          </cell>
          <cell r="BL884" t="str">
            <v/>
          </cell>
          <cell r="BM884" t="str">
            <v/>
          </cell>
          <cell r="BN884" t="str">
            <v/>
          </cell>
        </row>
        <row r="885">
          <cell r="BE885" t="str">
            <v/>
          </cell>
          <cell r="BI885" t="str">
            <v/>
          </cell>
          <cell r="BJ885" t="str">
            <v/>
          </cell>
          <cell r="BK885" t="str">
            <v/>
          </cell>
          <cell r="BL885" t="str">
            <v/>
          </cell>
          <cell r="BM885" t="str">
            <v/>
          </cell>
          <cell r="BN885" t="str">
            <v/>
          </cell>
        </row>
        <row r="886">
          <cell r="BE886" t="str">
            <v/>
          </cell>
          <cell r="BI886" t="str">
            <v/>
          </cell>
          <cell r="BJ886" t="str">
            <v/>
          </cell>
          <cell r="BK886" t="str">
            <v/>
          </cell>
          <cell r="BL886" t="str">
            <v/>
          </cell>
          <cell r="BM886" t="str">
            <v/>
          </cell>
          <cell r="BN886" t="str">
            <v/>
          </cell>
        </row>
        <row r="887">
          <cell r="BE887" t="str">
            <v/>
          </cell>
          <cell r="BI887" t="str">
            <v/>
          </cell>
          <cell r="BJ887" t="str">
            <v/>
          </cell>
          <cell r="BK887" t="str">
            <v/>
          </cell>
          <cell r="BL887" t="str">
            <v/>
          </cell>
          <cell r="BM887" t="str">
            <v/>
          </cell>
          <cell r="BN887" t="str">
            <v/>
          </cell>
        </row>
        <row r="888">
          <cell r="BE888" t="str">
            <v/>
          </cell>
          <cell r="BI888" t="str">
            <v/>
          </cell>
          <cell r="BJ888" t="str">
            <v/>
          </cell>
          <cell r="BK888" t="str">
            <v/>
          </cell>
          <cell r="BL888" t="str">
            <v/>
          </cell>
          <cell r="BM888" t="str">
            <v/>
          </cell>
          <cell r="BN888" t="str">
            <v/>
          </cell>
        </row>
        <row r="889">
          <cell r="BE889" t="str">
            <v/>
          </cell>
          <cell r="BI889" t="str">
            <v/>
          </cell>
          <cell r="BJ889" t="str">
            <v/>
          </cell>
          <cell r="BK889" t="str">
            <v/>
          </cell>
          <cell r="BL889" t="str">
            <v/>
          </cell>
          <cell r="BM889" t="str">
            <v/>
          </cell>
          <cell r="BN889" t="str">
            <v/>
          </cell>
        </row>
        <row r="890">
          <cell r="BE890" t="str">
            <v/>
          </cell>
          <cell r="BI890" t="str">
            <v/>
          </cell>
          <cell r="BJ890" t="str">
            <v/>
          </cell>
          <cell r="BK890" t="str">
            <v/>
          </cell>
          <cell r="BL890" t="str">
            <v/>
          </cell>
          <cell r="BM890" t="str">
            <v/>
          </cell>
          <cell r="BN890" t="str">
            <v/>
          </cell>
        </row>
        <row r="891">
          <cell r="BE891" t="str">
            <v/>
          </cell>
          <cell r="BI891" t="str">
            <v/>
          </cell>
          <cell r="BJ891" t="str">
            <v/>
          </cell>
          <cell r="BK891" t="str">
            <v/>
          </cell>
          <cell r="BL891" t="str">
            <v/>
          </cell>
          <cell r="BM891" t="str">
            <v/>
          </cell>
          <cell r="BN891" t="str">
            <v/>
          </cell>
        </row>
        <row r="892">
          <cell r="BE892" t="str">
            <v/>
          </cell>
          <cell r="BI892" t="str">
            <v/>
          </cell>
          <cell r="BJ892" t="str">
            <v/>
          </cell>
          <cell r="BK892" t="str">
            <v/>
          </cell>
          <cell r="BL892" t="str">
            <v/>
          </cell>
          <cell r="BM892" t="str">
            <v/>
          </cell>
          <cell r="BN892" t="str">
            <v/>
          </cell>
        </row>
        <row r="893">
          <cell r="BE893" t="str">
            <v/>
          </cell>
          <cell r="BI893" t="str">
            <v/>
          </cell>
          <cell r="BJ893" t="str">
            <v/>
          </cell>
          <cell r="BK893" t="str">
            <v/>
          </cell>
          <cell r="BL893" t="str">
            <v/>
          </cell>
          <cell r="BM893" t="str">
            <v/>
          </cell>
          <cell r="BN893" t="str">
            <v/>
          </cell>
        </row>
        <row r="894">
          <cell r="BE894" t="str">
            <v/>
          </cell>
          <cell r="BI894" t="str">
            <v/>
          </cell>
          <cell r="BJ894" t="str">
            <v/>
          </cell>
          <cell r="BK894" t="str">
            <v/>
          </cell>
          <cell r="BL894" t="str">
            <v/>
          </cell>
          <cell r="BM894" t="str">
            <v/>
          </cell>
          <cell r="BN894" t="str">
            <v/>
          </cell>
        </row>
        <row r="895">
          <cell r="BE895" t="str">
            <v/>
          </cell>
          <cell r="BI895" t="str">
            <v/>
          </cell>
          <cell r="BJ895" t="str">
            <v/>
          </cell>
          <cell r="BK895" t="str">
            <v/>
          </cell>
          <cell r="BL895" t="str">
            <v/>
          </cell>
          <cell r="BM895" t="str">
            <v/>
          </cell>
          <cell r="BN895" t="str">
            <v/>
          </cell>
        </row>
        <row r="896">
          <cell r="BE896" t="str">
            <v/>
          </cell>
          <cell r="BI896" t="str">
            <v/>
          </cell>
          <cell r="BJ896" t="str">
            <v/>
          </cell>
          <cell r="BK896" t="str">
            <v/>
          </cell>
          <cell r="BL896" t="str">
            <v/>
          </cell>
          <cell r="BM896" t="str">
            <v/>
          </cell>
          <cell r="BN896" t="str">
            <v/>
          </cell>
        </row>
        <row r="897">
          <cell r="BE897" t="str">
            <v/>
          </cell>
          <cell r="BI897" t="str">
            <v/>
          </cell>
          <cell r="BJ897" t="str">
            <v/>
          </cell>
          <cell r="BK897" t="str">
            <v/>
          </cell>
          <cell r="BL897" t="str">
            <v/>
          </cell>
          <cell r="BM897" t="str">
            <v/>
          </cell>
          <cell r="BN897" t="str">
            <v/>
          </cell>
        </row>
        <row r="898">
          <cell r="BE898" t="str">
            <v/>
          </cell>
          <cell r="BI898" t="str">
            <v/>
          </cell>
          <cell r="BJ898" t="str">
            <v/>
          </cell>
          <cell r="BK898" t="str">
            <v/>
          </cell>
          <cell r="BL898" t="str">
            <v/>
          </cell>
          <cell r="BM898" t="str">
            <v/>
          </cell>
          <cell r="BN898" t="str">
            <v/>
          </cell>
        </row>
        <row r="899">
          <cell r="BE899" t="str">
            <v/>
          </cell>
          <cell r="BI899" t="str">
            <v/>
          </cell>
          <cell r="BJ899" t="str">
            <v/>
          </cell>
          <cell r="BK899" t="str">
            <v/>
          </cell>
          <cell r="BL899" t="str">
            <v/>
          </cell>
          <cell r="BM899" t="str">
            <v/>
          </cell>
          <cell r="BN899" t="str">
            <v/>
          </cell>
        </row>
        <row r="900">
          <cell r="BE900" t="str">
            <v/>
          </cell>
          <cell r="BI900" t="str">
            <v/>
          </cell>
          <cell r="BJ900" t="str">
            <v/>
          </cell>
          <cell r="BK900" t="str">
            <v/>
          </cell>
          <cell r="BL900" t="str">
            <v/>
          </cell>
          <cell r="BM900" t="str">
            <v/>
          </cell>
          <cell r="BN900" t="str">
            <v/>
          </cell>
        </row>
        <row r="901">
          <cell r="BE901" t="str">
            <v/>
          </cell>
          <cell r="BI901" t="str">
            <v/>
          </cell>
          <cell r="BJ901" t="str">
            <v/>
          </cell>
          <cell r="BK901" t="str">
            <v/>
          </cell>
          <cell r="BL901" t="str">
            <v/>
          </cell>
          <cell r="BM901" t="str">
            <v/>
          </cell>
          <cell r="BN901" t="str">
            <v/>
          </cell>
        </row>
        <row r="902">
          <cell r="BE902" t="str">
            <v/>
          </cell>
          <cell r="BI902" t="str">
            <v/>
          </cell>
          <cell r="BJ902" t="str">
            <v/>
          </cell>
          <cell r="BK902" t="str">
            <v/>
          </cell>
          <cell r="BL902" t="str">
            <v/>
          </cell>
          <cell r="BM902" t="str">
            <v/>
          </cell>
          <cell r="BN902" t="str">
            <v/>
          </cell>
        </row>
        <row r="903">
          <cell r="BE903" t="str">
            <v/>
          </cell>
          <cell r="BI903" t="str">
            <v/>
          </cell>
          <cell r="BJ903" t="str">
            <v/>
          </cell>
          <cell r="BK903" t="str">
            <v/>
          </cell>
          <cell r="BL903" t="str">
            <v/>
          </cell>
          <cell r="BM903" t="str">
            <v/>
          </cell>
          <cell r="BN903" t="str">
            <v/>
          </cell>
        </row>
        <row r="904">
          <cell r="BE904" t="str">
            <v/>
          </cell>
          <cell r="BI904" t="str">
            <v/>
          </cell>
          <cell r="BJ904" t="str">
            <v/>
          </cell>
          <cell r="BK904" t="str">
            <v/>
          </cell>
          <cell r="BL904" t="str">
            <v/>
          </cell>
          <cell r="BM904" t="str">
            <v/>
          </cell>
          <cell r="BN904" t="str">
            <v/>
          </cell>
        </row>
        <row r="905">
          <cell r="BE905" t="str">
            <v/>
          </cell>
          <cell r="BI905" t="str">
            <v/>
          </cell>
          <cell r="BJ905" t="str">
            <v/>
          </cell>
          <cell r="BK905" t="str">
            <v/>
          </cell>
          <cell r="BL905" t="str">
            <v/>
          </cell>
          <cell r="BM905" t="str">
            <v/>
          </cell>
          <cell r="BN905" t="str">
            <v/>
          </cell>
        </row>
        <row r="906">
          <cell r="BE906" t="str">
            <v/>
          </cell>
          <cell r="BI906" t="str">
            <v/>
          </cell>
          <cell r="BJ906" t="str">
            <v/>
          </cell>
          <cell r="BK906" t="str">
            <v/>
          </cell>
          <cell r="BL906" t="str">
            <v/>
          </cell>
          <cell r="BM906" t="str">
            <v/>
          </cell>
          <cell r="BN906" t="str">
            <v/>
          </cell>
        </row>
        <row r="907">
          <cell r="BE907" t="str">
            <v/>
          </cell>
          <cell r="BI907" t="str">
            <v/>
          </cell>
          <cell r="BJ907" t="str">
            <v/>
          </cell>
          <cell r="BK907" t="str">
            <v/>
          </cell>
          <cell r="BL907" t="str">
            <v/>
          </cell>
          <cell r="BM907" t="str">
            <v/>
          </cell>
          <cell r="BN907" t="str">
            <v/>
          </cell>
        </row>
        <row r="908">
          <cell r="BE908" t="str">
            <v/>
          </cell>
          <cell r="BI908" t="str">
            <v/>
          </cell>
          <cell r="BJ908" t="str">
            <v/>
          </cell>
          <cell r="BK908" t="str">
            <v/>
          </cell>
          <cell r="BL908" t="str">
            <v/>
          </cell>
          <cell r="BM908" t="str">
            <v/>
          </cell>
          <cell r="BN908" t="str">
            <v/>
          </cell>
        </row>
        <row r="909">
          <cell r="BE909" t="str">
            <v/>
          </cell>
          <cell r="BI909" t="str">
            <v/>
          </cell>
          <cell r="BJ909" t="str">
            <v/>
          </cell>
          <cell r="BK909" t="str">
            <v/>
          </cell>
          <cell r="BL909" t="str">
            <v/>
          </cell>
          <cell r="BM909" t="str">
            <v/>
          </cell>
          <cell r="BN909" t="str">
            <v/>
          </cell>
        </row>
        <row r="910">
          <cell r="BE910" t="str">
            <v/>
          </cell>
          <cell r="BI910" t="str">
            <v/>
          </cell>
          <cell r="BJ910" t="str">
            <v/>
          </cell>
          <cell r="BK910" t="str">
            <v/>
          </cell>
          <cell r="BL910" t="str">
            <v/>
          </cell>
          <cell r="BM910" t="str">
            <v/>
          </cell>
          <cell r="BN910" t="str">
            <v/>
          </cell>
        </row>
        <row r="911">
          <cell r="BE911" t="str">
            <v/>
          </cell>
          <cell r="BI911" t="str">
            <v/>
          </cell>
          <cell r="BJ911" t="str">
            <v/>
          </cell>
          <cell r="BK911" t="str">
            <v/>
          </cell>
          <cell r="BL911" t="str">
            <v/>
          </cell>
          <cell r="BM911" t="str">
            <v/>
          </cell>
          <cell r="BN911" t="str">
            <v/>
          </cell>
        </row>
        <row r="912">
          <cell r="BE912" t="str">
            <v/>
          </cell>
          <cell r="BI912" t="str">
            <v/>
          </cell>
          <cell r="BJ912" t="str">
            <v/>
          </cell>
          <cell r="BK912" t="str">
            <v/>
          </cell>
          <cell r="BL912" t="str">
            <v/>
          </cell>
          <cell r="BM912" t="str">
            <v/>
          </cell>
          <cell r="BN912" t="str">
            <v/>
          </cell>
        </row>
        <row r="913">
          <cell r="BE913" t="str">
            <v/>
          </cell>
          <cell r="BI913" t="str">
            <v/>
          </cell>
          <cell r="BJ913" t="str">
            <v/>
          </cell>
          <cell r="BK913" t="str">
            <v/>
          </cell>
          <cell r="BL913" t="str">
            <v/>
          </cell>
          <cell r="BM913" t="str">
            <v/>
          </cell>
          <cell r="BN913" t="str">
            <v/>
          </cell>
        </row>
        <row r="914">
          <cell r="BE914" t="str">
            <v/>
          </cell>
          <cell r="BI914" t="str">
            <v/>
          </cell>
          <cell r="BJ914" t="str">
            <v/>
          </cell>
          <cell r="BK914" t="str">
            <v/>
          </cell>
          <cell r="BL914" t="str">
            <v/>
          </cell>
          <cell r="BM914" t="str">
            <v/>
          </cell>
          <cell r="BN914" t="str">
            <v/>
          </cell>
        </row>
        <row r="915">
          <cell r="BE915" t="str">
            <v/>
          </cell>
          <cell r="BI915" t="str">
            <v/>
          </cell>
          <cell r="BJ915" t="str">
            <v/>
          </cell>
          <cell r="BK915" t="str">
            <v/>
          </cell>
          <cell r="BL915" t="str">
            <v/>
          </cell>
          <cell r="BM915" t="str">
            <v/>
          </cell>
          <cell r="BN915" t="str">
            <v/>
          </cell>
        </row>
        <row r="916">
          <cell r="BE916" t="str">
            <v/>
          </cell>
          <cell r="BI916" t="str">
            <v/>
          </cell>
          <cell r="BJ916" t="str">
            <v/>
          </cell>
          <cell r="BK916" t="str">
            <v/>
          </cell>
          <cell r="BL916" t="str">
            <v/>
          </cell>
          <cell r="BM916" t="str">
            <v/>
          </cell>
          <cell r="BN916" t="str">
            <v/>
          </cell>
        </row>
        <row r="917">
          <cell r="BE917" t="str">
            <v/>
          </cell>
          <cell r="BI917" t="str">
            <v/>
          </cell>
          <cell r="BJ917" t="str">
            <v/>
          </cell>
          <cell r="BK917" t="str">
            <v/>
          </cell>
          <cell r="BL917" t="str">
            <v/>
          </cell>
          <cell r="BM917" t="str">
            <v/>
          </cell>
          <cell r="BN917" t="str">
            <v/>
          </cell>
        </row>
        <row r="918">
          <cell r="BE918" t="str">
            <v/>
          </cell>
          <cell r="BI918" t="str">
            <v/>
          </cell>
          <cell r="BJ918" t="str">
            <v/>
          </cell>
          <cell r="BK918" t="str">
            <v/>
          </cell>
          <cell r="BL918" t="str">
            <v/>
          </cell>
          <cell r="BM918" t="str">
            <v/>
          </cell>
          <cell r="BN918" t="str">
            <v/>
          </cell>
        </row>
        <row r="919">
          <cell r="BE919" t="str">
            <v/>
          </cell>
          <cell r="BI919" t="str">
            <v/>
          </cell>
          <cell r="BJ919" t="str">
            <v/>
          </cell>
          <cell r="BK919" t="str">
            <v/>
          </cell>
          <cell r="BL919" t="str">
            <v/>
          </cell>
          <cell r="BM919" t="str">
            <v/>
          </cell>
          <cell r="BN919" t="str">
            <v/>
          </cell>
        </row>
        <row r="920">
          <cell r="BE920" t="str">
            <v/>
          </cell>
          <cell r="BI920" t="str">
            <v/>
          </cell>
          <cell r="BJ920" t="str">
            <v/>
          </cell>
          <cell r="BK920" t="str">
            <v/>
          </cell>
          <cell r="BL920" t="str">
            <v/>
          </cell>
          <cell r="BM920" t="str">
            <v/>
          </cell>
          <cell r="BN920" t="str">
            <v/>
          </cell>
        </row>
        <row r="921">
          <cell r="BE921" t="str">
            <v/>
          </cell>
          <cell r="BI921" t="str">
            <v/>
          </cell>
          <cell r="BJ921" t="str">
            <v/>
          </cell>
          <cell r="BK921" t="str">
            <v/>
          </cell>
          <cell r="BL921" t="str">
            <v/>
          </cell>
          <cell r="BM921" t="str">
            <v/>
          </cell>
          <cell r="BN921" t="str">
            <v/>
          </cell>
        </row>
        <row r="922">
          <cell r="BE922" t="str">
            <v/>
          </cell>
          <cell r="BI922" t="str">
            <v/>
          </cell>
          <cell r="BJ922" t="str">
            <v/>
          </cell>
          <cell r="BK922" t="str">
            <v/>
          </cell>
          <cell r="BL922" t="str">
            <v/>
          </cell>
          <cell r="BM922" t="str">
            <v/>
          </cell>
          <cell r="BN922" t="str">
            <v/>
          </cell>
        </row>
        <row r="923">
          <cell r="BE923" t="str">
            <v/>
          </cell>
          <cell r="BI923" t="str">
            <v/>
          </cell>
          <cell r="BJ923" t="str">
            <v/>
          </cell>
          <cell r="BK923" t="str">
            <v/>
          </cell>
          <cell r="BL923" t="str">
            <v/>
          </cell>
          <cell r="BM923" t="str">
            <v/>
          </cell>
          <cell r="BN923" t="str">
            <v/>
          </cell>
        </row>
        <row r="924">
          <cell r="BE924" t="str">
            <v/>
          </cell>
          <cell r="BI924" t="str">
            <v/>
          </cell>
          <cell r="BJ924" t="str">
            <v/>
          </cell>
          <cell r="BK924" t="str">
            <v/>
          </cell>
          <cell r="BL924" t="str">
            <v/>
          </cell>
          <cell r="BM924" t="str">
            <v/>
          </cell>
          <cell r="BN924" t="str">
            <v/>
          </cell>
        </row>
        <row r="925">
          <cell r="BE925" t="str">
            <v/>
          </cell>
          <cell r="BI925" t="str">
            <v/>
          </cell>
          <cell r="BJ925" t="str">
            <v/>
          </cell>
          <cell r="BK925" t="str">
            <v/>
          </cell>
          <cell r="BL925" t="str">
            <v/>
          </cell>
          <cell r="BM925" t="str">
            <v/>
          </cell>
          <cell r="BN925" t="str">
            <v/>
          </cell>
        </row>
        <row r="926">
          <cell r="BE926" t="str">
            <v/>
          </cell>
          <cell r="BI926" t="str">
            <v/>
          </cell>
          <cell r="BJ926" t="str">
            <v/>
          </cell>
          <cell r="BK926" t="str">
            <v/>
          </cell>
          <cell r="BL926" t="str">
            <v/>
          </cell>
          <cell r="BM926" t="str">
            <v/>
          </cell>
          <cell r="BN926" t="str">
            <v/>
          </cell>
        </row>
        <row r="927">
          <cell r="BE927" t="str">
            <v/>
          </cell>
          <cell r="BI927" t="str">
            <v/>
          </cell>
          <cell r="BJ927" t="str">
            <v/>
          </cell>
          <cell r="BK927" t="str">
            <v/>
          </cell>
          <cell r="BL927" t="str">
            <v/>
          </cell>
          <cell r="BM927" t="str">
            <v/>
          </cell>
          <cell r="BN927" t="str">
            <v/>
          </cell>
        </row>
        <row r="928">
          <cell r="BE928" t="str">
            <v/>
          </cell>
          <cell r="BI928" t="str">
            <v/>
          </cell>
          <cell r="BJ928" t="str">
            <v/>
          </cell>
          <cell r="BK928" t="str">
            <v/>
          </cell>
          <cell r="BL928" t="str">
            <v/>
          </cell>
          <cell r="BM928" t="str">
            <v/>
          </cell>
          <cell r="BN928" t="str">
            <v/>
          </cell>
        </row>
        <row r="929">
          <cell r="BE929" t="str">
            <v/>
          </cell>
          <cell r="BI929" t="str">
            <v/>
          </cell>
          <cell r="BJ929" t="str">
            <v/>
          </cell>
          <cell r="BK929" t="str">
            <v/>
          </cell>
          <cell r="BL929" t="str">
            <v/>
          </cell>
          <cell r="BM929" t="str">
            <v/>
          </cell>
          <cell r="BN929" t="str">
            <v/>
          </cell>
        </row>
        <row r="930">
          <cell r="BE930" t="str">
            <v/>
          </cell>
          <cell r="BI930" t="str">
            <v/>
          </cell>
          <cell r="BJ930" t="str">
            <v/>
          </cell>
          <cell r="BK930" t="str">
            <v/>
          </cell>
          <cell r="BL930" t="str">
            <v/>
          </cell>
          <cell r="BM930" t="str">
            <v/>
          </cell>
          <cell r="BN930" t="str">
            <v/>
          </cell>
        </row>
        <row r="931">
          <cell r="BE931" t="str">
            <v/>
          </cell>
          <cell r="BI931" t="str">
            <v/>
          </cell>
          <cell r="BJ931" t="str">
            <v/>
          </cell>
          <cell r="BK931" t="str">
            <v/>
          </cell>
          <cell r="BL931" t="str">
            <v/>
          </cell>
          <cell r="BM931" t="str">
            <v/>
          </cell>
          <cell r="BN931" t="str">
            <v/>
          </cell>
        </row>
        <row r="932">
          <cell r="BE932" t="str">
            <v/>
          </cell>
          <cell r="BI932" t="str">
            <v/>
          </cell>
          <cell r="BJ932" t="str">
            <v/>
          </cell>
          <cell r="BK932" t="str">
            <v/>
          </cell>
          <cell r="BL932" t="str">
            <v/>
          </cell>
          <cell r="BM932" t="str">
            <v/>
          </cell>
          <cell r="BN932" t="str">
            <v/>
          </cell>
        </row>
        <row r="933">
          <cell r="BE933" t="str">
            <v/>
          </cell>
          <cell r="BI933" t="str">
            <v/>
          </cell>
          <cell r="BJ933" t="str">
            <v/>
          </cell>
          <cell r="BK933" t="str">
            <v/>
          </cell>
          <cell r="BL933" t="str">
            <v/>
          </cell>
          <cell r="BM933" t="str">
            <v/>
          </cell>
          <cell r="BN933" t="str">
            <v/>
          </cell>
        </row>
        <row r="934">
          <cell r="BE934" t="str">
            <v/>
          </cell>
          <cell r="BI934" t="str">
            <v/>
          </cell>
          <cell r="BJ934" t="str">
            <v/>
          </cell>
          <cell r="BK934" t="str">
            <v/>
          </cell>
          <cell r="BL934" t="str">
            <v/>
          </cell>
          <cell r="BM934" t="str">
            <v/>
          </cell>
          <cell r="BN934" t="str">
            <v/>
          </cell>
        </row>
        <row r="935">
          <cell r="BE935" t="str">
            <v/>
          </cell>
          <cell r="BI935" t="str">
            <v/>
          </cell>
          <cell r="BJ935" t="str">
            <v/>
          </cell>
          <cell r="BK935" t="str">
            <v/>
          </cell>
          <cell r="BL935" t="str">
            <v/>
          </cell>
          <cell r="BM935" t="str">
            <v/>
          </cell>
          <cell r="BN935" t="str">
            <v/>
          </cell>
        </row>
        <row r="936">
          <cell r="BE936" t="str">
            <v/>
          </cell>
          <cell r="BI936" t="str">
            <v/>
          </cell>
          <cell r="BJ936" t="str">
            <v/>
          </cell>
          <cell r="BK936" t="str">
            <v/>
          </cell>
          <cell r="BL936" t="str">
            <v/>
          </cell>
          <cell r="BM936" t="str">
            <v/>
          </cell>
          <cell r="BN936" t="str">
            <v/>
          </cell>
        </row>
        <row r="937">
          <cell r="BE937" t="str">
            <v/>
          </cell>
          <cell r="BI937" t="str">
            <v/>
          </cell>
          <cell r="BJ937" t="str">
            <v/>
          </cell>
          <cell r="BK937" t="str">
            <v/>
          </cell>
          <cell r="BL937" t="str">
            <v/>
          </cell>
          <cell r="BM937" t="str">
            <v/>
          </cell>
          <cell r="BN937" t="str">
            <v/>
          </cell>
        </row>
        <row r="938">
          <cell r="BE938" t="str">
            <v/>
          </cell>
          <cell r="BI938" t="str">
            <v/>
          </cell>
          <cell r="BJ938" t="str">
            <v/>
          </cell>
          <cell r="BK938" t="str">
            <v/>
          </cell>
          <cell r="BL938" t="str">
            <v/>
          </cell>
          <cell r="BM938" t="str">
            <v/>
          </cell>
          <cell r="BN938" t="str">
            <v/>
          </cell>
        </row>
        <row r="939">
          <cell r="BE939" t="str">
            <v/>
          </cell>
          <cell r="BI939" t="str">
            <v/>
          </cell>
          <cell r="BJ939" t="str">
            <v/>
          </cell>
          <cell r="BK939" t="str">
            <v/>
          </cell>
          <cell r="BL939" t="str">
            <v/>
          </cell>
          <cell r="BM939" t="str">
            <v/>
          </cell>
          <cell r="BN939" t="str">
            <v/>
          </cell>
        </row>
        <row r="940">
          <cell r="BE940" t="str">
            <v/>
          </cell>
          <cell r="BI940" t="str">
            <v/>
          </cell>
          <cell r="BJ940" t="str">
            <v/>
          </cell>
          <cell r="BK940" t="str">
            <v/>
          </cell>
          <cell r="BL940" t="str">
            <v/>
          </cell>
          <cell r="BM940" t="str">
            <v/>
          </cell>
          <cell r="BN940" t="str">
            <v/>
          </cell>
        </row>
        <row r="941">
          <cell r="BE941" t="str">
            <v/>
          </cell>
          <cell r="BI941" t="str">
            <v/>
          </cell>
          <cell r="BJ941" t="str">
            <v/>
          </cell>
          <cell r="BK941" t="str">
            <v/>
          </cell>
          <cell r="BL941" t="str">
            <v/>
          </cell>
          <cell r="BM941" t="str">
            <v/>
          </cell>
          <cell r="BN941" t="str">
            <v/>
          </cell>
        </row>
        <row r="942">
          <cell r="BE942" t="str">
            <v/>
          </cell>
          <cell r="BI942" t="str">
            <v/>
          </cell>
          <cell r="BJ942" t="str">
            <v/>
          </cell>
          <cell r="BK942" t="str">
            <v/>
          </cell>
          <cell r="BL942" t="str">
            <v/>
          </cell>
          <cell r="BM942" t="str">
            <v/>
          </cell>
          <cell r="BN942" t="str">
            <v/>
          </cell>
        </row>
        <row r="943">
          <cell r="BE943" t="str">
            <v/>
          </cell>
          <cell r="BI943" t="str">
            <v/>
          </cell>
          <cell r="BJ943" t="str">
            <v/>
          </cell>
          <cell r="BK943" t="str">
            <v/>
          </cell>
          <cell r="BL943" t="str">
            <v/>
          </cell>
          <cell r="BM943" t="str">
            <v/>
          </cell>
          <cell r="BN943" t="str">
            <v/>
          </cell>
        </row>
        <row r="944">
          <cell r="BE944" t="str">
            <v/>
          </cell>
          <cell r="BI944" t="str">
            <v/>
          </cell>
          <cell r="BJ944" t="str">
            <v/>
          </cell>
          <cell r="BK944" t="str">
            <v/>
          </cell>
          <cell r="BL944" t="str">
            <v/>
          </cell>
          <cell r="BM944" t="str">
            <v/>
          </cell>
          <cell r="BN944" t="str">
            <v/>
          </cell>
        </row>
        <row r="945">
          <cell r="BE945" t="str">
            <v/>
          </cell>
          <cell r="BI945" t="str">
            <v/>
          </cell>
          <cell r="BJ945" t="str">
            <v/>
          </cell>
          <cell r="BK945" t="str">
            <v/>
          </cell>
          <cell r="BL945" t="str">
            <v/>
          </cell>
          <cell r="BM945" t="str">
            <v/>
          </cell>
          <cell r="BN945" t="str">
            <v/>
          </cell>
        </row>
        <row r="946">
          <cell r="BE946" t="str">
            <v/>
          </cell>
          <cell r="BI946" t="str">
            <v/>
          </cell>
          <cell r="BJ946" t="str">
            <v/>
          </cell>
          <cell r="BK946" t="str">
            <v/>
          </cell>
          <cell r="BL946" t="str">
            <v/>
          </cell>
          <cell r="BM946" t="str">
            <v/>
          </cell>
          <cell r="BN946" t="str">
            <v/>
          </cell>
        </row>
        <row r="947">
          <cell r="BE947" t="str">
            <v/>
          </cell>
          <cell r="BI947" t="str">
            <v/>
          </cell>
          <cell r="BJ947" t="str">
            <v/>
          </cell>
          <cell r="BK947" t="str">
            <v/>
          </cell>
          <cell r="BL947" t="str">
            <v/>
          </cell>
          <cell r="BM947" t="str">
            <v/>
          </cell>
          <cell r="BN947" t="str">
            <v/>
          </cell>
        </row>
        <row r="948">
          <cell r="BE948" t="str">
            <v/>
          </cell>
          <cell r="BI948" t="str">
            <v/>
          </cell>
          <cell r="BJ948" t="str">
            <v/>
          </cell>
          <cell r="BK948" t="str">
            <v/>
          </cell>
          <cell r="BL948" t="str">
            <v/>
          </cell>
          <cell r="BM948" t="str">
            <v/>
          </cell>
          <cell r="BN948" t="str">
            <v/>
          </cell>
        </row>
        <row r="949">
          <cell r="BE949" t="str">
            <v/>
          </cell>
          <cell r="BI949" t="str">
            <v/>
          </cell>
          <cell r="BJ949" t="str">
            <v/>
          </cell>
          <cell r="BK949" t="str">
            <v/>
          </cell>
          <cell r="BL949" t="str">
            <v/>
          </cell>
          <cell r="BM949" t="str">
            <v/>
          </cell>
          <cell r="BN949" t="str">
            <v/>
          </cell>
        </row>
        <row r="950">
          <cell r="BE950" t="str">
            <v/>
          </cell>
          <cell r="BI950" t="str">
            <v/>
          </cell>
          <cell r="BJ950" t="str">
            <v/>
          </cell>
          <cell r="BK950" t="str">
            <v/>
          </cell>
          <cell r="BL950" t="str">
            <v/>
          </cell>
          <cell r="BM950" t="str">
            <v/>
          </cell>
          <cell r="BN950" t="str">
            <v/>
          </cell>
        </row>
        <row r="951">
          <cell r="BE951" t="str">
            <v/>
          </cell>
          <cell r="BI951" t="str">
            <v/>
          </cell>
          <cell r="BJ951" t="str">
            <v/>
          </cell>
          <cell r="BK951" t="str">
            <v/>
          </cell>
          <cell r="BL951" t="str">
            <v/>
          </cell>
          <cell r="BM951" t="str">
            <v/>
          </cell>
          <cell r="BN951" t="str">
            <v/>
          </cell>
        </row>
        <row r="952">
          <cell r="BE952" t="str">
            <v/>
          </cell>
          <cell r="BI952" t="str">
            <v/>
          </cell>
          <cell r="BJ952" t="str">
            <v/>
          </cell>
          <cell r="BK952" t="str">
            <v/>
          </cell>
          <cell r="BL952" t="str">
            <v/>
          </cell>
          <cell r="BM952" t="str">
            <v/>
          </cell>
          <cell r="BN952" t="str">
            <v/>
          </cell>
        </row>
        <row r="953">
          <cell r="BE953" t="str">
            <v/>
          </cell>
          <cell r="BI953" t="str">
            <v/>
          </cell>
          <cell r="BJ953" t="str">
            <v/>
          </cell>
          <cell r="BK953" t="str">
            <v/>
          </cell>
          <cell r="BL953" t="str">
            <v/>
          </cell>
          <cell r="BM953" t="str">
            <v/>
          </cell>
          <cell r="BN953" t="str">
            <v/>
          </cell>
        </row>
        <row r="954">
          <cell r="BE954" t="str">
            <v/>
          </cell>
          <cell r="BI954" t="str">
            <v/>
          </cell>
          <cell r="BJ954" t="str">
            <v/>
          </cell>
          <cell r="BK954" t="str">
            <v/>
          </cell>
          <cell r="BL954" t="str">
            <v/>
          </cell>
          <cell r="BM954" t="str">
            <v/>
          </cell>
          <cell r="BN954" t="str">
            <v/>
          </cell>
        </row>
        <row r="955">
          <cell r="BE955" t="str">
            <v/>
          </cell>
          <cell r="BI955" t="str">
            <v/>
          </cell>
          <cell r="BJ955" t="str">
            <v/>
          </cell>
          <cell r="BK955" t="str">
            <v/>
          </cell>
          <cell r="BL955" t="str">
            <v/>
          </cell>
          <cell r="BM955" t="str">
            <v/>
          </cell>
          <cell r="BN955" t="str">
            <v/>
          </cell>
        </row>
        <row r="956">
          <cell r="BE956" t="str">
            <v/>
          </cell>
          <cell r="BI956" t="str">
            <v/>
          </cell>
          <cell r="BJ956" t="str">
            <v/>
          </cell>
          <cell r="BK956" t="str">
            <v/>
          </cell>
          <cell r="BL956" t="str">
            <v/>
          </cell>
          <cell r="BM956" t="str">
            <v/>
          </cell>
          <cell r="BN956" t="str">
            <v/>
          </cell>
        </row>
        <row r="957">
          <cell r="BE957" t="str">
            <v/>
          </cell>
          <cell r="BI957" t="str">
            <v/>
          </cell>
          <cell r="BJ957" t="str">
            <v/>
          </cell>
          <cell r="BK957" t="str">
            <v/>
          </cell>
          <cell r="BL957" t="str">
            <v/>
          </cell>
          <cell r="BM957" t="str">
            <v/>
          </cell>
          <cell r="BN957" t="str">
            <v/>
          </cell>
        </row>
        <row r="958">
          <cell r="BE958" t="str">
            <v/>
          </cell>
          <cell r="BI958" t="str">
            <v/>
          </cell>
          <cell r="BJ958" t="str">
            <v/>
          </cell>
          <cell r="BK958" t="str">
            <v/>
          </cell>
          <cell r="BL958" t="str">
            <v/>
          </cell>
          <cell r="BM958" t="str">
            <v/>
          </cell>
          <cell r="BN958" t="str">
            <v/>
          </cell>
        </row>
        <row r="959">
          <cell r="BE959" t="str">
            <v/>
          </cell>
          <cell r="BI959" t="str">
            <v/>
          </cell>
          <cell r="BJ959" t="str">
            <v/>
          </cell>
          <cell r="BK959" t="str">
            <v/>
          </cell>
          <cell r="BL959" t="str">
            <v/>
          </cell>
          <cell r="BM959" t="str">
            <v/>
          </cell>
          <cell r="BN959" t="str">
            <v/>
          </cell>
        </row>
        <row r="960">
          <cell r="BE960" t="str">
            <v/>
          </cell>
          <cell r="BI960" t="str">
            <v/>
          </cell>
          <cell r="BJ960" t="str">
            <v/>
          </cell>
          <cell r="BK960" t="str">
            <v/>
          </cell>
          <cell r="BL960" t="str">
            <v/>
          </cell>
          <cell r="BM960" t="str">
            <v/>
          </cell>
          <cell r="BN960" t="str">
            <v/>
          </cell>
        </row>
        <row r="961">
          <cell r="BE961" t="str">
            <v/>
          </cell>
          <cell r="BI961" t="str">
            <v/>
          </cell>
          <cell r="BJ961" t="str">
            <v/>
          </cell>
          <cell r="BK961" t="str">
            <v/>
          </cell>
          <cell r="BL961" t="str">
            <v/>
          </cell>
          <cell r="BM961" t="str">
            <v/>
          </cell>
          <cell r="BN961" t="str">
            <v/>
          </cell>
        </row>
        <row r="962">
          <cell r="BE962" t="str">
            <v/>
          </cell>
          <cell r="BI962" t="str">
            <v/>
          </cell>
          <cell r="BJ962" t="str">
            <v/>
          </cell>
          <cell r="BK962" t="str">
            <v/>
          </cell>
          <cell r="BL962" t="str">
            <v/>
          </cell>
          <cell r="BM962" t="str">
            <v/>
          </cell>
          <cell r="BN962" t="str">
            <v/>
          </cell>
        </row>
        <row r="963">
          <cell r="BE963" t="str">
            <v/>
          </cell>
          <cell r="BI963" t="str">
            <v/>
          </cell>
          <cell r="BJ963" t="str">
            <v/>
          </cell>
          <cell r="BK963" t="str">
            <v/>
          </cell>
          <cell r="BL963" t="str">
            <v/>
          </cell>
          <cell r="BM963" t="str">
            <v/>
          </cell>
          <cell r="BN963" t="str">
            <v/>
          </cell>
        </row>
        <row r="964">
          <cell r="BE964" t="str">
            <v/>
          </cell>
          <cell r="BI964" t="str">
            <v/>
          </cell>
          <cell r="BJ964" t="str">
            <v/>
          </cell>
          <cell r="BK964" t="str">
            <v/>
          </cell>
          <cell r="BL964" t="str">
            <v/>
          </cell>
          <cell r="BM964" t="str">
            <v/>
          </cell>
          <cell r="BN964" t="str">
            <v/>
          </cell>
        </row>
        <row r="965">
          <cell r="BE965" t="str">
            <v/>
          </cell>
          <cell r="BI965" t="str">
            <v/>
          </cell>
          <cell r="BJ965" t="str">
            <v/>
          </cell>
          <cell r="BK965" t="str">
            <v/>
          </cell>
          <cell r="BL965" t="str">
            <v/>
          </cell>
          <cell r="BM965" t="str">
            <v/>
          </cell>
          <cell r="BN965" t="str">
            <v/>
          </cell>
        </row>
        <row r="966">
          <cell r="BE966" t="str">
            <v/>
          </cell>
          <cell r="BI966" t="str">
            <v/>
          </cell>
          <cell r="BJ966" t="str">
            <v/>
          </cell>
          <cell r="BK966" t="str">
            <v/>
          </cell>
          <cell r="BL966" t="str">
            <v/>
          </cell>
          <cell r="BM966" t="str">
            <v/>
          </cell>
          <cell r="BN966" t="str">
            <v/>
          </cell>
        </row>
        <row r="967">
          <cell r="BE967" t="str">
            <v/>
          </cell>
          <cell r="BI967" t="str">
            <v/>
          </cell>
          <cell r="BJ967" t="str">
            <v/>
          </cell>
          <cell r="BK967" t="str">
            <v/>
          </cell>
          <cell r="BL967" t="str">
            <v/>
          </cell>
          <cell r="BM967" t="str">
            <v/>
          </cell>
          <cell r="BN967" t="str">
            <v/>
          </cell>
        </row>
        <row r="968">
          <cell r="BE968" t="str">
            <v/>
          </cell>
          <cell r="BI968" t="str">
            <v/>
          </cell>
          <cell r="BJ968" t="str">
            <v/>
          </cell>
          <cell r="BK968" t="str">
            <v/>
          </cell>
          <cell r="BL968" t="str">
            <v/>
          </cell>
          <cell r="BM968" t="str">
            <v/>
          </cell>
          <cell r="BN968" t="str">
            <v/>
          </cell>
        </row>
        <row r="969">
          <cell r="BE969" t="str">
            <v/>
          </cell>
          <cell r="BI969" t="str">
            <v/>
          </cell>
          <cell r="BJ969" t="str">
            <v/>
          </cell>
          <cell r="BK969" t="str">
            <v/>
          </cell>
          <cell r="BL969" t="str">
            <v/>
          </cell>
          <cell r="BM969" t="str">
            <v/>
          </cell>
          <cell r="BN969" t="str">
            <v/>
          </cell>
        </row>
        <row r="970">
          <cell r="BE970" t="str">
            <v/>
          </cell>
          <cell r="BI970" t="str">
            <v/>
          </cell>
          <cell r="BJ970" t="str">
            <v/>
          </cell>
          <cell r="BK970" t="str">
            <v/>
          </cell>
          <cell r="BL970" t="str">
            <v/>
          </cell>
          <cell r="BM970" t="str">
            <v/>
          </cell>
          <cell r="BN970" t="str">
            <v/>
          </cell>
        </row>
        <row r="971">
          <cell r="BE971" t="str">
            <v/>
          </cell>
          <cell r="BI971" t="str">
            <v/>
          </cell>
          <cell r="BJ971" t="str">
            <v/>
          </cell>
          <cell r="BK971" t="str">
            <v/>
          </cell>
          <cell r="BL971" t="str">
            <v/>
          </cell>
          <cell r="BM971" t="str">
            <v/>
          </cell>
          <cell r="BN971" t="str">
            <v/>
          </cell>
        </row>
        <row r="972">
          <cell r="BE972" t="str">
            <v/>
          </cell>
          <cell r="BI972" t="str">
            <v/>
          </cell>
          <cell r="BJ972" t="str">
            <v/>
          </cell>
          <cell r="BK972" t="str">
            <v/>
          </cell>
          <cell r="BL972" t="str">
            <v/>
          </cell>
          <cell r="BM972" t="str">
            <v/>
          </cell>
          <cell r="BN972" t="str">
            <v/>
          </cell>
        </row>
        <row r="973">
          <cell r="BE973" t="str">
            <v/>
          </cell>
          <cell r="BI973" t="str">
            <v/>
          </cell>
          <cell r="BJ973" t="str">
            <v/>
          </cell>
          <cell r="BK973" t="str">
            <v/>
          </cell>
          <cell r="BL973" t="str">
            <v/>
          </cell>
          <cell r="BM973" t="str">
            <v/>
          </cell>
          <cell r="BN973" t="str">
            <v/>
          </cell>
        </row>
        <row r="974">
          <cell r="BE974" t="str">
            <v/>
          </cell>
          <cell r="BI974" t="str">
            <v/>
          </cell>
          <cell r="BJ974" t="str">
            <v/>
          </cell>
          <cell r="BK974" t="str">
            <v/>
          </cell>
          <cell r="BL974" t="str">
            <v/>
          </cell>
          <cell r="BM974" t="str">
            <v/>
          </cell>
          <cell r="BN974" t="str">
            <v/>
          </cell>
        </row>
        <row r="975">
          <cell r="BE975" t="str">
            <v/>
          </cell>
          <cell r="BI975" t="str">
            <v/>
          </cell>
          <cell r="BJ975" t="str">
            <v/>
          </cell>
          <cell r="BK975" t="str">
            <v/>
          </cell>
          <cell r="BL975" t="str">
            <v/>
          </cell>
          <cell r="BM975" t="str">
            <v/>
          </cell>
          <cell r="BN975" t="str">
            <v/>
          </cell>
        </row>
        <row r="976">
          <cell r="BE976" t="str">
            <v/>
          </cell>
          <cell r="BI976" t="str">
            <v/>
          </cell>
          <cell r="BJ976" t="str">
            <v/>
          </cell>
          <cell r="BK976" t="str">
            <v/>
          </cell>
          <cell r="BL976" t="str">
            <v/>
          </cell>
          <cell r="BM976" t="str">
            <v/>
          </cell>
          <cell r="BN976" t="str">
            <v/>
          </cell>
        </row>
        <row r="977">
          <cell r="BE977" t="str">
            <v/>
          </cell>
          <cell r="BI977" t="str">
            <v/>
          </cell>
          <cell r="BJ977" t="str">
            <v/>
          </cell>
          <cell r="BK977" t="str">
            <v/>
          </cell>
          <cell r="BL977" t="str">
            <v/>
          </cell>
          <cell r="BM977" t="str">
            <v/>
          </cell>
          <cell r="BN977" t="str">
            <v/>
          </cell>
        </row>
        <row r="978">
          <cell r="BE978" t="str">
            <v/>
          </cell>
          <cell r="BI978" t="str">
            <v/>
          </cell>
          <cell r="BJ978" t="str">
            <v/>
          </cell>
          <cell r="BK978" t="str">
            <v/>
          </cell>
          <cell r="BL978" t="str">
            <v/>
          </cell>
          <cell r="BM978" t="str">
            <v/>
          </cell>
          <cell r="BN978" t="str">
            <v/>
          </cell>
        </row>
        <row r="979">
          <cell r="BE979" t="str">
            <v/>
          </cell>
          <cell r="BI979" t="str">
            <v/>
          </cell>
          <cell r="BJ979" t="str">
            <v/>
          </cell>
          <cell r="BK979" t="str">
            <v/>
          </cell>
          <cell r="BL979" t="str">
            <v/>
          </cell>
          <cell r="BM979" t="str">
            <v/>
          </cell>
          <cell r="BN979" t="str">
            <v/>
          </cell>
        </row>
        <row r="980">
          <cell r="BE980" t="str">
            <v/>
          </cell>
          <cell r="BI980" t="str">
            <v/>
          </cell>
          <cell r="BJ980" t="str">
            <v/>
          </cell>
          <cell r="BK980" t="str">
            <v/>
          </cell>
          <cell r="BL980" t="str">
            <v/>
          </cell>
          <cell r="BM980" t="str">
            <v/>
          </cell>
          <cell r="BN980" t="str">
            <v/>
          </cell>
        </row>
        <row r="981">
          <cell r="BE981" t="str">
            <v/>
          </cell>
          <cell r="BI981" t="str">
            <v/>
          </cell>
          <cell r="BJ981" t="str">
            <v/>
          </cell>
          <cell r="BK981" t="str">
            <v/>
          </cell>
          <cell r="BL981" t="str">
            <v/>
          </cell>
          <cell r="BM981" t="str">
            <v/>
          </cell>
          <cell r="BN981" t="str">
            <v/>
          </cell>
        </row>
        <row r="982">
          <cell r="BE982" t="str">
            <v/>
          </cell>
          <cell r="BI982" t="str">
            <v/>
          </cell>
          <cell r="BJ982" t="str">
            <v/>
          </cell>
          <cell r="BK982" t="str">
            <v/>
          </cell>
          <cell r="BL982" t="str">
            <v/>
          </cell>
          <cell r="BM982" t="str">
            <v/>
          </cell>
          <cell r="BN982" t="str">
            <v/>
          </cell>
        </row>
        <row r="983">
          <cell r="BE983" t="str">
            <v/>
          </cell>
          <cell r="BI983" t="str">
            <v/>
          </cell>
          <cell r="BJ983" t="str">
            <v/>
          </cell>
          <cell r="BK983" t="str">
            <v/>
          </cell>
          <cell r="BL983" t="str">
            <v/>
          </cell>
          <cell r="BM983" t="str">
            <v/>
          </cell>
          <cell r="BN983" t="str">
            <v/>
          </cell>
        </row>
        <row r="984">
          <cell r="BE984" t="str">
            <v/>
          </cell>
          <cell r="BI984" t="str">
            <v/>
          </cell>
          <cell r="BJ984" t="str">
            <v/>
          </cell>
          <cell r="BK984" t="str">
            <v/>
          </cell>
          <cell r="BL984" t="str">
            <v/>
          </cell>
          <cell r="BM984" t="str">
            <v/>
          </cell>
          <cell r="BN984" t="str">
            <v/>
          </cell>
        </row>
        <row r="985">
          <cell r="BE985" t="str">
            <v/>
          </cell>
          <cell r="BI985" t="str">
            <v/>
          </cell>
          <cell r="BJ985" t="str">
            <v/>
          </cell>
          <cell r="BK985" t="str">
            <v/>
          </cell>
          <cell r="BL985" t="str">
            <v/>
          </cell>
          <cell r="BM985" t="str">
            <v/>
          </cell>
          <cell r="BN985" t="str">
            <v/>
          </cell>
        </row>
        <row r="986">
          <cell r="BE986" t="str">
            <v/>
          </cell>
          <cell r="BI986" t="str">
            <v/>
          </cell>
          <cell r="BJ986" t="str">
            <v/>
          </cell>
          <cell r="BK986" t="str">
            <v/>
          </cell>
          <cell r="BL986" t="str">
            <v/>
          </cell>
          <cell r="BM986" t="str">
            <v/>
          </cell>
          <cell r="BN986" t="str">
            <v/>
          </cell>
        </row>
        <row r="987">
          <cell r="BE987" t="str">
            <v/>
          </cell>
          <cell r="BI987" t="str">
            <v/>
          </cell>
          <cell r="BJ987" t="str">
            <v/>
          </cell>
          <cell r="BK987" t="str">
            <v/>
          </cell>
          <cell r="BL987" t="str">
            <v/>
          </cell>
          <cell r="BM987" t="str">
            <v/>
          </cell>
          <cell r="BN987" t="str">
            <v/>
          </cell>
        </row>
        <row r="988">
          <cell r="BE988" t="str">
            <v/>
          </cell>
          <cell r="BI988" t="str">
            <v/>
          </cell>
          <cell r="BJ988" t="str">
            <v/>
          </cell>
          <cell r="BK988" t="str">
            <v/>
          </cell>
          <cell r="BL988" t="str">
            <v/>
          </cell>
          <cell r="BM988" t="str">
            <v/>
          </cell>
          <cell r="BN988" t="str">
            <v/>
          </cell>
        </row>
        <row r="989">
          <cell r="BE989" t="str">
            <v/>
          </cell>
          <cell r="BI989" t="str">
            <v/>
          </cell>
          <cell r="BJ989" t="str">
            <v/>
          </cell>
          <cell r="BK989" t="str">
            <v/>
          </cell>
          <cell r="BL989" t="str">
            <v/>
          </cell>
          <cell r="BM989" t="str">
            <v/>
          </cell>
          <cell r="BN989" t="str">
            <v/>
          </cell>
        </row>
        <row r="990">
          <cell r="BE990" t="str">
            <v/>
          </cell>
          <cell r="BI990" t="str">
            <v/>
          </cell>
          <cell r="BJ990" t="str">
            <v/>
          </cell>
          <cell r="BK990" t="str">
            <v/>
          </cell>
          <cell r="BL990" t="str">
            <v/>
          </cell>
          <cell r="BM990" t="str">
            <v/>
          </cell>
          <cell r="BN990" t="str">
            <v/>
          </cell>
        </row>
        <row r="991">
          <cell r="BE991" t="str">
            <v/>
          </cell>
          <cell r="BI991" t="str">
            <v/>
          </cell>
          <cell r="BJ991" t="str">
            <v/>
          </cell>
          <cell r="BK991" t="str">
            <v/>
          </cell>
          <cell r="BL991" t="str">
            <v/>
          </cell>
          <cell r="BM991" t="str">
            <v/>
          </cell>
          <cell r="BN991" t="str">
            <v/>
          </cell>
        </row>
        <row r="992">
          <cell r="BE992" t="str">
            <v/>
          </cell>
          <cell r="BI992" t="str">
            <v/>
          </cell>
          <cell r="BJ992" t="str">
            <v/>
          </cell>
          <cell r="BK992" t="str">
            <v/>
          </cell>
          <cell r="BL992" t="str">
            <v/>
          </cell>
          <cell r="BM992" t="str">
            <v/>
          </cell>
          <cell r="BN992" t="str">
            <v/>
          </cell>
        </row>
        <row r="993">
          <cell r="BE993" t="str">
            <v/>
          </cell>
          <cell r="BI993" t="str">
            <v/>
          </cell>
          <cell r="BJ993" t="str">
            <v/>
          </cell>
          <cell r="BK993" t="str">
            <v/>
          </cell>
          <cell r="BL993" t="str">
            <v/>
          </cell>
          <cell r="BM993" t="str">
            <v/>
          </cell>
          <cell r="BN993" t="str">
            <v/>
          </cell>
        </row>
        <row r="994">
          <cell r="BE994" t="str">
            <v/>
          </cell>
          <cell r="BI994" t="str">
            <v/>
          </cell>
          <cell r="BJ994" t="str">
            <v/>
          </cell>
          <cell r="BK994" t="str">
            <v/>
          </cell>
          <cell r="BL994" t="str">
            <v/>
          </cell>
          <cell r="BM994" t="str">
            <v/>
          </cell>
          <cell r="BN994" t="str">
            <v/>
          </cell>
        </row>
        <row r="995">
          <cell r="BE995" t="str">
            <v/>
          </cell>
          <cell r="BI995" t="str">
            <v/>
          </cell>
          <cell r="BJ995" t="str">
            <v/>
          </cell>
          <cell r="BK995" t="str">
            <v/>
          </cell>
          <cell r="BL995" t="str">
            <v/>
          </cell>
          <cell r="BM995" t="str">
            <v/>
          </cell>
          <cell r="BN995" t="str">
            <v/>
          </cell>
        </row>
        <row r="996">
          <cell r="BE996" t="str">
            <v/>
          </cell>
          <cell r="BI996" t="str">
            <v/>
          </cell>
          <cell r="BJ996" t="str">
            <v/>
          </cell>
          <cell r="BK996" t="str">
            <v/>
          </cell>
          <cell r="BL996" t="str">
            <v/>
          </cell>
          <cell r="BM996" t="str">
            <v/>
          </cell>
          <cell r="BN996" t="str">
            <v/>
          </cell>
        </row>
        <row r="997">
          <cell r="BE997" t="str">
            <v/>
          </cell>
          <cell r="BI997" t="str">
            <v/>
          </cell>
          <cell r="BJ997" t="str">
            <v/>
          </cell>
          <cell r="BK997" t="str">
            <v/>
          </cell>
          <cell r="BL997" t="str">
            <v/>
          </cell>
          <cell r="BM997" t="str">
            <v/>
          </cell>
          <cell r="BN997" t="str">
            <v/>
          </cell>
        </row>
        <row r="998">
          <cell r="BE998" t="str">
            <v/>
          </cell>
          <cell r="BI998" t="str">
            <v/>
          </cell>
          <cell r="BJ998" t="str">
            <v/>
          </cell>
          <cell r="BK998" t="str">
            <v/>
          </cell>
          <cell r="BL998" t="str">
            <v/>
          </cell>
          <cell r="BM998" t="str">
            <v/>
          </cell>
          <cell r="BN998" t="str">
            <v/>
          </cell>
        </row>
        <row r="999">
          <cell r="BE999" t="str">
            <v/>
          </cell>
          <cell r="BI999" t="str">
            <v/>
          </cell>
          <cell r="BJ999" t="str">
            <v/>
          </cell>
          <cell r="BK999" t="str">
            <v/>
          </cell>
          <cell r="BL999" t="str">
            <v/>
          </cell>
          <cell r="BM999" t="str">
            <v/>
          </cell>
          <cell r="BN999" t="str">
            <v/>
          </cell>
        </row>
        <row r="1000">
          <cell r="BE1000" t="str">
            <v/>
          </cell>
          <cell r="BI1000" t="str">
            <v/>
          </cell>
          <cell r="BJ1000" t="str">
            <v/>
          </cell>
          <cell r="BK1000" t="str">
            <v/>
          </cell>
          <cell r="BL1000" t="str">
            <v/>
          </cell>
          <cell r="BM1000" t="str">
            <v/>
          </cell>
          <cell r="BN1000" t="str">
            <v/>
          </cell>
        </row>
        <row r="1001">
          <cell r="BE1001" t="str">
            <v/>
          </cell>
          <cell r="BI1001" t="str">
            <v/>
          </cell>
          <cell r="BJ1001" t="str">
            <v/>
          </cell>
          <cell r="BK1001" t="str">
            <v/>
          </cell>
          <cell r="BL1001" t="str">
            <v/>
          </cell>
          <cell r="BM1001" t="str">
            <v/>
          </cell>
          <cell r="BN1001" t="str">
            <v/>
          </cell>
        </row>
        <row r="1002">
          <cell r="BE1002" t="str">
            <v/>
          </cell>
          <cell r="BI1002" t="str">
            <v/>
          </cell>
          <cell r="BJ1002" t="str">
            <v/>
          </cell>
          <cell r="BK1002" t="str">
            <v/>
          </cell>
          <cell r="BL1002" t="str">
            <v/>
          </cell>
          <cell r="BM1002" t="str">
            <v/>
          </cell>
          <cell r="BN1002" t="str">
            <v/>
          </cell>
        </row>
        <row r="1003">
          <cell r="BE1003" t="str">
            <v/>
          </cell>
          <cell r="BI1003" t="str">
            <v/>
          </cell>
          <cell r="BJ1003" t="str">
            <v/>
          </cell>
          <cell r="BK1003" t="str">
            <v/>
          </cell>
          <cell r="BL1003" t="str">
            <v/>
          </cell>
          <cell r="BM1003" t="str">
            <v/>
          </cell>
          <cell r="BN1003" t="str">
            <v/>
          </cell>
        </row>
        <row r="1004">
          <cell r="BE1004" t="str">
            <v/>
          </cell>
          <cell r="BI1004" t="str">
            <v/>
          </cell>
          <cell r="BJ1004" t="str">
            <v/>
          </cell>
          <cell r="BK1004" t="str">
            <v/>
          </cell>
          <cell r="BL1004" t="str">
            <v/>
          </cell>
          <cell r="BM1004" t="str">
            <v/>
          </cell>
          <cell r="BN1004" t="str">
            <v/>
          </cell>
        </row>
        <row r="1005">
          <cell r="BE1005" t="str">
            <v/>
          </cell>
          <cell r="BI1005" t="str">
            <v/>
          </cell>
          <cell r="BJ1005" t="str">
            <v/>
          </cell>
          <cell r="BK1005" t="str">
            <v/>
          </cell>
          <cell r="BL1005" t="str">
            <v/>
          </cell>
          <cell r="BM1005" t="str">
            <v/>
          </cell>
          <cell r="BN1005" t="str">
            <v/>
          </cell>
        </row>
        <row r="1006">
          <cell r="BE1006" t="str">
            <v/>
          </cell>
          <cell r="BI1006" t="str">
            <v/>
          </cell>
          <cell r="BJ1006" t="str">
            <v/>
          </cell>
          <cell r="BK1006" t="str">
            <v/>
          </cell>
          <cell r="BL1006" t="str">
            <v/>
          </cell>
          <cell r="BM1006" t="str">
            <v/>
          </cell>
          <cell r="BN1006" t="str">
            <v/>
          </cell>
        </row>
        <row r="1007">
          <cell r="BE1007" t="str">
            <v/>
          </cell>
          <cell r="BI1007" t="str">
            <v/>
          </cell>
          <cell r="BJ1007" t="str">
            <v/>
          </cell>
          <cell r="BK1007" t="str">
            <v/>
          </cell>
          <cell r="BL1007" t="str">
            <v/>
          </cell>
          <cell r="BM1007" t="str">
            <v/>
          </cell>
          <cell r="BN1007" t="str">
            <v/>
          </cell>
        </row>
        <row r="1008">
          <cell r="BE1008" t="str">
            <v/>
          </cell>
          <cell r="BI1008" t="str">
            <v/>
          </cell>
          <cell r="BJ1008" t="str">
            <v/>
          </cell>
          <cell r="BK1008" t="str">
            <v/>
          </cell>
          <cell r="BL1008" t="str">
            <v/>
          </cell>
          <cell r="BM1008" t="str">
            <v/>
          </cell>
          <cell r="BN1008" t="str">
            <v/>
          </cell>
        </row>
        <row r="1009">
          <cell r="BE1009" t="str">
            <v/>
          </cell>
          <cell r="BI1009" t="str">
            <v/>
          </cell>
          <cell r="BJ1009" t="str">
            <v/>
          </cell>
          <cell r="BK1009" t="str">
            <v/>
          </cell>
          <cell r="BL1009" t="str">
            <v/>
          </cell>
          <cell r="BM1009" t="str">
            <v/>
          </cell>
          <cell r="BN1009" t="str">
            <v/>
          </cell>
        </row>
        <row r="1010">
          <cell r="BE1010" t="str">
            <v/>
          </cell>
          <cell r="BI1010" t="str">
            <v/>
          </cell>
          <cell r="BJ1010" t="str">
            <v/>
          </cell>
          <cell r="BK1010" t="str">
            <v/>
          </cell>
          <cell r="BL1010" t="str">
            <v/>
          </cell>
          <cell r="BM1010" t="str">
            <v/>
          </cell>
          <cell r="BN1010" t="str">
            <v/>
          </cell>
        </row>
        <row r="1011">
          <cell r="BE1011" t="str">
            <v/>
          </cell>
          <cell r="BI1011" t="str">
            <v/>
          </cell>
          <cell r="BJ1011" t="str">
            <v/>
          </cell>
          <cell r="BK1011" t="str">
            <v/>
          </cell>
          <cell r="BL1011" t="str">
            <v/>
          </cell>
          <cell r="BM1011" t="str">
            <v/>
          </cell>
          <cell r="BN1011" t="str">
            <v/>
          </cell>
        </row>
        <row r="1012">
          <cell r="BE1012" t="str">
            <v/>
          </cell>
          <cell r="BI1012" t="str">
            <v/>
          </cell>
          <cell r="BJ1012" t="str">
            <v/>
          </cell>
          <cell r="BK1012" t="str">
            <v/>
          </cell>
          <cell r="BL1012" t="str">
            <v/>
          </cell>
          <cell r="BM1012" t="str">
            <v/>
          </cell>
          <cell r="BN1012" t="str">
            <v/>
          </cell>
        </row>
        <row r="1013">
          <cell r="BE1013" t="str">
            <v/>
          </cell>
          <cell r="BI1013" t="str">
            <v/>
          </cell>
          <cell r="BJ1013" t="str">
            <v/>
          </cell>
          <cell r="BK1013" t="str">
            <v/>
          </cell>
          <cell r="BL1013" t="str">
            <v/>
          </cell>
          <cell r="BM1013" t="str">
            <v/>
          </cell>
          <cell r="BN1013" t="str">
            <v/>
          </cell>
        </row>
        <row r="1014">
          <cell r="BE1014" t="str">
            <v/>
          </cell>
          <cell r="BI1014" t="str">
            <v/>
          </cell>
          <cell r="BJ1014" t="str">
            <v/>
          </cell>
          <cell r="BK1014" t="str">
            <v/>
          </cell>
          <cell r="BL1014" t="str">
            <v/>
          </cell>
          <cell r="BM1014" t="str">
            <v/>
          </cell>
          <cell r="BN1014" t="str">
            <v/>
          </cell>
        </row>
        <row r="1015">
          <cell r="BE1015" t="str">
            <v/>
          </cell>
          <cell r="BI1015" t="str">
            <v/>
          </cell>
          <cell r="BJ1015" t="str">
            <v/>
          </cell>
          <cell r="BK1015" t="str">
            <v/>
          </cell>
          <cell r="BL1015" t="str">
            <v/>
          </cell>
          <cell r="BM1015" t="str">
            <v/>
          </cell>
          <cell r="BN1015" t="str">
            <v/>
          </cell>
        </row>
        <row r="1016">
          <cell r="BE1016" t="str">
            <v/>
          </cell>
          <cell r="BI1016" t="str">
            <v/>
          </cell>
          <cell r="BJ1016" t="str">
            <v/>
          </cell>
          <cell r="BK1016" t="str">
            <v/>
          </cell>
          <cell r="BL1016" t="str">
            <v/>
          </cell>
          <cell r="BM1016" t="str">
            <v/>
          </cell>
          <cell r="BN1016" t="str">
            <v/>
          </cell>
        </row>
        <row r="1017">
          <cell r="BE1017" t="str">
            <v/>
          </cell>
          <cell r="BI1017" t="str">
            <v/>
          </cell>
          <cell r="BJ1017" t="str">
            <v/>
          </cell>
          <cell r="BK1017" t="str">
            <v/>
          </cell>
          <cell r="BL1017" t="str">
            <v/>
          </cell>
          <cell r="BM1017" t="str">
            <v/>
          </cell>
          <cell r="BN1017" t="str">
            <v/>
          </cell>
        </row>
        <row r="1018">
          <cell r="BE1018" t="str">
            <v/>
          </cell>
          <cell r="BI1018" t="str">
            <v/>
          </cell>
          <cell r="BJ1018" t="str">
            <v/>
          </cell>
          <cell r="BK1018" t="str">
            <v/>
          </cell>
          <cell r="BL1018" t="str">
            <v/>
          </cell>
          <cell r="BM1018" t="str">
            <v/>
          </cell>
          <cell r="BN1018" t="str">
            <v/>
          </cell>
        </row>
        <row r="1019">
          <cell r="BE1019" t="str">
            <v/>
          </cell>
          <cell r="BI1019" t="str">
            <v/>
          </cell>
          <cell r="BJ1019" t="str">
            <v/>
          </cell>
          <cell r="BK1019" t="str">
            <v/>
          </cell>
          <cell r="BL1019" t="str">
            <v/>
          </cell>
          <cell r="BM1019" t="str">
            <v/>
          </cell>
          <cell r="BN1019" t="str">
            <v/>
          </cell>
        </row>
        <row r="1020">
          <cell r="BE1020" t="str">
            <v/>
          </cell>
          <cell r="BI1020" t="str">
            <v/>
          </cell>
          <cell r="BJ1020" t="str">
            <v/>
          </cell>
          <cell r="BK1020" t="str">
            <v/>
          </cell>
          <cell r="BL1020" t="str">
            <v/>
          </cell>
          <cell r="BM1020" t="str">
            <v/>
          </cell>
          <cell r="BN1020" t="str">
            <v/>
          </cell>
        </row>
        <row r="1021">
          <cell r="BE1021" t="str">
            <v/>
          </cell>
          <cell r="BI1021" t="str">
            <v/>
          </cell>
          <cell r="BJ1021" t="str">
            <v/>
          </cell>
          <cell r="BK1021" t="str">
            <v/>
          </cell>
          <cell r="BL1021" t="str">
            <v/>
          </cell>
          <cell r="BM1021" t="str">
            <v/>
          </cell>
          <cell r="BN1021" t="str">
            <v/>
          </cell>
        </row>
        <row r="1022">
          <cell r="BE1022" t="str">
            <v/>
          </cell>
          <cell r="BI1022" t="str">
            <v/>
          </cell>
          <cell r="BJ1022" t="str">
            <v/>
          </cell>
          <cell r="BK1022" t="str">
            <v/>
          </cell>
          <cell r="BL1022" t="str">
            <v/>
          </cell>
          <cell r="BM1022" t="str">
            <v/>
          </cell>
          <cell r="BN1022" t="str">
            <v/>
          </cell>
        </row>
        <row r="1023">
          <cell r="BE1023" t="str">
            <v/>
          </cell>
          <cell r="BI1023" t="str">
            <v/>
          </cell>
          <cell r="BJ1023" t="str">
            <v/>
          </cell>
          <cell r="BK1023" t="str">
            <v/>
          </cell>
          <cell r="BL1023" t="str">
            <v/>
          </cell>
          <cell r="BM1023" t="str">
            <v/>
          </cell>
          <cell r="BN1023" t="str">
            <v/>
          </cell>
        </row>
        <row r="1024">
          <cell r="BE1024" t="str">
            <v/>
          </cell>
          <cell r="BI1024" t="str">
            <v/>
          </cell>
          <cell r="BJ1024" t="str">
            <v/>
          </cell>
          <cell r="BK1024" t="str">
            <v/>
          </cell>
          <cell r="BL1024" t="str">
            <v/>
          </cell>
          <cell r="BM1024" t="str">
            <v/>
          </cell>
          <cell r="BN1024" t="str">
            <v/>
          </cell>
        </row>
        <row r="1025">
          <cell r="BE1025" t="str">
            <v/>
          </cell>
          <cell r="BI1025" t="str">
            <v/>
          </cell>
          <cell r="BJ1025" t="str">
            <v/>
          </cell>
          <cell r="BK1025" t="str">
            <v/>
          </cell>
          <cell r="BL1025" t="str">
            <v/>
          </cell>
          <cell r="BM1025" t="str">
            <v/>
          </cell>
          <cell r="BN1025" t="str">
            <v/>
          </cell>
        </row>
        <row r="1026">
          <cell r="BE1026" t="str">
            <v/>
          </cell>
          <cell r="BI1026" t="str">
            <v/>
          </cell>
          <cell r="BJ1026" t="str">
            <v/>
          </cell>
          <cell r="BK1026" t="str">
            <v/>
          </cell>
          <cell r="BL1026" t="str">
            <v/>
          </cell>
          <cell r="BM1026" t="str">
            <v/>
          </cell>
          <cell r="BN1026" t="str">
            <v/>
          </cell>
        </row>
        <row r="1027">
          <cell r="BE1027" t="str">
            <v/>
          </cell>
          <cell r="BI1027" t="str">
            <v/>
          </cell>
          <cell r="BJ1027" t="str">
            <v/>
          </cell>
          <cell r="BK1027" t="str">
            <v/>
          </cell>
          <cell r="BL1027" t="str">
            <v/>
          </cell>
          <cell r="BM1027" t="str">
            <v/>
          </cell>
          <cell r="BN1027" t="str">
            <v/>
          </cell>
        </row>
        <row r="1028">
          <cell r="BE1028" t="str">
            <v/>
          </cell>
          <cell r="BI1028" t="str">
            <v/>
          </cell>
          <cell r="BJ1028" t="str">
            <v/>
          </cell>
          <cell r="BK1028" t="str">
            <v/>
          </cell>
          <cell r="BL1028" t="str">
            <v/>
          </cell>
          <cell r="BM1028" t="str">
            <v/>
          </cell>
          <cell r="BN1028" t="str">
            <v/>
          </cell>
        </row>
        <row r="1029">
          <cell r="BE1029" t="str">
            <v/>
          </cell>
          <cell r="BI1029" t="str">
            <v/>
          </cell>
          <cell r="BJ1029" t="str">
            <v/>
          </cell>
          <cell r="BK1029" t="str">
            <v/>
          </cell>
          <cell r="BL1029" t="str">
            <v/>
          </cell>
          <cell r="BM1029" t="str">
            <v/>
          </cell>
          <cell r="BN1029" t="str">
            <v/>
          </cell>
        </row>
        <row r="1030">
          <cell r="BE1030" t="str">
            <v/>
          </cell>
          <cell r="BI1030" t="str">
            <v/>
          </cell>
          <cell r="BJ1030" t="str">
            <v/>
          </cell>
          <cell r="BK1030" t="str">
            <v/>
          </cell>
          <cell r="BL1030" t="str">
            <v/>
          </cell>
          <cell r="BM1030" t="str">
            <v/>
          </cell>
          <cell r="BN1030" t="str">
            <v/>
          </cell>
        </row>
        <row r="1031">
          <cell r="BE1031" t="str">
            <v/>
          </cell>
          <cell r="BI1031" t="str">
            <v/>
          </cell>
          <cell r="BJ1031" t="str">
            <v/>
          </cell>
          <cell r="BK1031" t="str">
            <v/>
          </cell>
          <cell r="BL1031" t="str">
            <v/>
          </cell>
          <cell r="BM1031" t="str">
            <v/>
          </cell>
          <cell r="BN1031" t="str">
            <v/>
          </cell>
        </row>
        <row r="1032">
          <cell r="BE1032" t="str">
            <v/>
          </cell>
          <cell r="BI1032" t="str">
            <v/>
          </cell>
          <cell r="BJ1032" t="str">
            <v/>
          </cell>
          <cell r="BK1032" t="str">
            <v/>
          </cell>
          <cell r="BL1032" t="str">
            <v/>
          </cell>
          <cell r="BM1032" t="str">
            <v/>
          </cell>
          <cell r="BN1032" t="str">
            <v/>
          </cell>
        </row>
        <row r="1033">
          <cell r="BE1033" t="str">
            <v/>
          </cell>
          <cell r="BI1033" t="str">
            <v/>
          </cell>
          <cell r="BJ1033" t="str">
            <v/>
          </cell>
          <cell r="BK1033" t="str">
            <v/>
          </cell>
          <cell r="BL1033" t="str">
            <v/>
          </cell>
          <cell r="BM1033" t="str">
            <v/>
          </cell>
          <cell r="BN1033" t="str">
            <v/>
          </cell>
        </row>
        <row r="1034">
          <cell r="BE1034" t="str">
            <v/>
          </cell>
          <cell r="BI1034" t="str">
            <v/>
          </cell>
          <cell r="BJ1034" t="str">
            <v/>
          </cell>
          <cell r="BK1034" t="str">
            <v/>
          </cell>
          <cell r="BL1034" t="str">
            <v/>
          </cell>
          <cell r="BM1034" t="str">
            <v/>
          </cell>
          <cell r="BN1034" t="str">
            <v/>
          </cell>
        </row>
        <row r="1035">
          <cell r="BE1035" t="str">
            <v/>
          </cell>
          <cell r="BI1035" t="str">
            <v/>
          </cell>
          <cell r="BJ1035" t="str">
            <v/>
          </cell>
          <cell r="BK1035" t="str">
            <v/>
          </cell>
          <cell r="BL1035" t="str">
            <v/>
          </cell>
          <cell r="BM1035" t="str">
            <v/>
          </cell>
          <cell r="BN1035" t="str">
            <v/>
          </cell>
        </row>
        <row r="1036">
          <cell r="BE1036" t="str">
            <v/>
          </cell>
          <cell r="BI1036" t="str">
            <v/>
          </cell>
          <cell r="BJ1036" t="str">
            <v/>
          </cell>
          <cell r="BK1036" t="str">
            <v/>
          </cell>
          <cell r="BL1036" t="str">
            <v/>
          </cell>
          <cell r="BM1036" t="str">
            <v/>
          </cell>
          <cell r="BN1036" t="str">
            <v/>
          </cell>
        </row>
        <row r="1037">
          <cell r="BE1037" t="str">
            <v/>
          </cell>
          <cell r="BI1037" t="str">
            <v/>
          </cell>
          <cell r="BJ1037" t="str">
            <v/>
          </cell>
          <cell r="BK1037" t="str">
            <v/>
          </cell>
          <cell r="BL1037" t="str">
            <v/>
          </cell>
          <cell r="BM1037" t="str">
            <v/>
          </cell>
          <cell r="BN1037" t="str">
            <v/>
          </cell>
        </row>
        <row r="1038">
          <cell r="BE1038" t="str">
            <v/>
          </cell>
          <cell r="BI1038" t="str">
            <v/>
          </cell>
          <cell r="BJ1038" t="str">
            <v/>
          </cell>
          <cell r="BK1038" t="str">
            <v/>
          </cell>
          <cell r="BL1038" t="str">
            <v/>
          </cell>
          <cell r="BM1038" t="str">
            <v/>
          </cell>
          <cell r="BN1038" t="str">
            <v/>
          </cell>
        </row>
        <row r="1039">
          <cell r="BE1039" t="str">
            <v/>
          </cell>
          <cell r="BI1039" t="str">
            <v/>
          </cell>
          <cell r="BJ1039" t="str">
            <v/>
          </cell>
          <cell r="BK1039" t="str">
            <v/>
          </cell>
          <cell r="BL1039" t="str">
            <v/>
          </cell>
          <cell r="BM1039" t="str">
            <v/>
          </cell>
          <cell r="BN1039" t="str">
            <v/>
          </cell>
        </row>
        <row r="1040">
          <cell r="BE1040" t="str">
            <v/>
          </cell>
          <cell r="BI1040" t="str">
            <v/>
          </cell>
          <cell r="BJ1040" t="str">
            <v/>
          </cell>
          <cell r="BK1040" t="str">
            <v/>
          </cell>
          <cell r="BL1040" t="str">
            <v/>
          </cell>
          <cell r="BM1040" t="str">
            <v/>
          </cell>
          <cell r="BN1040" t="str">
            <v/>
          </cell>
        </row>
        <row r="1041">
          <cell r="BE1041" t="str">
            <v/>
          </cell>
          <cell r="BI1041" t="str">
            <v/>
          </cell>
          <cell r="BJ1041" t="str">
            <v/>
          </cell>
          <cell r="BK1041" t="str">
            <v/>
          </cell>
          <cell r="BL1041" t="str">
            <v/>
          </cell>
          <cell r="BM1041" t="str">
            <v/>
          </cell>
          <cell r="BN1041" t="str">
            <v/>
          </cell>
        </row>
        <row r="1042">
          <cell r="BE1042" t="str">
            <v/>
          </cell>
          <cell r="BI1042" t="str">
            <v/>
          </cell>
          <cell r="BJ1042" t="str">
            <v/>
          </cell>
          <cell r="BK1042" t="str">
            <v/>
          </cell>
          <cell r="BL1042" t="str">
            <v/>
          </cell>
          <cell r="BM1042" t="str">
            <v/>
          </cell>
          <cell r="BN1042" t="str">
            <v/>
          </cell>
        </row>
        <row r="1043">
          <cell r="BE1043" t="str">
            <v/>
          </cell>
          <cell r="BI1043" t="str">
            <v/>
          </cell>
          <cell r="BJ1043" t="str">
            <v/>
          </cell>
          <cell r="BK1043" t="str">
            <v/>
          </cell>
          <cell r="BL1043" t="str">
            <v/>
          </cell>
          <cell r="BM1043" t="str">
            <v/>
          </cell>
          <cell r="BN1043" t="str">
            <v/>
          </cell>
        </row>
        <row r="1044">
          <cell r="BE1044" t="str">
            <v/>
          </cell>
          <cell r="BI1044" t="str">
            <v/>
          </cell>
          <cell r="BJ1044" t="str">
            <v/>
          </cell>
          <cell r="BK1044" t="str">
            <v/>
          </cell>
          <cell r="BL1044" t="str">
            <v/>
          </cell>
          <cell r="BM1044" t="str">
            <v/>
          </cell>
          <cell r="BN1044" t="str">
            <v/>
          </cell>
        </row>
        <row r="1045">
          <cell r="BE1045" t="str">
            <v/>
          </cell>
          <cell r="BI1045" t="str">
            <v/>
          </cell>
          <cell r="BJ1045" t="str">
            <v/>
          </cell>
          <cell r="BK1045" t="str">
            <v/>
          </cell>
          <cell r="BL1045" t="str">
            <v/>
          </cell>
          <cell r="BM1045" t="str">
            <v/>
          </cell>
          <cell r="BN1045" t="str">
            <v/>
          </cell>
        </row>
        <row r="1046">
          <cell r="BE1046" t="str">
            <v/>
          </cell>
          <cell r="BI1046" t="str">
            <v/>
          </cell>
          <cell r="BJ1046" t="str">
            <v/>
          </cell>
          <cell r="BK1046" t="str">
            <v/>
          </cell>
          <cell r="BL1046" t="str">
            <v/>
          </cell>
          <cell r="BM1046" t="str">
            <v/>
          </cell>
          <cell r="BN1046" t="str">
            <v/>
          </cell>
        </row>
        <row r="1047">
          <cell r="BE1047" t="str">
            <v/>
          </cell>
          <cell r="BI1047" t="str">
            <v/>
          </cell>
          <cell r="BJ1047" t="str">
            <v/>
          </cell>
          <cell r="BK1047" t="str">
            <v/>
          </cell>
          <cell r="BL1047" t="str">
            <v/>
          </cell>
          <cell r="BM1047" t="str">
            <v/>
          </cell>
          <cell r="BN1047" t="str">
            <v/>
          </cell>
        </row>
        <row r="1048">
          <cell r="BE1048" t="str">
            <v/>
          </cell>
          <cell r="BI1048" t="str">
            <v/>
          </cell>
          <cell r="BJ1048" t="str">
            <v/>
          </cell>
          <cell r="BK1048" t="str">
            <v/>
          </cell>
          <cell r="BL1048" t="str">
            <v/>
          </cell>
          <cell r="BM1048" t="str">
            <v/>
          </cell>
          <cell r="BN1048" t="str">
            <v/>
          </cell>
        </row>
        <row r="1049">
          <cell r="BE1049" t="str">
            <v/>
          </cell>
          <cell r="BI1049" t="str">
            <v/>
          </cell>
          <cell r="BJ1049" t="str">
            <v/>
          </cell>
          <cell r="BK1049" t="str">
            <v/>
          </cell>
          <cell r="BL1049" t="str">
            <v/>
          </cell>
          <cell r="BM1049" t="str">
            <v/>
          </cell>
          <cell r="BN1049" t="str">
            <v/>
          </cell>
        </row>
        <row r="1050">
          <cell r="BE1050" t="str">
            <v/>
          </cell>
          <cell r="BI1050" t="str">
            <v/>
          </cell>
          <cell r="BJ1050" t="str">
            <v/>
          </cell>
          <cell r="BK1050" t="str">
            <v/>
          </cell>
          <cell r="BL1050" t="str">
            <v/>
          </cell>
          <cell r="BM1050" t="str">
            <v/>
          </cell>
          <cell r="BN1050" t="str">
            <v/>
          </cell>
        </row>
        <row r="1051">
          <cell r="BE1051" t="str">
            <v/>
          </cell>
          <cell r="BI1051" t="str">
            <v/>
          </cell>
          <cell r="BJ1051" t="str">
            <v/>
          </cell>
          <cell r="BK1051" t="str">
            <v/>
          </cell>
          <cell r="BL1051" t="str">
            <v/>
          </cell>
          <cell r="BM1051" t="str">
            <v/>
          </cell>
          <cell r="BN1051" t="str">
            <v/>
          </cell>
        </row>
        <row r="1052">
          <cell r="BE1052" t="str">
            <v/>
          </cell>
          <cell r="BI1052" t="str">
            <v/>
          </cell>
          <cell r="BJ1052" t="str">
            <v/>
          </cell>
          <cell r="BK1052" t="str">
            <v/>
          </cell>
          <cell r="BL1052" t="str">
            <v/>
          </cell>
          <cell r="BM1052" t="str">
            <v/>
          </cell>
          <cell r="BN1052" t="str">
            <v/>
          </cell>
        </row>
        <row r="1053">
          <cell r="BE1053" t="str">
            <v/>
          </cell>
          <cell r="BI1053" t="str">
            <v/>
          </cell>
          <cell r="BJ1053" t="str">
            <v/>
          </cell>
          <cell r="BK1053" t="str">
            <v/>
          </cell>
          <cell r="BL1053" t="str">
            <v/>
          </cell>
          <cell r="BM1053" t="str">
            <v/>
          </cell>
          <cell r="BN1053" t="str">
            <v/>
          </cell>
        </row>
        <row r="1054">
          <cell r="BE1054" t="str">
            <v/>
          </cell>
          <cell r="BI1054" t="str">
            <v/>
          </cell>
          <cell r="BJ1054" t="str">
            <v/>
          </cell>
          <cell r="BK1054" t="str">
            <v/>
          </cell>
          <cell r="BL1054" t="str">
            <v/>
          </cell>
          <cell r="BM1054" t="str">
            <v/>
          </cell>
          <cell r="BN1054" t="str">
            <v/>
          </cell>
        </row>
        <row r="1055">
          <cell r="BE1055" t="str">
            <v/>
          </cell>
          <cell r="BI1055" t="str">
            <v/>
          </cell>
          <cell r="BJ1055" t="str">
            <v/>
          </cell>
          <cell r="BK1055" t="str">
            <v/>
          </cell>
          <cell r="BL1055" t="str">
            <v/>
          </cell>
          <cell r="BM1055" t="str">
            <v/>
          </cell>
          <cell r="BN1055" t="str">
            <v/>
          </cell>
        </row>
        <row r="1056">
          <cell r="BE1056" t="str">
            <v/>
          </cell>
          <cell r="BI1056" t="str">
            <v/>
          </cell>
          <cell r="BJ1056" t="str">
            <v/>
          </cell>
          <cell r="BK1056" t="str">
            <v/>
          </cell>
          <cell r="BL1056" t="str">
            <v/>
          </cell>
          <cell r="BM1056" t="str">
            <v/>
          </cell>
          <cell r="BN1056" t="str">
            <v/>
          </cell>
        </row>
        <row r="1057">
          <cell r="BE1057" t="str">
            <v/>
          </cell>
          <cell r="BI1057" t="str">
            <v/>
          </cell>
          <cell r="BJ1057" t="str">
            <v/>
          </cell>
          <cell r="BK1057" t="str">
            <v/>
          </cell>
          <cell r="BL1057" t="str">
            <v/>
          </cell>
          <cell r="BM1057" t="str">
            <v/>
          </cell>
          <cell r="BN1057" t="str">
            <v/>
          </cell>
        </row>
        <row r="1058">
          <cell r="BE1058" t="str">
            <v/>
          </cell>
          <cell r="BI1058" t="str">
            <v/>
          </cell>
          <cell r="BJ1058" t="str">
            <v/>
          </cell>
          <cell r="BK1058" t="str">
            <v/>
          </cell>
          <cell r="BL1058" t="str">
            <v/>
          </cell>
          <cell r="BM1058" t="str">
            <v/>
          </cell>
          <cell r="BN1058" t="str">
            <v/>
          </cell>
        </row>
        <row r="1059">
          <cell r="BE1059" t="str">
            <v/>
          </cell>
          <cell r="BI1059" t="str">
            <v/>
          </cell>
          <cell r="BJ1059" t="str">
            <v/>
          </cell>
          <cell r="BK1059" t="str">
            <v/>
          </cell>
          <cell r="BL1059" t="str">
            <v/>
          </cell>
          <cell r="BM1059" t="str">
            <v/>
          </cell>
          <cell r="BN1059" t="str">
            <v/>
          </cell>
        </row>
        <row r="1060">
          <cell r="BE1060" t="str">
            <v/>
          </cell>
          <cell r="BI1060" t="str">
            <v/>
          </cell>
          <cell r="BJ1060" t="str">
            <v/>
          </cell>
          <cell r="BK1060" t="str">
            <v/>
          </cell>
          <cell r="BL1060" t="str">
            <v/>
          </cell>
          <cell r="BM1060" t="str">
            <v/>
          </cell>
          <cell r="BN1060" t="str">
            <v/>
          </cell>
        </row>
        <row r="1061">
          <cell r="BE1061" t="str">
            <v/>
          </cell>
          <cell r="BI1061" t="str">
            <v/>
          </cell>
          <cell r="BJ1061" t="str">
            <v/>
          </cell>
          <cell r="BK1061" t="str">
            <v/>
          </cell>
          <cell r="BL1061" t="str">
            <v/>
          </cell>
          <cell r="BM1061" t="str">
            <v/>
          </cell>
          <cell r="BN1061" t="str">
            <v/>
          </cell>
        </row>
        <row r="1062">
          <cell r="BE1062" t="str">
            <v/>
          </cell>
          <cell r="BI1062" t="str">
            <v/>
          </cell>
          <cell r="BJ1062" t="str">
            <v/>
          </cell>
          <cell r="BK1062" t="str">
            <v/>
          </cell>
          <cell r="BL1062" t="str">
            <v/>
          </cell>
          <cell r="BM1062" t="str">
            <v/>
          </cell>
          <cell r="BN1062" t="str">
            <v/>
          </cell>
        </row>
        <row r="1063">
          <cell r="BE1063" t="str">
            <v/>
          </cell>
          <cell r="BI1063" t="str">
            <v/>
          </cell>
          <cell r="BJ1063" t="str">
            <v/>
          </cell>
          <cell r="BK1063" t="str">
            <v/>
          </cell>
          <cell r="BL1063" t="str">
            <v/>
          </cell>
          <cell r="BM1063" t="str">
            <v/>
          </cell>
          <cell r="BN1063" t="str">
            <v/>
          </cell>
        </row>
        <row r="1064">
          <cell r="BE1064" t="str">
            <v/>
          </cell>
          <cell r="BI1064" t="str">
            <v/>
          </cell>
          <cell r="BJ1064" t="str">
            <v/>
          </cell>
          <cell r="BK1064" t="str">
            <v/>
          </cell>
          <cell r="BL1064" t="str">
            <v/>
          </cell>
          <cell r="BM1064" t="str">
            <v/>
          </cell>
          <cell r="BN1064" t="str">
            <v/>
          </cell>
        </row>
        <row r="1065">
          <cell r="BE1065" t="str">
            <v/>
          </cell>
          <cell r="BI1065" t="str">
            <v/>
          </cell>
          <cell r="BJ1065" t="str">
            <v/>
          </cell>
          <cell r="BK1065" t="str">
            <v/>
          </cell>
          <cell r="BL1065" t="str">
            <v/>
          </cell>
          <cell r="BM1065" t="str">
            <v/>
          </cell>
          <cell r="BN1065" t="str">
            <v/>
          </cell>
        </row>
        <row r="1066">
          <cell r="BE1066" t="str">
            <v/>
          </cell>
          <cell r="BI1066" t="str">
            <v/>
          </cell>
          <cell r="BJ1066" t="str">
            <v/>
          </cell>
          <cell r="BK1066" t="str">
            <v/>
          </cell>
          <cell r="BL1066" t="str">
            <v/>
          </cell>
          <cell r="BM1066" t="str">
            <v/>
          </cell>
          <cell r="BN1066" t="str">
            <v/>
          </cell>
        </row>
        <row r="1067">
          <cell r="BE1067" t="str">
            <v/>
          </cell>
          <cell r="BI1067" t="str">
            <v/>
          </cell>
          <cell r="BJ1067" t="str">
            <v/>
          </cell>
          <cell r="BK1067" t="str">
            <v/>
          </cell>
          <cell r="BL1067" t="str">
            <v/>
          </cell>
          <cell r="BM1067" t="str">
            <v/>
          </cell>
          <cell r="BN1067" t="str">
            <v/>
          </cell>
        </row>
        <row r="1068">
          <cell r="BE1068" t="str">
            <v/>
          </cell>
          <cell r="BI1068" t="str">
            <v/>
          </cell>
          <cell r="BJ1068" t="str">
            <v/>
          </cell>
          <cell r="BK1068" t="str">
            <v/>
          </cell>
          <cell r="BL1068" t="str">
            <v/>
          </cell>
          <cell r="BM1068" t="str">
            <v/>
          </cell>
          <cell r="BN1068" t="str">
            <v/>
          </cell>
        </row>
        <row r="1069">
          <cell r="BE1069" t="str">
            <v/>
          </cell>
          <cell r="BI1069" t="str">
            <v/>
          </cell>
          <cell r="BJ1069" t="str">
            <v/>
          </cell>
          <cell r="BK1069" t="str">
            <v/>
          </cell>
          <cell r="BL1069" t="str">
            <v/>
          </cell>
          <cell r="BM1069" t="str">
            <v/>
          </cell>
          <cell r="BN1069" t="str">
            <v/>
          </cell>
        </row>
        <row r="1070">
          <cell r="BE1070" t="str">
            <v/>
          </cell>
          <cell r="BI1070" t="str">
            <v/>
          </cell>
          <cell r="BJ1070" t="str">
            <v/>
          </cell>
          <cell r="BK1070" t="str">
            <v/>
          </cell>
          <cell r="BL1070" t="str">
            <v/>
          </cell>
          <cell r="BM1070" t="str">
            <v/>
          </cell>
          <cell r="BN1070" t="str">
            <v/>
          </cell>
        </row>
        <row r="1071">
          <cell r="BE1071" t="str">
            <v/>
          </cell>
          <cell r="BI1071" t="str">
            <v/>
          </cell>
          <cell r="BJ1071" t="str">
            <v/>
          </cell>
          <cell r="BK1071" t="str">
            <v/>
          </cell>
          <cell r="BL1071" t="str">
            <v/>
          </cell>
          <cell r="BM1071" t="str">
            <v/>
          </cell>
          <cell r="BN1071" t="str">
            <v/>
          </cell>
        </row>
        <row r="1072">
          <cell r="BE1072" t="str">
            <v/>
          </cell>
          <cell r="BI1072" t="str">
            <v/>
          </cell>
          <cell r="BJ1072" t="str">
            <v/>
          </cell>
          <cell r="BK1072" t="str">
            <v/>
          </cell>
          <cell r="BL1072" t="str">
            <v/>
          </cell>
          <cell r="BM1072" t="str">
            <v/>
          </cell>
          <cell r="BN1072" t="str">
            <v/>
          </cell>
        </row>
        <row r="1073">
          <cell r="BE1073" t="str">
            <v/>
          </cell>
          <cell r="BI1073" t="str">
            <v/>
          </cell>
          <cell r="BJ1073" t="str">
            <v/>
          </cell>
          <cell r="BK1073" t="str">
            <v/>
          </cell>
          <cell r="BL1073" t="str">
            <v/>
          </cell>
          <cell r="BM1073" t="str">
            <v/>
          </cell>
          <cell r="BN1073" t="str">
            <v/>
          </cell>
        </row>
        <row r="1074">
          <cell r="BE1074" t="str">
            <v/>
          </cell>
          <cell r="BI1074" t="str">
            <v/>
          </cell>
          <cell r="BJ1074" t="str">
            <v/>
          </cell>
          <cell r="BK1074" t="str">
            <v/>
          </cell>
          <cell r="BL1074" t="str">
            <v/>
          </cell>
          <cell r="BM1074" t="str">
            <v/>
          </cell>
          <cell r="BN1074" t="str">
            <v/>
          </cell>
        </row>
        <row r="1075">
          <cell r="BE1075" t="str">
            <v/>
          </cell>
          <cell r="BI1075" t="str">
            <v/>
          </cell>
          <cell r="BJ1075" t="str">
            <v/>
          </cell>
          <cell r="BK1075" t="str">
            <v/>
          </cell>
          <cell r="BL1075" t="str">
            <v/>
          </cell>
          <cell r="BM1075" t="str">
            <v/>
          </cell>
          <cell r="BN1075" t="str">
            <v/>
          </cell>
        </row>
        <row r="1076">
          <cell r="BE1076" t="str">
            <v/>
          </cell>
          <cell r="BI1076" t="str">
            <v/>
          </cell>
          <cell r="BJ1076" t="str">
            <v/>
          </cell>
          <cell r="BK1076" t="str">
            <v/>
          </cell>
          <cell r="BL1076" t="str">
            <v/>
          </cell>
          <cell r="BM1076" t="str">
            <v/>
          </cell>
          <cell r="BN1076" t="str">
            <v/>
          </cell>
        </row>
        <row r="1077">
          <cell r="BE1077" t="str">
            <v/>
          </cell>
          <cell r="BI1077" t="str">
            <v/>
          </cell>
          <cell r="BJ1077" t="str">
            <v/>
          </cell>
          <cell r="BK1077" t="str">
            <v/>
          </cell>
          <cell r="BL1077" t="str">
            <v/>
          </cell>
          <cell r="BM1077" t="str">
            <v/>
          </cell>
          <cell r="BN1077" t="str">
            <v/>
          </cell>
        </row>
        <row r="1078">
          <cell r="BE1078" t="str">
            <v/>
          </cell>
          <cell r="BI1078" t="str">
            <v/>
          </cell>
          <cell r="BJ1078" t="str">
            <v/>
          </cell>
          <cell r="BK1078" t="str">
            <v/>
          </cell>
          <cell r="BL1078" t="str">
            <v/>
          </cell>
          <cell r="BM1078" t="str">
            <v/>
          </cell>
          <cell r="BN1078" t="str">
            <v/>
          </cell>
        </row>
        <row r="1079">
          <cell r="BE1079" t="str">
            <v/>
          </cell>
          <cell r="BI1079" t="str">
            <v/>
          </cell>
          <cell r="BJ1079" t="str">
            <v/>
          </cell>
          <cell r="BK1079" t="str">
            <v/>
          </cell>
          <cell r="BL1079" t="str">
            <v/>
          </cell>
          <cell r="BM1079" t="str">
            <v/>
          </cell>
          <cell r="BN1079" t="str">
            <v/>
          </cell>
        </row>
        <row r="1080">
          <cell r="BE1080" t="str">
            <v/>
          </cell>
          <cell r="BI1080" t="str">
            <v/>
          </cell>
          <cell r="BJ1080" t="str">
            <v/>
          </cell>
          <cell r="BK1080" t="str">
            <v/>
          </cell>
          <cell r="BL1080" t="str">
            <v/>
          </cell>
          <cell r="BM1080" t="str">
            <v/>
          </cell>
          <cell r="BN1080" t="str">
            <v/>
          </cell>
        </row>
        <row r="1081">
          <cell r="BE1081" t="str">
            <v/>
          </cell>
          <cell r="BI1081" t="str">
            <v/>
          </cell>
          <cell r="BJ1081" t="str">
            <v/>
          </cell>
          <cell r="BK1081" t="str">
            <v/>
          </cell>
          <cell r="BL1081" t="str">
            <v/>
          </cell>
          <cell r="BM1081" t="str">
            <v/>
          </cell>
          <cell r="BN1081" t="str">
            <v/>
          </cell>
        </row>
        <row r="1082">
          <cell r="BE1082" t="str">
            <v/>
          </cell>
          <cell r="BI1082" t="str">
            <v/>
          </cell>
          <cell r="BJ1082" t="str">
            <v/>
          </cell>
          <cell r="BK1082" t="str">
            <v/>
          </cell>
          <cell r="BL1082" t="str">
            <v/>
          </cell>
          <cell r="BM1082" t="str">
            <v/>
          </cell>
          <cell r="BN1082" t="str">
            <v/>
          </cell>
        </row>
        <row r="1083">
          <cell r="BE1083" t="str">
            <v/>
          </cell>
          <cell r="BI1083" t="str">
            <v/>
          </cell>
          <cell r="BJ1083" t="str">
            <v/>
          </cell>
          <cell r="BK1083" t="str">
            <v/>
          </cell>
          <cell r="BL1083" t="str">
            <v/>
          </cell>
          <cell r="BM1083" t="str">
            <v/>
          </cell>
          <cell r="BN1083" t="str">
            <v/>
          </cell>
        </row>
        <row r="1084">
          <cell r="BE1084" t="str">
            <v/>
          </cell>
          <cell r="BI1084" t="str">
            <v/>
          </cell>
          <cell r="BJ1084" t="str">
            <v/>
          </cell>
          <cell r="BK1084" t="str">
            <v/>
          </cell>
          <cell r="BL1084" t="str">
            <v/>
          </cell>
          <cell r="BM1084" t="str">
            <v/>
          </cell>
          <cell r="BN1084" t="str">
            <v/>
          </cell>
        </row>
        <row r="1085">
          <cell r="BE1085" t="str">
            <v/>
          </cell>
          <cell r="BI1085" t="str">
            <v/>
          </cell>
          <cell r="BJ1085" t="str">
            <v/>
          </cell>
          <cell r="BK1085" t="str">
            <v/>
          </cell>
          <cell r="BL1085" t="str">
            <v/>
          </cell>
          <cell r="BM1085" t="str">
            <v/>
          </cell>
          <cell r="BN1085" t="str">
            <v/>
          </cell>
        </row>
        <row r="1086">
          <cell r="BE1086" t="str">
            <v/>
          </cell>
          <cell r="BI1086" t="str">
            <v/>
          </cell>
          <cell r="BJ1086" t="str">
            <v/>
          </cell>
          <cell r="BK1086" t="str">
            <v/>
          </cell>
          <cell r="BL1086" t="str">
            <v/>
          </cell>
          <cell r="BM1086" t="str">
            <v/>
          </cell>
          <cell r="BN1086" t="str">
            <v/>
          </cell>
        </row>
        <row r="1087">
          <cell r="BE1087" t="str">
            <v/>
          </cell>
          <cell r="BI1087" t="str">
            <v/>
          </cell>
          <cell r="BJ1087" t="str">
            <v/>
          </cell>
          <cell r="BK1087" t="str">
            <v/>
          </cell>
          <cell r="BL1087" t="str">
            <v/>
          </cell>
          <cell r="BM1087" t="str">
            <v/>
          </cell>
          <cell r="BN1087" t="str">
            <v/>
          </cell>
        </row>
        <row r="1088">
          <cell r="BE1088" t="str">
            <v/>
          </cell>
          <cell r="BI1088" t="str">
            <v/>
          </cell>
          <cell r="BJ1088" t="str">
            <v/>
          </cell>
          <cell r="BK1088" t="str">
            <v/>
          </cell>
          <cell r="BL1088" t="str">
            <v/>
          </cell>
          <cell r="BM1088" t="str">
            <v/>
          </cell>
          <cell r="BN1088" t="str">
            <v/>
          </cell>
        </row>
        <row r="1089">
          <cell r="BE1089" t="str">
            <v/>
          </cell>
          <cell r="BI1089" t="str">
            <v/>
          </cell>
          <cell r="BJ1089" t="str">
            <v/>
          </cell>
          <cell r="BK1089" t="str">
            <v/>
          </cell>
          <cell r="BL1089" t="str">
            <v/>
          </cell>
          <cell r="BM1089" t="str">
            <v/>
          </cell>
          <cell r="BN1089" t="str">
            <v/>
          </cell>
        </row>
        <row r="1090">
          <cell r="BE1090" t="str">
            <v/>
          </cell>
          <cell r="BI1090" t="str">
            <v/>
          </cell>
          <cell r="BJ1090" t="str">
            <v/>
          </cell>
          <cell r="BK1090" t="str">
            <v/>
          </cell>
          <cell r="BL1090" t="str">
            <v/>
          </cell>
          <cell r="BM1090" t="str">
            <v/>
          </cell>
          <cell r="BN1090" t="str">
            <v/>
          </cell>
        </row>
        <row r="1091">
          <cell r="BE1091" t="str">
            <v/>
          </cell>
          <cell r="BI1091" t="str">
            <v/>
          </cell>
          <cell r="BJ1091" t="str">
            <v/>
          </cell>
          <cell r="BK1091" t="str">
            <v/>
          </cell>
          <cell r="BL1091" t="str">
            <v/>
          </cell>
          <cell r="BM1091" t="str">
            <v/>
          </cell>
          <cell r="BN1091" t="str">
            <v/>
          </cell>
        </row>
        <row r="1092">
          <cell r="BE1092" t="str">
            <v/>
          </cell>
          <cell r="BI1092" t="str">
            <v/>
          </cell>
          <cell r="BJ1092" t="str">
            <v/>
          </cell>
          <cell r="BK1092" t="str">
            <v/>
          </cell>
          <cell r="BL1092" t="str">
            <v/>
          </cell>
          <cell r="BM1092" t="str">
            <v/>
          </cell>
          <cell r="BN1092" t="str">
            <v/>
          </cell>
        </row>
        <row r="1093">
          <cell r="BE1093" t="str">
            <v/>
          </cell>
          <cell r="BI1093" t="str">
            <v/>
          </cell>
          <cell r="BJ1093" t="str">
            <v/>
          </cell>
          <cell r="BK1093" t="str">
            <v/>
          </cell>
          <cell r="BL1093" t="str">
            <v/>
          </cell>
          <cell r="BM1093" t="str">
            <v/>
          </cell>
          <cell r="BN1093" t="str">
            <v/>
          </cell>
        </row>
        <row r="1094">
          <cell r="BE1094" t="str">
            <v/>
          </cell>
          <cell r="BI1094" t="str">
            <v/>
          </cell>
          <cell r="BJ1094" t="str">
            <v/>
          </cell>
          <cell r="BK1094" t="str">
            <v/>
          </cell>
          <cell r="BL1094" t="str">
            <v/>
          </cell>
          <cell r="BM1094" t="str">
            <v/>
          </cell>
          <cell r="BN1094" t="str">
            <v/>
          </cell>
        </row>
        <row r="1095">
          <cell r="BE1095" t="str">
            <v/>
          </cell>
          <cell r="BI1095" t="str">
            <v/>
          </cell>
          <cell r="BJ1095" t="str">
            <v/>
          </cell>
          <cell r="BK1095" t="str">
            <v/>
          </cell>
          <cell r="BL1095" t="str">
            <v/>
          </cell>
          <cell r="BM1095" t="str">
            <v/>
          </cell>
          <cell r="BN1095" t="str">
            <v/>
          </cell>
        </row>
        <row r="1096">
          <cell r="BE1096" t="str">
            <v/>
          </cell>
          <cell r="BI1096" t="str">
            <v/>
          </cell>
          <cell r="BJ1096" t="str">
            <v/>
          </cell>
          <cell r="BK1096" t="str">
            <v/>
          </cell>
          <cell r="BL1096" t="str">
            <v/>
          </cell>
          <cell r="BM1096" t="str">
            <v/>
          </cell>
          <cell r="BN1096" t="str">
            <v/>
          </cell>
        </row>
        <row r="1097">
          <cell r="BE1097" t="str">
            <v/>
          </cell>
          <cell r="BI1097" t="str">
            <v/>
          </cell>
          <cell r="BJ1097" t="str">
            <v/>
          </cell>
          <cell r="BK1097" t="str">
            <v/>
          </cell>
          <cell r="BL1097" t="str">
            <v/>
          </cell>
          <cell r="BM1097" t="str">
            <v/>
          </cell>
          <cell r="BN1097" t="str">
            <v/>
          </cell>
        </row>
        <row r="1098">
          <cell r="BE1098" t="str">
            <v/>
          </cell>
          <cell r="BI1098" t="str">
            <v/>
          </cell>
          <cell r="BJ1098" t="str">
            <v/>
          </cell>
          <cell r="BK1098" t="str">
            <v/>
          </cell>
          <cell r="BL1098" t="str">
            <v/>
          </cell>
          <cell r="BM1098" t="str">
            <v/>
          </cell>
          <cell r="BN1098" t="str">
            <v/>
          </cell>
        </row>
        <row r="1099">
          <cell r="BE1099" t="str">
            <v/>
          </cell>
          <cell r="BI1099" t="str">
            <v/>
          </cell>
          <cell r="BJ1099" t="str">
            <v/>
          </cell>
          <cell r="BK1099" t="str">
            <v/>
          </cell>
          <cell r="BL1099" t="str">
            <v/>
          </cell>
          <cell r="BM1099" t="str">
            <v/>
          </cell>
          <cell r="BN1099" t="str">
            <v/>
          </cell>
        </row>
        <row r="1100">
          <cell r="BE1100" t="str">
            <v/>
          </cell>
          <cell r="BI1100" t="str">
            <v/>
          </cell>
          <cell r="BJ1100" t="str">
            <v/>
          </cell>
          <cell r="BK1100" t="str">
            <v/>
          </cell>
          <cell r="BL1100" t="str">
            <v/>
          </cell>
          <cell r="BM1100" t="str">
            <v/>
          </cell>
          <cell r="BN1100" t="str">
            <v/>
          </cell>
        </row>
        <row r="1101">
          <cell r="BE1101" t="str">
            <v/>
          </cell>
          <cell r="BI1101" t="str">
            <v/>
          </cell>
          <cell r="BJ1101" t="str">
            <v/>
          </cell>
          <cell r="BK1101" t="str">
            <v/>
          </cell>
          <cell r="BL1101" t="str">
            <v/>
          </cell>
          <cell r="BM1101" t="str">
            <v/>
          </cell>
          <cell r="BN1101" t="str">
            <v/>
          </cell>
        </row>
        <row r="1102">
          <cell r="BE1102" t="str">
            <v/>
          </cell>
          <cell r="BI1102" t="str">
            <v/>
          </cell>
          <cell r="BJ1102" t="str">
            <v/>
          </cell>
          <cell r="BK1102" t="str">
            <v/>
          </cell>
          <cell r="BL1102" t="str">
            <v/>
          </cell>
          <cell r="BM1102" t="str">
            <v/>
          </cell>
          <cell r="BN1102" t="str">
            <v/>
          </cell>
        </row>
        <row r="1103">
          <cell r="BE1103" t="str">
            <v/>
          </cell>
          <cell r="BI1103" t="str">
            <v/>
          </cell>
          <cell r="BJ1103" t="str">
            <v/>
          </cell>
          <cell r="BK1103" t="str">
            <v/>
          </cell>
          <cell r="BL1103" t="str">
            <v/>
          </cell>
          <cell r="BM1103" t="str">
            <v/>
          </cell>
          <cell r="BN1103" t="str">
            <v/>
          </cell>
        </row>
        <row r="1104">
          <cell r="BE1104" t="str">
            <v/>
          </cell>
          <cell r="BI1104" t="str">
            <v/>
          </cell>
          <cell r="BJ1104" t="str">
            <v/>
          </cell>
          <cell r="BK1104" t="str">
            <v/>
          </cell>
          <cell r="BL1104" t="str">
            <v/>
          </cell>
          <cell r="BM1104" t="str">
            <v/>
          </cell>
          <cell r="BN1104" t="str">
            <v/>
          </cell>
        </row>
        <row r="1105">
          <cell r="BE1105" t="str">
            <v/>
          </cell>
          <cell r="BI1105" t="str">
            <v/>
          </cell>
          <cell r="BJ1105" t="str">
            <v/>
          </cell>
          <cell r="BK1105" t="str">
            <v/>
          </cell>
          <cell r="BL1105" t="str">
            <v/>
          </cell>
          <cell r="BM1105" t="str">
            <v/>
          </cell>
          <cell r="BN1105" t="str">
            <v/>
          </cell>
        </row>
        <row r="1106">
          <cell r="BE1106" t="str">
            <v/>
          </cell>
          <cell r="BI1106" t="str">
            <v/>
          </cell>
          <cell r="BJ1106" t="str">
            <v/>
          </cell>
          <cell r="BK1106" t="str">
            <v/>
          </cell>
          <cell r="BL1106" t="str">
            <v/>
          </cell>
          <cell r="BM1106" t="str">
            <v/>
          </cell>
          <cell r="BN1106" t="str">
            <v/>
          </cell>
        </row>
        <row r="1107">
          <cell r="BE1107" t="str">
            <v/>
          </cell>
          <cell r="BI1107" t="str">
            <v/>
          </cell>
          <cell r="BJ1107" t="str">
            <v/>
          </cell>
          <cell r="BK1107" t="str">
            <v/>
          </cell>
          <cell r="BL1107" t="str">
            <v/>
          </cell>
          <cell r="BM1107" t="str">
            <v/>
          </cell>
          <cell r="BN1107" t="str">
            <v/>
          </cell>
        </row>
        <row r="1108">
          <cell r="BE1108" t="str">
            <v/>
          </cell>
          <cell r="BI1108" t="str">
            <v/>
          </cell>
          <cell r="BJ1108" t="str">
            <v/>
          </cell>
          <cell r="BK1108" t="str">
            <v/>
          </cell>
          <cell r="BL1108" t="str">
            <v/>
          </cell>
          <cell r="BM1108" t="str">
            <v/>
          </cell>
          <cell r="BN1108" t="str">
            <v/>
          </cell>
        </row>
        <row r="1109">
          <cell r="BE1109" t="str">
            <v/>
          </cell>
          <cell r="BI1109" t="str">
            <v/>
          </cell>
          <cell r="BJ1109" t="str">
            <v/>
          </cell>
          <cell r="BK1109" t="str">
            <v/>
          </cell>
          <cell r="BL1109" t="str">
            <v/>
          </cell>
          <cell r="BM1109" t="str">
            <v/>
          </cell>
          <cell r="BN1109" t="str">
            <v/>
          </cell>
        </row>
        <row r="1110">
          <cell r="BE1110" t="str">
            <v/>
          </cell>
          <cell r="BI1110" t="str">
            <v/>
          </cell>
          <cell r="BJ1110" t="str">
            <v/>
          </cell>
          <cell r="BK1110" t="str">
            <v/>
          </cell>
          <cell r="BL1110" t="str">
            <v/>
          </cell>
          <cell r="BM1110" t="str">
            <v/>
          </cell>
          <cell r="BN1110" t="str">
            <v/>
          </cell>
        </row>
        <row r="1111">
          <cell r="BE1111" t="str">
            <v/>
          </cell>
          <cell r="BI1111" t="str">
            <v/>
          </cell>
          <cell r="BJ1111" t="str">
            <v/>
          </cell>
          <cell r="BK1111" t="str">
            <v/>
          </cell>
          <cell r="BL1111" t="str">
            <v/>
          </cell>
          <cell r="BM1111" t="str">
            <v/>
          </cell>
          <cell r="BN1111" t="str">
            <v/>
          </cell>
        </row>
        <row r="1112">
          <cell r="BE1112" t="str">
            <v/>
          </cell>
          <cell r="BI1112" t="str">
            <v/>
          </cell>
          <cell r="BJ1112" t="str">
            <v/>
          </cell>
          <cell r="BK1112" t="str">
            <v/>
          </cell>
          <cell r="BL1112" t="str">
            <v/>
          </cell>
          <cell r="BM1112" t="str">
            <v/>
          </cell>
          <cell r="BN1112" t="str">
            <v/>
          </cell>
        </row>
        <row r="1113">
          <cell r="BE1113" t="str">
            <v/>
          </cell>
          <cell r="BI1113" t="str">
            <v/>
          </cell>
          <cell r="BJ1113" t="str">
            <v/>
          </cell>
          <cell r="BK1113" t="str">
            <v/>
          </cell>
          <cell r="BL1113" t="str">
            <v/>
          </cell>
          <cell r="BM1113" t="str">
            <v/>
          </cell>
          <cell r="BN1113" t="str">
            <v/>
          </cell>
        </row>
        <row r="1114">
          <cell r="BE1114" t="str">
            <v/>
          </cell>
          <cell r="BI1114" t="str">
            <v/>
          </cell>
          <cell r="BJ1114" t="str">
            <v/>
          </cell>
          <cell r="BK1114" t="str">
            <v/>
          </cell>
          <cell r="BL1114" t="str">
            <v/>
          </cell>
          <cell r="BM1114" t="str">
            <v/>
          </cell>
          <cell r="BN1114" t="str">
            <v/>
          </cell>
        </row>
        <row r="1115">
          <cell r="BE1115" t="str">
            <v/>
          </cell>
          <cell r="BI1115" t="str">
            <v/>
          </cell>
          <cell r="BJ1115" t="str">
            <v/>
          </cell>
          <cell r="BK1115" t="str">
            <v/>
          </cell>
          <cell r="BL1115" t="str">
            <v/>
          </cell>
          <cell r="BM1115" t="str">
            <v/>
          </cell>
          <cell r="BN1115" t="str">
            <v/>
          </cell>
        </row>
        <row r="1116">
          <cell r="BE1116" t="str">
            <v/>
          </cell>
          <cell r="BI1116" t="str">
            <v/>
          </cell>
          <cell r="BJ1116" t="str">
            <v/>
          </cell>
          <cell r="BK1116" t="str">
            <v/>
          </cell>
          <cell r="BL1116" t="str">
            <v/>
          </cell>
          <cell r="BM1116" t="str">
            <v/>
          </cell>
          <cell r="BN1116" t="str">
            <v/>
          </cell>
        </row>
        <row r="1117">
          <cell r="BE1117" t="str">
            <v/>
          </cell>
          <cell r="BI1117" t="str">
            <v/>
          </cell>
          <cell r="BJ1117" t="str">
            <v/>
          </cell>
          <cell r="BK1117" t="str">
            <v/>
          </cell>
          <cell r="BL1117" t="str">
            <v/>
          </cell>
          <cell r="BM1117" t="str">
            <v/>
          </cell>
          <cell r="BN1117" t="str">
            <v/>
          </cell>
        </row>
        <row r="1118">
          <cell r="BE1118" t="str">
            <v/>
          </cell>
          <cell r="BI1118" t="str">
            <v/>
          </cell>
          <cell r="BJ1118" t="str">
            <v/>
          </cell>
          <cell r="BK1118" t="str">
            <v/>
          </cell>
          <cell r="BL1118" t="str">
            <v/>
          </cell>
          <cell r="BM1118" t="str">
            <v/>
          </cell>
          <cell r="BN1118" t="str">
            <v/>
          </cell>
        </row>
        <row r="1119">
          <cell r="BE1119" t="str">
            <v/>
          </cell>
          <cell r="BI1119" t="str">
            <v/>
          </cell>
          <cell r="BJ1119" t="str">
            <v/>
          </cell>
          <cell r="BK1119" t="str">
            <v/>
          </cell>
          <cell r="BL1119" t="str">
            <v/>
          </cell>
          <cell r="BM1119" t="str">
            <v/>
          </cell>
          <cell r="BN1119" t="str">
            <v/>
          </cell>
        </row>
        <row r="1120">
          <cell r="BE1120" t="str">
            <v/>
          </cell>
          <cell r="BI1120" t="str">
            <v/>
          </cell>
          <cell r="BJ1120" t="str">
            <v/>
          </cell>
          <cell r="BK1120" t="str">
            <v/>
          </cell>
          <cell r="BL1120" t="str">
            <v/>
          </cell>
          <cell r="BM1120" t="str">
            <v/>
          </cell>
          <cell r="BN1120" t="str">
            <v/>
          </cell>
        </row>
        <row r="1121">
          <cell r="BE1121" t="str">
            <v/>
          </cell>
          <cell r="BI1121" t="str">
            <v/>
          </cell>
          <cell r="BJ1121" t="str">
            <v/>
          </cell>
          <cell r="BK1121" t="str">
            <v/>
          </cell>
          <cell r="BL1121" t="str">
            <v/>
          </cell>
          <cell r="BM1121" t="str">
            <v/>
          </cell>
          <cell r="BN1121" t="str">
            <v/>
          </cell>
        </row>
        <row r="1122">
          <cell r="BE1122" t="str">
            <v/>
          </cell>
          <cell r="BI1122" t="str">
            <v/>
          </cell>
          <cell r="BJ1122" t="str">
            <v/>
          </cell>
          <cell r="BK1122" t="str">
            <v/>
          </cell>
          <cell r="BL1122" t="str">
            <v/>
          </cell>
          <cell r="BM1122" t="str">
            <v/>
          </cell>
          <cell r="BN1122" t="str">
            <v/>
          </cell>
        </row>
        <row r="1123">
          <cell r="BE1123" t="str">
            <v/>
          </cell>
          <cell r="BI1123" t="str">
            <v/>
          </cell>
          <cell r="BJ1123" t="str">
            <v/>
          </cell>
          <cell r="BK1123" t="str">
            <v/>
          </cell>
          <cell r="BL1123" t="str">
            <v/>
          </cell>
          <cell r="BM1123" t="str">
            <v/>
          </cell>
          <cell r="BN1123" t="str">
            <v/>
          </cell>
        </row>
        <row r="1124">
          <cell r="BE1124" t="str">
            <v/>
          </cell>
          <cell r="BI1124" t="str">
            <v/>
          </cell>
          <cell r="BJ1124" t="str">
            <v/>
          </cell>
          <cell r="BK1124" t="str">
            <v/>
          </cell>
          <cell r="BL1124" t="str">
            <v/>
          </cell>
          <cell r="BM1124" t="str">
            <v/>
          </cell>
          <cell r="BN1124" t="str">
            <v/>
          </cell>
        </row>
        <row r="1125">
          <cell r="BE1125" t="str">
            <v/>
          </cell>
          <cell r="BI1125" t="str">
            <v/>
          </cell>
          <cell r="BJ1125" t="str">
            <v/>
          </cell>
          <cell r="BK1125" t="str">
            <v/>
          </cell>
          <cell r="BL1125" t="str">
            <v/>
          </cell>
          <cell r="BM1125" t="str">
            <v/>
          </cell>
          <cell r="BN1125" t="str">
            <v/>
          </cell>
        </row>
        <row r="1126">
          <cell r="BE1126" t="str">
            <v/>
          </cell>
          <cell r="BI1126" t="str">
            <v/>
          </cell>
          <cell r="BJ1126" t="str">
            <v/>
          </cell>
          <cell r="BK1126" t="str">
            <v/>
          </cell>
          <cell r="BL1126" t="str">
            <v/>
          </cell>
          <cell r="BM1126" t="str">
            <v/>
          </cell>
          <cell r="BN1126" t="str">
            <v/>
          </cell>
        </row>
        <row r="1127">
          <cell r="BE1127" t="str">
            <v/>
          </cell>
          <cell r="BI1127" t="str">
            <v/>
          </cell>
          <cell r="BJ1127" t="str">
            <v/>
          </cell>
          <cell r="BK1127" t="str">
            <v/>
          </cell>
          <cell r="BL1127" t="str">
            <v/>
          </cell>
          <cell r="BM1127" t="str">
            <v/>
          </cell>
          <cell r="BN1127" t="str">
            <v/>
          </cell>
        </row>
        <row r="1128">
          <cell r="BE1128" t="str">
            <v/>
          </cell>
          <cell r="BI1128" t="str">
            <v/>
          </cell>
          <cell r="BJ1128" t="str">
            <v/>
          </cell>
          <cell r="BK1128" t="str">
            <v/>
          </cell>
          <cell r="BL1128" t="str">
            <v/>
          </cell>
          <cell r="BM1128" t="str">
            <v/>
          </cell>
          <cell r="BN1128" t="str">
            <v/>
          </cell>
        </row>
        <row r="1129">
          <cell r="BE1129" t="str">
            <v/>
          </cell>
          <cell r="BI1129" t="str">
            <v/>
          </cell>
          <cell r="BJ1129" t="str">
            <v/>
          </cell>
          <cell r="BK1129" t="str">
            <v/>
          </cell>
          <cell r="BL1129" t="str">
            <v/>
          </cell>
          <cell r="BM1129" t="str">
            <v/>
          </cell>
          <cell r="BN1129" t="str">
            <v/>
          </cell>
        </row>
        <row r="1130">
          <cell r="BE1130" t="str">
            <v/>
          </cell>
          <cell r="BI1130" t="str">
            <v/>
          </cell>
          <cell r="BJ1130" t="str">
            <v/>
          </cell>
          <cell r="BK1130" t="str">
            <v/>
          </cell>
          <cell r="BL1130" t="str">
            <v/>
          </cell>
          <cell r="BM1130" t="str">
            <v/>
          </cell>
          <cell r="BN1130" t="str">
            <v/>
          </cell>
        </row>
        <row r="1131">
          <cell r="BE1131" t="str">
            <v/>
          </cell>
          <cell r="BI1131" t="str">
            <v/>
          </cell>
          <cell r="BJ1131" t="str">
            <v/>
          </cell>
          <cell r="BK1131" t="str">
            <v/>
          </cell>
          <cell r="BL1131" t="str">
            <v/>
          </cell>
          <cell r="BM1131" t="str">
            <v/>
          </cell>
          <cell r="BN1131" t="str">
            <v/>
          </cell>
        </row>
        <row r="1132">
          <cell r="BE1132" t="str">
            <v/>
          </cell>
          <cell r="BI1132" t="str">
            <v/>
          </cell>
          <cell r="BJ1132" t="str">
            <v/>
          </cell>
          <cell r="BK1132" t="str">
            <v/>
          </cell>
          <cell r="BL1132" t="str">
            <v/>
          </cell>
          <cell r="BM1132" t="str">
            <v/>
          </cell>
          <cell r="BN1132" t="str">
            <v/>
          </cell>
        </row>
        <row r="1133">
          <cell r="BE1133" t="str">
            <v/>
          </cell>
          <cell r="BI1133" t="str">
            <v/>
          </cell>
          <cell r="BJ1133" t="str">
            <v/>
          </cell>
          <cell r="BK1133" t="str">
            <v/>
          </cell>
          <cell r="BL1133" t="str">
            <v/>
          </cell>
          <cell r="BM1133" t="str">
            <v/>
          </cell>
          <cell r="BN1133" t="str">
            <v/>
          </cell>
        </row>
        <row r="1134">
          <cell r="BE1134" t="str">
            <v/>
          </cell>
          <cell r="BI1134" t="str">
            <v/>
          </cell>
          <cell r="BJ1134" t="str">
            <v/>
          </cell>
          <cell r="BK1134" t="str">
            <v/>
          </cell>
          <cell r="BL1134" t="str">
            <v/>
          </cell>
          <cell r="BM1134" t="str">
            <v/>
          </cell>
          <cell r="BN1134" t="str">
            <v/>
          </cell>
        </row>
        <row r="1135">
          <cell r="BE1135" t="str">
            <v/>
          </cell>
          <cell r="BI1135" t="str">
            <v/>
          </cell>
          <cell r="BJ1135" t="str">
            <v/>
          </cell>
          <cell r="BK1135" t="str">
            <v/>
          </cell>
          <cell r="BL1135" t="str">
            <v/>
          </cell>
          <cell r="BM1135" t="str">
            <v/>
          </cell>
          <cell r="BN1135" t="str">
            <v/>
          </cell>
        </row>
        <row r="1136">
          <cell r="BE1136" t="str">
            <v/>
          </cell>
          <cell r="BI1136" t="str">
            <v/>
          </cell>
          <cell r="BJ1136" t="str">
            <v/>
          </cell>
          <cell r="BK1136" t="str">
            <v/>
          </cell>
          <cell r="BL1136" t="str">
            <v/>
          </cell>
          <cell r="BM1136" t="str">
            <v/>
          </cell>
          <cell r="BN1136" t="str">
            <v/>
          </cell>
        </row>
        <row r="1137">
          <cell r="BE1137" t="str">
            <v/>
          </cell>
          <cell r="BI1137" t="str">
            <v/>
          </cell>
          <cell r="BJ1137" t="str">
            <v/>
          </cell>
          <cell r="BK1137" t="str">
            <v/>
          </cell>
          <cell r="BL1137" t="str">
            <v/>
          </cell>
          <cell r="BM1137" t="str">
            <v/>
          </cell>
          <cell r="BN1137" t="str">
            <v/>
          </cell>
        </row>
        <row r="1138">
          <cell r="BE1138" t="str">
            <v/>
          </cell>
          <cell r="BI1138" t="str">
            <v/>
          </cell>
          <cell r="BJ1138" t="str">
            <v/>
          </cell>
          <cell r="BK1138" t="str">
            <v/>
          </cell>
          <cell r="BL1138" t="str">
            <v/>
          </cell>
          <cell r="BM1138" t="str">
            <v/>
          </cell>
          <cell r="BN1138" t="str">
            <v/>
          </cell>
        </row>
        <row r="1139">
          <cell r="BE1139" t="str">
            <v/>
          </cell>
          <cell r="BI1139" t="str">
            <v/>
          </cell>
          <cell r="BJ1139" t="str">
            <v/>
          </cell>
          <cell r="BK1139" t="str">
            <v/>
          </cell>
          <cell r="BL1139" t="str">
            <v/>
          </cell>
          <cell r="BM1139" t="str">
            <v/>
          </cell>
          <cell r="BN1139" t="str">
            <v/>
          </cell>
        </row>
        <row r="1140">
          <cell r="BE1140" t="str">
            <v/>
          </cell>
          <cell r="BI1140" t="str">
            <v/>
          </cell>
          <cell r="BJ1140" t="str">
            <v/>
          </cell>
          <cell r="BK1140" t="str">
            <v/>
          </cell>
          <cell r="BL1140" t="str">
            <v/>
          </cell>
          <cell r="BM1140" t="str">
            <v/>
          </cell>
          <cell r="BN1140" t="str">
            <v/>
          </cell>
        </row>
        <row r="1141">
          <cell r="BE1141" t="str">
            <v/>
          </cell>
          <cell r="BI1141" t="str">
            <v/>
          </cell>
          <cell r="BJ1141" t="str">
            <v/>
          </cell>
          <cell r="BK1141" t="str">
            <v/>
          </cell>
          <cell r="BL1141" t="str">
            <v/>
          </cell>
          <cell r="BM1141" t="str">
            <v/>
          </cell>
          <cell r="BN1141" t="str">
            <v/>
          </cell>
        </row>
        <row r="1142">
          <cell r="BE1142" t="str">
            <v/>
          </cell>
          <cell r="BI1142" t="str">
            <v/>
          </cell>
          <cell r="BJ1142" t="str">
            <v/>
          </cell>
          <cell r="BK1142" t="str">
            <v/>
          </cell>
          <cell r="BL1142" t="str">
            <v/>
          </cell>
          <cell r="BM1142" t="str">
            <v/>
          </cell>
          <cell r="BN1142" t="str">
            <v/>
          </cell>
        </row>
        <row r="1143">
          <cell r="BE1143" t="str">
            <v/>
          </cell>
          <cell r="BI1143" t="str">
            <v/>
          </cell>
          <cell r="BJ1143" t="str">
            <v/>
          </cell>
          <cell r="BK1143" t="str">
            <v/>
          </cell>
          <cell r="BL1143" t="str">
            <v/>
          </cell>
          <cell r="BM1143" t="str">
            <v/>
          </cell>
          <cell r="BN1143" t="str">
            <v/>
          </cell>
        </row>
        <row r="1144">
          <cell r="BE1144" t="str">
            <v/>
          </cell>
          <cell r="BI1144" t="str">
            <v/>
          </cell>
          <cell r="BJ1144" t="str">
            <v/>
          </cell>
          <cell r="BK1144" t="str">
            <v/>
          </cell>
          <cell r="BL1144" t="str">
            <v/>
          </cell>
          <cell r="BM1144" t="str">
            <v/>
          </cell>
          <cell r="BN1144" t="str">
            <v/>
          </cell>
        </row>
        <row r="1145">
          <cell r="BE1145" t="str">
            <v/>
          </cell>
          <cell r="BI1145" t="str">
            <v/>
          </cell>
          <cell r="BJ1145" t="str">
            <v/>
          </cell>
          <cell r="BK1145" t="str">
            <v/>
          </cell>
          <cell r="BL1145" t="str">
            <v/>
          </cell>
          <cell r="BM1145" t="str">
            <v/>
          </cell>
          <cell r="BN1145" t="str">
            <v/>
          </cell>
        </row>
        <row r="1146">
          <cell r="BE1146" t="str">
            <v/>
          </cell>
          <cell r="BI1146" t="str">
            <v/>
          </cell>
          <cell r="BJ1146" t="str">
            <v/>
          </cell>
          <cell r="BK1146" t="str">
            <v/>
          </cell>
          <cell r="BL1146" t="str">
            <v/>
          </cell>
          <cell r="BM1146" t="str">
            <v/>
          </cell>
          <cell r="BN1146" t="str">
            <v/>
          </cell>
        </row>
        <row r="1147">
          <cell r="BE1147" t="str">
            <v/>
          </cell>
          <cell r="BI1147" t="str">
            <v/>
          </cell>
          <cell r="BJ1147" t="str">
            <v/>
          </cell>
          <cell r="BK1147" t="str">
            <v/>
          </cell>
          <cell r="BL1147" t="str">
            <v/>
          </cell>
          <cell r="BM1147" t="str">
            <v/>
          </cell>
          <cell r="BN1147" t="str">
            <v/>
          </cell>
        </row>
        <row r="1148">
          <cell r="BE1148" t="str">
            <v/>
          </cell>
          <cell r="BI1148" t="str">
            <v/>
          </cell>
          <cell r="BJ1148" t="str">
            <v/>
          </cell>
          <cell r="BK1148" t="str">
            <v/>
          </cell>
          <cell r="BL1148" t="str">
            <v/>
          </cell>
          <cell r="BM1148" t="str">
            <v/>
          </cell>
          <cell r="BN1148" t="str">
            <v/>
          </cell>
        </row>
        <row r="1149">
          <cell r="BE1149" t="str">
            <v/>
          </cell>
          <cell r="BI1149" t="str">
            <v/>
          </cell>
          <cell r="BJ1149" t="str">
            <v/>
          </cell>
          <cell r="BK1149" t="str">
            <v/>
          </cell>
          <cell r="BL1149" t="str">
            <v/>
          </cell>
          <cell r="BM1149" t="str">
            <v/>
          </cell>
          <cell r="BN1149" t="str">
            <v/>
          </cell>
        </row>
        <row r="1150">
          <cell r="BE1150" t="str">
            <v/>
          </cell>
          <cell r="BI1150" t="str">
            <v/>
          </cell>
          <cell r="BJ1150" t="str">
            <v/>
          </cell>
          <cell r="BK1150" t="str">
            <v/>
          </cell>
          <cell r="BL1150" t="str">
            <v/>
          </cell>
          <cell r="BM1150" t="str">
            <v/>
          </cell>
          <cell r="BN1150" t="str">
            <v/>
          </cell>
        </row>
        <row r="1151">
          <cell r="BE1151" t="str">
            <v/>
          </cell>
          <cell r="BI1151" t="str">
            <v/>
          </cell>
          <cell r="BJ1151" t="str">
            <v/>
          </cell>
          <cell r="BK1151" t="str">
            <v/>
          </cell>
          <cell r="BL1151" t="str">
            <v/>
          </cell>
          <cell r="BM1151" t="str">
            <v/>
          </cell>
          <cell r="BN1151" t="str">
            <v/>
          </cell>
        </row>
        <row r="1152">
          <cell r="BE1152" t="str">
            <v/>
          </cell>
          <cell r="BI1152" t="str">
            <v/>
          </cell>
          <cell r="BJ1152" t="str">
            <v/>
          </cell>
          <cell r="BK1152" t="str">
            <v/>
          </cell>
          <cell r="BL1152" t="str">
            <v/>
          </cell>
          <cell r="BM1152" t="str">
            <v/>
          </cell>
          <cell r="BN1152" t="str">
            <v/>
          </cell>
        </row>
        <row r="1153">
          <cell r="BE1153" t="str">
            <v/>
          </cell>
          <cell r="BI1153" t="str">
            <v/>
          </cell>
          <cell r="BJ1153" t="str">
            <v/>
          </cell>
          <cell r="BK1153" t="str">
            <v/>
          </cell>
          <cell r="BL1153" t="str">
            <v/>
          </cell>
          <cell r="BM1153" t="str">
            <v/>
          </cell>
          <cell r="BN1153" t="str">
            <v/>
          </cell>
        </row>
        <row r="1154">
          <cell r="BE1154" t="str">
            <v/>
          </cell>
          <cell r="BI1154" t="str">
            <v/>
          </cell>
          <cell r="BJ1154" t="str">
            <v/>
          </cell>
          <cell r="BK1154" t="str">
            <v/>
          </cell>
          <cell r="BL1154" t="str">
            <v/>
          </cell>
          <cell r="BM1154" t="str">
            <v/>
          </cell>
          <cell r="BN1154" t="str">
            <v/>
          </cell>
        </row>
        <row r="1155">
          <cell r="BE1155" t="str">
            <v/>
          </cell>
          <cell r="BI1155" t="str">
            <v/>
          </cell>
          <cell r="BJ1155" t="str">
            <v/>
          </cell>
          <cell r="BK1155" t="str">
            <v/>
          </cell>
          <cell r="BL1155" t="str">
            <v/>
          </cell>
          <cell r="BM1155" t="str">
            <v/>
          </cell>
          <cell r="BN1155" t="str">
            <v/>
          </cell>
        </row>
        <row r="1156">
          <cell r="BE1156" t="str">
            <v/>
          </cell>
          <cell r="BI1156" t="str">
            <v/>
          </cell>
          <cell r="BJ1156" t="str">
            <v/>
          </cell>
          <cell r="BK1156" t="str">
            <v/>
          </cell>
          <cell r="BL1156" t="str">
            <v/>
          </cell>
          <cell r="BM1156" t="str">
            <v/>
          </cell>
          <cell r="BN1156" t="str">
            <v/>
          </cell>
        </row>
        <row r="1157">
          <cell r="BE1157" t="str">
            <v/>
          </cell>
          <cell r="BI1157" t="str">
            <v/>
          </cell>
          <cell r="BJ1157" t="str">
            <v/>
          </cell>
          <cell r="BK1157" t="str">
            <v/>
          </cell>
          <cell r="BL1157" t="str">
            <v/>
          </cell>
          <cell r="BM1157" t="str">
            <v/>
          </cell>
          <cell r="BN1157" t="str">
            <v/>
          </cell>
        </row>
        <row r="1158">
          <cell r="BE1158" t="str">
            <v/>
          </cell>
          <cell r="BI1158" t="str">
            <v/>
          </cell>
          <cell r="BJ1158" t="str">
            <v/>
          </cell>
          <cell r="BK1158" t="str">
            <v/>
          </cell>
          <cell r="BL1158" t="str">
            <v/>
          </cell>
          <cell r="BM1158" t="str">
            <v/>
          </cell>
          <cell r="BN1158" t="str">
            <v/>
          </cell>
        </row>
        <row r="1159">
          <cell r="BE1159" t="str">
            <v/>
          </cell>
          <cell r="BI1159" t="str">
            <v/>
          </cell>
          <cell r="BJ1159" t="str">
            <v/>
          </cell>
          <cell r="BK1159" t="str">
            <v/>
          </cell>
          <cell r="BL1159" t="str">
            <v/>
          </cell>
          <cell r="BM1159" t="str">
            <v/>
          </cell>
          <cell r="BN1159" t="str">
            <v/>
          </cell>
        </row>
        <row r="1160">
          <cell r="BE1160" t="str">
            <v/>
          </cell>
          <cell r="BI1160" t="str">
            <v/>
          </cell>
          <cell r="BJ1160" t="str">
            <v/>
          </cell>
          <cell r="BK1160" t="str">
            <v/>
          </cell>
          <cell r="BL1160" t="str">
            <v/>
          </cell>
          <cell r="BM1160" t="str">
            <v/>
          </cell>
          <cell r="BN1160" t="str">
            <v/>
          </cell>
        </row>
        <row r="1161">
          <cell r="BE1161" t="str">
            <v/>
          </cell>
          <cell r="BI1161" t="str">
            <v/>
          </cell>
          <cell r="BJ1161" t="str">
            <v/>
          </cell>
          <cell r="BK1161" t="str">
            <v/>
          </cell>
          <cell r="BL1161" t="str">
            <v/>
          </cell>
          <cell r="BM1161" t="str">
            <v/>
          </cell>
          <cell r="BN1161" t="str">
            <v/>
          </cell>
        </row>
        <row r="1162">
          <cell r="BE1162" t="str">
            <v/>
          </cell>
          <cell r="BI1162" t="str">
            <v/>
          </cell>
          <cell r="BJ1162" t="str">
            <v/>
          </cell>
          <cell r="BK1162" t="str">
            <v/>
          </cell>
          <cell r="BL1162" t="str">
            <v/>
          </cell>
          <cell r="BM1162" t="str">
            <v/>
          </cell>
          <cell r="BN1162" t="str">
            <v/>
          </cell>
        </row>
        <row r="1163">
          <cell r="BE1163" t="str">
            <v/>
          </cell>
          <cell r="BI1163" t="str">
            <v/>
          </cell>
          <cell r="BJ1163" t="str">
            <v/>
          </cell>
          <cell r="BK1163" t="str">
            <v/>
          </cell>
          <cell r="BL1163" t="str">
            <v/>
          </cell>
          <cell r="BM1163" t="str">
            <v/>
          </cell>
          <cell r="BN1163" t="str">
            <v/>
          </cell>
        </row>
        <row r="1164">
          <cell r="BE1164" t="str">
            <v/>
          </cell>
          <cell r="BI1164" t="str">
            <v/>
          </cell>
          <cell r="BJ1164" t="str">
            <v/>
          </cell>
          <cell r="BK1164" t="str">
            <v/>
          </cell>
          <cell r="BL1164" t="str">
            <v/>
          </cell>
          <cell r="BM1164" t="str">
            <v/>
          </cell>
          <cell r="BN1164" t="str">
            <v/>
          </cell>
        </row>
        <row r="1165">
          <cell r="BE1165" t="str">
            <v/>
          </cell>
          <cell r="BI1165" t="str">
            <v/>
          </cell>
          <cell r="BJ1165" t="str">
            <v/>
          </cell>
          <cell r="BK1165" t="str">
            <v/>
          </cell>
          <cell r="BL1165" t="str">
            <v/>
          </cell>
          <cell r="BM1165" t="str">
            <v/>
          </cell>
          <cell r="BN1165" t="str">
            <v/>
          </cell>
        </row>
        <row r="1166">
          <cell r="BE1166" t="str">
            <v/>
          </cell>
          <cell r="BI1166" t="str">
            <v/>
          </cell>
          <cell r="BJ1166" t="str">
            <v/>
          </cell>
          <cell r="BK1166" t="str">
            <v/>
          </cell>
          <cell r="BL1166" t="str">
            <v/>
          </cell>
          <cell r="BM1166" t="str">
            <v/>
          </cell>
          <cell r="BN1166" t="str">
            <v/>
          </cell>
        </row>
        <row r="1167">
          <cell r="BE1167" t="str">
            <v/>
          </cell>
          <cell r="BI1167" t="str">
            <v/>
          </cell>
          <cell r="BJ1167" t="str">
            <v/>
          </cell>
          <cell r="BK1167" t="str">
            <v/>
          </cell>
          <cell r="BL1167" t="str">
            <v/>
          </cell>
          <cell r="BM1167" t="str">
            <v/>
          </cell>
          <cell r="BN1167" t="str">
            <v/>
          </cell>
        </row>
        <row r="1168">
          <cell r="BE1168" t="str">
            <v/>
          </cell>
          <cell r="BI1168" t="str">
            <v/>
          </cell>
          <cell r="BJ1168" t="str">
            <v/>
          </cell>
          <cell r="BK1168" t="str">
            <v/>
          </cell>
          <cell r="BL1168" t="str">
            <v/>
          </cell>
          <cell r="BM1168" t="str">
            <v/>
          </cell>
          <cell r="BN1168" t="str">
            <v/>
          </cell>
        </row>
        <row r="1169">
          <cell r="BE1169" t="str">
            <v/>
          </cell>
          <cell r="BI1169" t="str">
            <v/>
          </cell>
          <cell r="BJ1169" t="str">
            <v/>
          </cell>
          <cell r="BK1169" t="str">
            <v/>
          </cell>
          <cell r="BL1169" t="str">
            <v/>
          </cell>
          <cell r="BM1169" t="str">
            <v/>
          </cell>
          <cell r="BN1169" t="str">
            <v/>
          </cell>
        </row>
        <row r="1170">
          <cell r="BE1170" t="str">
            <v/>
          </cell>
          <cell r="BI1170" t="str">
            <v/>
          </cell>
          <cell r="BJ1170" t="str">
            <v/>
          </cell>
          <cell r="BK1170" t="str">
            <v/>
          </cell>
          <cell r="BL1170" t="str">
            <v/>
          </cell>
          <cell r="BM1170" t="str">
            <v/>
          </cell>
          <cell r="BN1170" t="str">
            <v/>
          </cell>
        </row>
        <row r="1171">
          <cell r="BE1171" t="str">
            <v/>
          </cell>
          <cell r="BI1171" t="str">
            <v/>
          </cell>
          <cell r="BJ1171" t="str">
            <v/>
          </cell>
          <cell r="BK1171" t="str">
            <v/>
          </cell>
          <cell r="BL1171" t="str">
            <v/>
          </cell>
          <cell r="BM1171" t="str">
            <v/>
          </cell>
          <cell r="BN1171" t="str">
            <v/>
          </cell>
        </row>
        <row r="1172">
          <cell r="BE1172" t="str">
            <v/>
          </cell>
          <cell r="BI1172" t="str">
            <v/>
          </cell>
          <cell r="BJ1172" t="str">
            <v/>
          </cell>
          <cell r="BK1172" t="str">
            <v/>
          </cell>
          <cell r="BL1172" t="str">
            <v/>
          </cell>
          <cell r="BM1172" t="str">
            <v/>
          </cell>
          <cell r="BN1172" t="str">
            <v/>
          </cell>
        </row>
        <row r="1173">
          <cell r="BE1173" t="str">
            <v/>
          </cell>
          <cell r="BI1173" t="str">
            <v/>
          </cell>
          <cell r="BJ1173" t="str">
            <v/>
          </cell>
          <cell r="BK1173" t="str">
            <v/>
          </cell>
          <cell r="BL1173" t="str">
            <v/>
          </cell>
          <cell r="BM1173" t="str">
            <v/>
          </cell>
          <cell r="BN1173" t="str">
            <v/>
          </cell>
        </row>
        <row r="1174">
          <cell r="BE1174" t="str">
            <v/>
          </cell>
          <cell r="BI1174" t="str">
            <v/>
          </cell>
          <cell r="BJ1174" t="str">
            <v/>
          </cell>
          <cell r="BK1174" t="str">
            <v/>
          </cell>
          <cell r="BL1174" t="str">
            <v/>
          </cell>
          <cell r="BM1174" t="str">
            <v/>
          </cell>
          <cell r="BN1174" t="str">
            <v/>
          </cell>
        </row>
        <row r="1175">
          <cell r="BE1175" t="str">
            <v/>
          </cell>
          <cell r="BI1175" t="str">
            <v/>
          </cell>
          <cell r="BJ1175" t="str">
            <v/>
          </cell>
          <cell r="BK1175" t="str">
            <v/>
          </cell>
          <cell r="BL1175" t="str">
            <v/>
          </cell>
          <cell r="BM1175" t="str">
            <v/>
          </cell>
          <cell r="BN1175" t="str">
            <v/>
          </cell>
        </row>
        <row r="1176">
          <cell r="BE1176" t="str">
            <v/>
          </cell>
          <cell r="BI1176" t="str">
            <v/>
          </cell>
          <cell r="BJ1176" t="str">
            <v/>
          </cell>
          <cell r="BK1176" t="str">
            <v/>
          </cell>
          <cell r="BL1176" t="str">
            <v/>
          </cell>
          <cell r="BM1176" t="str">
            <v/>
          </cell>
          <cell r="BN1176" t="str">
            <v/>
          </cell>
        </row>
        <row r="1177">
          <cell r="BE1177" t="str">
            <v/>
          </cell>
          <cell r="BI1177" t="str">
            <v/>
          </cell>
          <cell r="BJ1177" t="str">
            <v/>
          </cell>
          <cell r="BK1177" t="str">
            <v/>
          </cell>
          <cell r="BL1177" t="str">
            <v/>
          </cell>
          <cell r="BM1177" t="str">
            <v/>
          </cell>
          <cell r="BN1177" t="str">
            <v/>
          </cell>
        </row>
        <row r="1178">
          <cell r="BE1178" t="str">
            <v/>
          </cell>
          <cell r="BI1178" t="str">
            <v/>
          </cell>
          <cell r="BJ1178" t="str">
            <v/>
          </cell>
          <cell r="BK1178" t="str">
            <v/>
          </cell>
          <cell r="BL1178" t="str">
            <v/>
          </cell>
          <cell r="BM1178" t="str">
            <v/>
          </cell>
          <cell r="BN1178" t="str">
            <v/>
          </cell>
        </row>
        <row r="1179">
          <cell r="BE1179" t="str">
            <v/>
          </cell>
          <cell r="BI1179" t="str">
            <v/>
          </cell>
          <cell r="BJ1179" t="str">
            <v/>
          </cell>
          <cell r="BK1179" t="str">
            <v/>
          </cell>
          <cell r="BL1179" t="str">
            <v/>
          </cell>
          <cell r="BM1179" t="str">
            <v/>
          </cell>
          <cell r="BN1179" t="str">
            <v/>
          </cell>
        </row>
        <row r="1180">
          <cell r="BE1180" t="str">
            <v/>
          </cell>
          <cell r="BI1180" t="str">
            <v/>
          </cell>
          <cell r="BJ1180" t="str">
            <v/>
          </cell>
          <cell r="BK1180" t="str">
            <v/>
          </cell>
          <cell r="BL1180" t="str">
            <v/>
          </cell>
          <cell r="BM1180" t="str">
            <v/>
          </cell>
          <cell r="BN1180" t="str">
            <v/>
          </cell>
        </row>
        <row r="1181">
          <cell r="BE1181" t="str">
            <v/>
          </cell>
          <cell r="BI1181" t="str">
            <v/>
          </cell>
          <cell r="BJ1181" t="str">
            <v/>
          </cell>
          <cell r="BK1181" t="str">
            <v/>
          </cell>
          <cell r="BL1181" t="str">
            <v/>
          </cell>
          <cell r="BM1181" t="str">
            <v/>
          </cell>
          <cell r="BN1181" t="str">
            <v/>
          </cell>
        </row>
        <row r="1182">
          <cell r="BE1182" t="str">
            <v/>
          </cell>
          <cell r="BI1182" t="str">
            <v/>
          </cell>
          <cell r="BJ1182" t="str">
            <v/>
          </cell>
          <cell r="BK1182" t="str">
            <v/>
          </cell>
          <cell r="BL1182" t="str">
            <v/>
          </cell>
          <cell r="BM1182" t="str">
            <v/>
          </cell>
          <cell r="BN1182" t="str">
            <v/>
          </cell>
        </row>
        <row r="1183">
          <cell r="BE1183" t="str">
            <v/>
          </cell>
          <cell r="BI1183" t="str">
            <v/>
          </cell>
          <cell r="BJ1183" t="str">
            <v/>
          </cell>
          <cell r="BK1183" t="str">
            <v/>
          </cell>
          <cell r="BL1183" t="str">
            <v/>
          </cell>
          <cell r="BM1183" t="str">
            <v/>
          </cell>
          <cell r="BN1183" t="str">
            <v/>
          </cell>
        </row>
        <row r="1184">
          <cell r="BE1184" t="str">
            <v/>
          </cell>
          <cell r="BI1184" t="str">
            <v/>
          </cell>
          <cell r="BJ1184" t="str">
            <v/>
          </cell>
          <cell r="BK1184" t="str">
            <v/>
          </cell>
          <cell r="BL1184" t="str">
            <v/>
          </cell>
          <cell r="BM1184" t="str">
            <v/>
          </cell>
          <cell r="BN1184" t="str">
            <v/>
          </cell>
        </row>
        <row r="1185">
          <cell r="BE1185" t="str">
            <v/>
          </cell>
          <cell r="BI1185" t="str">
            <v/>
          </cell>
          <cell r="BJ1185" t="str">
            <v/>
          </cell>
          <cell r="BK1185" t="str">
            <v/>
          </cell>
          <cell r="BL1185" t="str">
            <v/>
          </cell>
          <cell r="BM1185" t="str">
            <v/>
          </cell>
          <cell r="BN1185" t="str">
            <v/>
          </cell>
        </row>
        <row r="1186">
          <cell r="BE1186" t="str">
            <v/>
          </cell>
          <cell r="BI1186" t="str">
            <v/>
          </cell>
          <cell r="BJ1186" t="str">
            <v/>
          </cell>
          <cell r="BK1186" t="str">
            <v/>
          </cell>
          <cell r="BL1186" t="str">
            <v/>
          </cell>
          <cell r="BM1186" t="str">
            <v/>
          </cell>
          <cell r="BN1186" t="str">
            <v/>
          </cell>
        </row>
        <row r="1187">
          <cell r="BE1187" t="str">
            <v/>
          </cell>
          <cell r="BI1187" t="str">
            <v/>
          </cell>
          <cell r="BJ1187" t="str">
            <v/>
          </cell>
          <cell r="BK1187" t="str">
            <v/>
          </cell>
          <cell r="BL1187" t="str">
            <v/>
          </cell>
          <cell r="BM1187" t="str">
            <v/>
          </cell>
          <cell r="BN1187" t="str">
            <v/>
          </cell>
        </row>
        <row r="1188">
          <cell r="BE1188" t="str">
            <v/>
          </cell>
          <cell r="BI1188" t="str">
            <v/>
          </cell>
          <cell r="BJ1188" t="str">
            <v/>
          </cell>
          <cell r="BK1188" t="str">
            <v/>
          </cell>
          <cell r="BL1188" t="str">
            <v/>
          </cell>
          <cell r="BM1188" t="str">
            <v/>
          </cell>
          <cell r="BN1188" t="str">
            <v/>
          </cell>
        </row>
        <row r="1189">
          <cell r="BE1189" t="str">
            <v/>
          </cell>
          <cell r="BI1189" t="str">
            <v/>
          </cell>
          <cell r="BJ1189" t="str">
            <v/>
          </cell>
          <cell r="BK1189" t="str">
            <v/>
          </cell>
          <cell r="BL1189" t="str">
            <v/>
          </cell>
          <cell r="BM1189" t="str">
            <v/>
          </cell>
          <cell r="BN1189" t="str">
            <v/>
          </cell>
        </row>
        <row r="1190">
          <cell r="BE1190" t="str">
            <v/>
          </cell>
          <cell r="BI1190" t="str">
            <v/>
          </cell>
          <cell r="BJ1190" t="str">
            <v/>
          </cell>
          <cell r="BK1190" t="str">
            <v/>
          </cell>
          <cell r="BL1190" t="str">
            <v/>
          </cell>
          <cell r="BM1190" t="str">
            <v/>
          </cell>
          <cell r="BN1190" t="str">
            <v/>
          </cell>
        </row>
        <row r="1191">
          <cell r="BE1191" t="str">
            <v/>
          </cell>
          <cell r="BI1191" t="str">
            <v/>
          </cell>
          <cell r="BJ1191" t="str">
            <v/>
          </cell>
          <cell r="BK1191" t="str">
            <v/>
          </cell>
          <cell r="BL1191" t="str">
            <v/>
          </cell>
          <cell r="BM1191" t="str">
            <v/>
          </cell>
          <cell r="BN1191" t="str">
            <v/>
          </cell>
        </row>
        <row r="1192">
          <cell r="BE1192" t="str">
            <v/>
          </cell>
          <cell r="BI1192" t="str">
            <v/>
          </cell>
          <cell r="BJ1192" t="str">
            <v/>
          </cell>
          <cell r="BK1192" t="str">
            <v/>
          </cell>
          <cell r="BL1192" t="str">
            <v/>
          </cell>
          <cell r="BM1192" t="str">
            <v/>
          </cell>
          <cell r="BN1192" t="str">
            <v/>
          </cell>
        </row>
        <row r="1193">
          <cell r="BE1193" t="str">
            <v/>
          </cell>
          <cell r="BI1193" t="str">
            <v/>
          </cell>
          <cell r="BJ1193" t="str">
            <v/>
          </cell>
          <cell r="BK1193" t="str">
            <v/>
          </cell>
          <cell r="BL1193" t="str">
            <v/>
          </cell>
          <cell r="BM1193" t="str">
            <v/>
          </cell>
          <cell r="BN1193" t="str">
            <v/>
          </cell>
        </row>
        <row r="1194">
          <cell r="BE1194" t="str">
            <v/>
          </cell>
          <cell r="BI1194" t="str">
            <v/>
          </cell>
          <cell r="BJ1194" t="str">
            <v/>
          </cell>
          <cell r="BK1194" t="str">
            <v/>
          </cell>
          <cell r="BL1194" t="str">
            <v/>
          </cell>
          <cell r="BM1194" t="str">
            <v/>
          </cell>
          <cell r="BN1194" t="str">
            <v/>
          </cell>
        </row>
        <row r="1195">
          <cell r="BE1195" t="str">
            <v/>
          </cell>
          <cell r="BI1195" t="str">
            <v/>
          </cell>
          <cell r="BJ1195" t="str">
            <v/>
          </cell>
          <cell r="BK1195" t="str">
            <v/>
          </cell>
          <cell r="BL1195" t="str">
            <v/>
          </cell>
          <cell r="BM1195" t="str">
            <v/>
          </cell>
          <cell r="BN1195" t="str">
            <v/>
          </cell>
        </row>
        <row r="1196">
          <cell r="BE1196" t="str">
            <v/>
          </cell>
          <cell r="BI1196" t="str">
            <v/>
          </cell>
          <cell r="BJ1196" t="str">
            <v/>
          </cell>
          <cell r="BK1196" t="str">
            <v/>
          </cell>
          <cell r="BL1196" t="str">
            <v/>
          </cell>
          <cell r="BM1196" t="str">
            <v/>
          </cell>
          <cell r="BN1196" t="str">
            <v/>
          </cell>
        </row>
        <row r="1197">
          <cell r="BE1197" t="str">
            <v/>
          </cell>
          <cell r="BI1197" t="str">
            <v/>
          </cell>
          <cell r="BJ1197" t="str">
            <v/>
          </cell>
          <cell r="BK1197" t="str">
            <v/>
          </cell>
          <cell r="BL1197" t="str">
            <v/>
          </cell>
          <cell r="BM1197" t="str">
            <v/>
          </cell>
          <cell r="BN1197" t="str">
            <v/>
          </cell>
        </row>
        <row r="1198">
          <cell r="BE1198" t="str">
            <v/>
          </cell>
          <cell r="BI1198" t="str">
            <v/>
          </cell>
          <cell r="BJ1198" t="str">
            <v/>
          </cell>
          <cell r="BK1198" t="str">
            <v/>
          </cell>
          <cell r="BL1198" t="str">
            <v/>
          </cell>
          <cell r="BM1198" t="str">
            <v/>
          </cell>
          <cell r="BN1198" t="str">
            <v/>
          </cell>
        </row>
        <row r="1199">
          <cell r="BE1199" t="str">
            <v/>
          </cell>
          <cell r="BI1199" t="str">
            <v/>
          </cell>
          <cell r="BJ1199" t="str">
            <v/>
          </cell>
          <cell r="BK1199" t="str">
            <v/>
          </cell>
          <cell r="BL1199" t="str">
            <v/>
          </cell>
          <cell r="BM1199" t="str">
            <v/>
          </cell>
          <cell r="BN1199" t="str">
            <v/>
          </cell>
        </row>
        <row r="1200">
          <cell r="BE1200" t="str">
            <v/>
          </cell>
          <cell r="BI1200" t="str">
            <v/>
          </cell>
          <cell r="BJ1200" t="str">
            <v/>
          </cell>
          <cell r="BK1200" t="str">
            <v/>
          </cell>
          <cell r="BL1200" t="str">
            <v/>
          </cell>
          <cell r="BM1200" t="str">
            <v/>
          </cell>
          <cell r="BN1200" t="str">
            <v/>
          </cell>
        </row>
        <row r="1201">
          <cell r="BE1201" t="str">
            <v/>
          </cell>
          <cell r="BI1201" t="str">
            <v/>
          </cell>
          <cell r="BJ1201" t="str">
            <v/>
          </cell>
          <cell r="BK1201" t="str">
            <v/>
          </cell>
          <cell r="BL1201" t="str">
            <v/>
          </cell>
          <cell r="BM1201" t="str">
            <v/>
          </cell>
          <cell r="BN1201" t="str">
            <v/>
          </cell>
        </row>
        <row r="1202">
          <cell r="BE1202" t="str">
            <v/>
          </cell>
          <cell r="BI1202" t="str">
            <v/>
          </cell>
          <cell r="BJ1202" t="str">
            <v/>
          </cell>
          <cell r="BK1202" t="str">
            <v/>
          </cell>
          <cell r="BL1202" t="str">
            <v/>
          </cell>
          <cell r="BM1202" t="str">
            <v/>
          </cell>
          <cell r="BN1202" t="str">
            <v/>
          </cell>
        </row>
        <row r="1203">
          <cell r="BE1203" t="str">
            <v/>
          </cell>
          <cell r="BI1203" t="str">
            <v/>
          </cell>
          <cell r="BJ1203" t="str">
            <v/>
          </cell>
          <cell r="BK1203" t="str">
            <v/>
          </cell>
          <cell r="BL1203" t="str">
            <v/>
          </cell>
          <cell r="BM1203" t="str">
            <v/>
          </cell>
          <cell r="BN1203" t="str">
            <v/>
          </cell>
        </row>
        <row r="1204">
          <cell r="BE1204" t="str">
            <v/>
          </cell>
          <cell r="BI1204" t="str">
            <v/>
          </cell>
          <cell r="BJ1204" t="str">
            <v/>
          </cell>
          <cell r="BK1204" t="str">
            <v/>
          </cell>
          <cell r="BL1204" t="str">
            <v/>
          </cell>
          <cell r="BM1204" t="str">
            <v/>
          </cell>
          <cell r="BN1204" t="str">
            <v/>
          </cell>
        </row>
        <row r="1205">
          <cell r="BE1205" t="str">
            <v/>
          </cell>
          <cell r="BI1205" t="str">
            <v/>
          </cell>
          <cell r="BJ1205" t="str">
            <v/>
          </cell>
          <cell r="BK1205" t="str">
            <v/>
          </cell>
          <cell r="BL1205" t="str">
            <v/>
          </cell>
          <cell r="BM1205" t="str">
            <v/>
          </cell>
          <cell r="BN1205" t="str">
            <v/>
          </cell>
        </row>
        <row r="1206">
          <cell r="BE1206" t="str">
            <v/>
          </cell>
          <cell r="BI1206" t="str">
            <v/>
          </cell>
          <cell r="BJ1206" t="str">
            <v/>
          </cell>
          <cell r="BK1206" t="str">
            <v/>
          </cell>
          <cell r="BL1206" t="str">
            <v/>
          </cell>
          <cell r="BM1206" t="str">
            <v/>
          </cell>
          <cell r="BN1206" t="str">
            <v/>
          </cell>
        </row>
        <row r="1207">
          <cell r="BE1207" t="str">
            <v/>
          </cell>
          <cell r="BI1207" t="str">
            <v/>
          </cell>
          <cell r="BJ1207" t="str">
            <v/>
          </cell>
          <cell r="BK1207" t="str">
            <v/>
          </cell>
          <cell r="BL1207" t="str">
            <v/>
          </cell>
          <cell r="BM1207" t="str">
            <v/>
          </cell>
          <cell r="BN1207" t="str">
            <v/>
          </cell>
        </row>
        <row r="1208">
          <cell r="BE1208" t="str">
            <v/>
          </cell>
          <cell r="BI1208" t="str">
            <v/>
          </cell>
          <cell r="BJ1208" t="str">
            <v/>
          </cell>
          <cell r="BK1208" t="str">
            <v/>
          </cell>
          <cell r="BL1208" t="str">
            <v/>
          </cell>
          <cell r="BM1208" t="str">
            <v/>
          </cell>
          <cell r="BN1208" t="str">
            <v/>
          </cell>
        </row>
        <row r="1209">
          <cell r="BE1209" t="str">
            <v/>
          </cell>
          <cell r="BI1209" t="str">
            <v/>
          </cell>
          <cell r="BJ1209" t="str">
            <v/>
          </cell>
          <cell r="BK1209" t="str">
            <v/>
          </cell>
          <cell r="BL1209" t="str">
            <v/>
          </cell>
          <cell r="BM1209" t="str">
            <v/>
          </cell>
          <cell r="BN1209" t="str">
            <v/>
          </cell>
        </row>
        <row r="1210">
          <cell r="BE1210" t="str">
            <v/>
          </cell>
          <cell r="BI1210" t="str">
            <v/>
          </cell>
          <cell r="BJ1210" t="str">
            <v/>
          </cell>
          <cell r="BK1210" t="str">
            <v/>
          </cell>
          <cell r="BL1210" t="str">
            <v/>
          </cell>
          <cell r="BM1210" t="str">
            <v/>
          </cell>
          <cell r="BN1210" t="str">
            <v/>
          </cell>
        </row>
        <row r="1211">
          <cell r="BE1211" t="str">
            <v/>
          </cell>
          <cell r="BI1211" t="str">
            <v/>
          </cell>
          <cell r="BJ1211" t="str">
            <v/>
          </cell>
          <cell r="BK1211" t="str">
            <v/>
          </cell>
          <cell r="BL1211" t="str">
            <v/>
          </cell>
          <cell r="BM1211" t="str">
            <v/>
          </cell>
          <cell r="BN1211" t="str">
            <v/>
          </cell>
        </row>
        <row r="1212">
          <cell r="BE1212" t="str">
            <v/>
          </cell>
          <cell r="BI1212" t="str">
            <v/>
          </cell>
          <cell r="BJ1212" t="str">
            <v/>
          </cell>
          <cell r="BK1212" t="str">
            <v/>
          </cell>
          <cell r="BL1212" t="str">
            <v/>
          </cell>
          <cell r="BM1212" t="str">
            <v/>
          </cell>
          <cell r="BN1212" t="str">
            <v/>
          </cell>
        </row>
        <row r="1213">
          <cell r="BE1213" t="str">
            <v/>
          </cell>
          <cell r="BI1213" t="str">
            <v/>
          </cell>
          <cell r="BJ1213" t="str">
            <v/>
          </cell>
          <cell r="BK1213" t="str">
            <v/>
          </cell>
          <cell r="BL1213" t="str">
            <v/>
          </cell>
          <cell r="BM1213" t="str">
            <v/>
          </cell>
          <cell r="BN1213" t="str">
            <v/>
          </cell>
        </row>
        <row r="1214">
          <cell r="BE1214" t="str">
            <v/>
          </cell>
          <cell r="BI1214" t="str">
            <v/>
          </cell>
          <cell r="BJ1214" t="str">
            <v/>
          </cell>
          <cell r="BK1214" t="str">
            <v/>
          </cell>
          <cell r="BL1214" t="str">
            <v/>
          </cell>
          <cell r="BM1214" t="str">
            <v/>
          </cell>
          <cell r="BN1214" t="str">
            <v/>
          </cell>
        </row>
        <row r="1215">
          <cell r="BE1215" t="str">
            <v/>
          </cell>
          <cell r="BI1215" t="str">
            <v/>
          </cell>
          <cell r="BJ1215" t="str">
            <v/>
          </cell>
          <cell r="BK1215" t="str">
            <v/>
          </cell>
          <cell r="BL1215" t="str">
            <v/>
          </cell>
          <cell r="BM1215" t="str">
            <v/>
          </cell>
          <cell r="BN1215" t="str">
            <v/>
          </cell>
        </row>
        <row r="1216">
          <cell r="BE1216" t="str">
            <v/>
          </cell>
          <cell r="BI1216" t="str">
            <v/>
          </cell>
          <cell r="BJ1216" t="str">
            <v/>
          </cell>
          <cell r="BK1216" t="str">
            <v/>
          </cell>
          <cell r="BL1216" t="str">
            <v/>
          </cell>
          <cell r="BM1216" t="str">
            <v/>
          </cell>
          <cell r="BN1216" t="str">
            <v/>
          </cell>
        </row>
        <row r="1217">
          <cell r="BE1217" t="str">
            <v/>
          </cell>
          <cell r="BI1217" t="str">
            <v/>
          </cell>
          <cell r="BJ1217" t="str">
            <v/>
          </cell>
          <cell r="BK1217" t="str">
            <v/>
          </cell>
          <cell r="BL1217" t="str">
            <v/>
          </cell>
          <cell r="BM1217" t="str">
            <v/>
          </cell>
          <cell r="BN1217" t="str">
            <v/>
          </cell>
        </row>
        <row r="1218">
          <cell r="BE1218" t="str">
            <v/>
          </cell>
          <cell r="BI1218" t="str">
            <v/>
          </cell>
          <cell r="BJ1218" t="str">
            <v/>
          </cell>
          <cell r="BK1218" t="str">
            <v/>
          </cell>
          <cell r="BL1218" t="str">
            <v/>
          </cell>
          <cell r="BM1218" t="str">
            <v/>
          </cell>
          <cell r="BN1218" t="str">
            <v/>
          </cell>
        </row>
        <row r="1219">
          <cell r="BE1219" t="str">
            <v/>
          </cell>
          <cell r="BI1219" t="str">
            <v/>
          </cell>
          <cell r="BJ1219" t="str">
            <v/>
          </cell>
          <cell r="BK1219" t="str">
            <v/>
          </cell>
          <cell r="BL1219" t="str">
            <v/>
          </cell>
          <cell r="BM1219" t="str">
            <v/>
          </cell>
          <cell r="BN1219" t="str">
            <v/>
          </cell>
        </row>
        <row r="1220">
          <cell r="BE1220" t="str">
            <v/>
          </cell>
          <cell r="BI1220" t="str">
            <v/>
          </cell>
          <cell r="BJ1220" t="str">
            <v/>
          </cell>
          <cell r="BK1220" t="str">
            <v/>
          </cell>
          <cell r="BL1220" t="str">
            <v/>
          </cell>
          <cell r="BM1220" t="str">
            <v/>
          </cell>
          <cell r="BN1220" t="str">
            <v/>
          </cell>
        </row>
        <row r="1221">
          <cell r="BE1221" t="str">
            <v/>
          </cell>
          <cell r="BI1221" t="str">
            <v/>
          </cell>
          <cell r="BJ1221" t="str">
            <v/>
          </cell>
          <cell r="BK1221" t="str">
            <v/>
          </cell>
          <cell r="BL1221" t="str">
            <v/>
          </cell>
          <cell r="BM1221" t="str">
            <v/>
          </cell>
          <cell r="BN1221" t="str">
            <v/>
          </cell>
        </row>
        <row r="1222">
          <cell r="BE1222" t="str">
            <v/>
          </cell>
          <cell r="BI1222" t="str">
            <v/>
          </cell>
          <cell r="BJ1222" t="str">
            <v/>
          </cell>
          <cell r="BK1222" t="str">
            <v/>
          </cell>
          <cell r="BL1222" t="str">
            <v/>
          </cell>
          <cell r="BM1222" t="str">
            <v/>
          </cell>
          <cell r="BN1222" t="str">
            <v/>
          </cell>
        </row>
        <row r="1223">
          <cell r="BE1223" t="str">
            <v/>
          </cell>
          <cell r="BI1223" t="str">
            <v/>
          </cell>
          <cell r="BJ1223" t="str">
            <v/>
          </cell>
          <cell r="BK1223" t="str">
            <v/>
          </cell>
          <cell r="BL1223" t="str">
            <v/>
          </cell>
          <cell r="BM1223" t="str">
            <v/>
          </cell>
          <cell r="BN1223" t="str">
            <v/>
          </cell>
        </row>
        <row r="1224">
          <cell r="BE1224" t="str">
            <v/>
          </cell>
          <cell r="BI1224" t="str">
            <v/>
          </cell>
          <cell r="BJ1224" t="str">
            <v/>
          </cell>
          <cell r="BK1224" t="str">
            <v/>
          </cell>
          <cell r="BL1224" t="str">
            <v/>
          </cell>
          <cell r="BM1224" t="str">
            <v/>
          </cell>
          <cell r="BN1224" t="str">
            <v/>
          </cell>
        </row>
        <row r="1225">
          <cell r="BE1225" t="str">
            <v/>
          </cell>
          <cell r="BI1225" t="str">
            <v/>
          </cell>
          <cell r="BJ1225" t="str">
            <v/>
          </cell>
          <cell r="BK1225" t="str">
            <v/>
          </cell>
          <cell r="BL1225" t="str">
            <v/>
          </cell>
          <cell r="BM1225" t="str">
            <v/>
          </cell>
          <cell r="BN1225" t="str">
            <v/>
          </cell>
        </row>
        <row r="1226">
          <cell r="BE1226" t="str">
            <v/>
          </cell>
          <cell r="BI1226" t="str">
            <v/>
          </cell>
          <cell r="BJ1226" t="str">
            <v/>
          </cell>
          <cell r="BK1226" t="str">
            <v/>
          </cell>
          <cell r="BL1226" t="str">
            <v/>
          </cell>
          <cell r="BM1226" t="str">
            <v/>
          </cell>
          <cell r="BN1226" t="str">
            <v/>
          </cell>
        </row>
        <row r="1227">
          <cell r="BE1227" t="str">
            <v/>
          </cell>
          <cell r="BI1227" t="str">
            <v/>
          </cell>
          <cell r="BJ1227" t="str">
            <v/>
          </cell>
          <cell r="BK1227" t="str">
            <v/>
          </cell>
          <cell r="BL1227" t="str">
            <v/>
          </cell>
          <cell r="BM1227" t="str">
            <v/>
          </cell>
          <cell r="BN1227" t="str">
            <v/>
          </cell>
        </row>
        <row r="1228">
          <cell r="BE1228" t="str">
            <v/>
          </cell>
          <cell r="BI1228" t="str">
            <v/>
          </cell>
          <cell r="BJ1228" t="str">
            <v/>
          </cell>
          <cell r="BK1228" t="str">
            <v/>
          </cell>
          <cell r="BL1228" t="str">
            <v/>
          </cell>
          <cell r="BM1228" t="str">
            <v/>
          </cell>
          <cell r="BN1228" t="str">
            <v/>
          </cell>
        </row>
        <row r="1229">
          <cell r="BE1229" t="str">
            <v/>
          </cell>
          <cell r="BI1229" t="str">
            <v/>
          </cell>
          <cell r="BJ1229" t="str">
            <v/>
          </cell>
          <cell r="BK1229" t="str">
            <v/>
          </cell>
          <cell r="BL1229" t="str">
            <v/>
          </cell>
          <cell r="BM1229" t="str">
            <v/>
          </cell>
          <cell r="BN1229" t="str">
            <v/>
          </cell>
        </row>
        <row r="1230">
          <cell r="BE1230" t="str">
            <v/>
          </cell>
          <cell r="BI1230" t="str">
            <v/>
          </cell>
          <cell r="BJ1230" t="str">
            <v/>
          </cell>
          <cell r="BK1230" t="str">
            <v/>
          </cell>
          <cell r="BL1230" t="str">
            <v/>
          </cell>
          <cell r="BM1230" t="str">
            <v/>
          </cell>
          <cell r="BN1230" t="str">
            <v/>
          </cell>
        </row>
        <row r="1231">
          <cell r="BE1231" t="str">
            <v/>
          </cell>
          <cell r="BI1231" t="str">
            <v/>
          </cell>
          <cell r="BJ1231" t="str">
            <v/>
          </cell>
          <cell r="BK1231" t="str">
            <v/>
          </cell>
          <cell r="BL1231" t="str">
            <v/>
          </cell>
          <cell r="BM1231" t="str">
            <v/>
          </cell>
          <cell r="BN1231" t="str">
            <v/>
          </cell>
        </row>
        <row r="1232">
          <cell r="BE1232" t="str">
            <v/>
          </cell>
          <cell r="BI1232" t="str">
            <v/>
          </cell>
          <cell r="BJ1232" t="str">
            <v/>
          </cell>
          <cell r="BK1232" t="str">
            <v/>
          </cell>
          <cell r="BL1232" t="str">
            <v/>
          </cell>
          <cell r="BM1232" t="str">
            <v/>
          </cell>
          <cell r="BN1232" t="str">
            <v/>
          </cell>
        </row>
        <row r="1233">
          <cell r="BE1233" t="str">
            <v/>
          </cell>
          <cell r="BI1233" t="str">
            <v/>
          </cell>
          <cell r="BJ1233" t="str">
            <v/>
          </cell>
          <cell r="BK1233" t="str">
            <v/>
          </cell>
          <cell r="BL1233" t="str">
            <v/>
          </cell>
          <cell r="BM1233" t="str">
            <v/>
          </cell>
          <cell r="BN1233" t="str">
            <v/>
          </cell>
        </row>
        <row r="1234">
          <cell r="BE1234" t="str">
            <v/>
          </cell>
          <cell r="BI1234" t="str">
            <v/>
          </cell>
          <cell r="BJ1234" t="str">
            <v/>
          </cell>
          <cell r="BK1234" t="str">
            <v/>
          </cell>
          <cell r="BL1234" t="str">
            <v/>
          </cell>
          <cell r="BM1234" t="str">
            <v/>
          </cell>
          <cell r="BN1234" t="str">
            <v/>
          </cell>
        </row>
        <row r="1235">
          <cell r="BE1235" t="str">
            <v/>
          </cell>
          <cell r="BI1235" t="str">
            <v/>
          </cell>
          <cell r="BJ1235" t="str">
            <v/>
          </cell>
          <cell r="BK1235" t="str">
            <v/>
          </cell>
          <cell r="BL1235" t="str">
            <v/>
          </cell>
          <cell r="BM1235" t="str">
            <v/>
          </cell>
          <cell r="BN1235" t="str">
            <v/>
          </cell>
        </row>
        <row r="1236">
          <cell r="BE1236" t="str">
            <v/>
          </cell>
          <cell r="BI1236" t="str">
            <v/>
          </cell>
          <cell r="BJ1236" t="str">
            <v/>
          </cell>
          <cell r="BK1236" t="str">
            <v/>
          </cell>
          <cell r="BL1236" t="str">
            <v/>
          </cell>
          <cell r="BM1236" t="str">
            <v/>
          </cell>
          <cell r="BN1236" t="str">
            <v/>
          </cell>
        </row>
        <row r="1237">
          <cell r="BE1237" t="str">
            <v/>
          </cell>
          <cell r="BI1237" t="str">
            <v/>
          </cell>
          <cell r="BJ1237" t="str">
            <v/>
          </cell>
          <cell r="BK1237" t="str">
            <v/>
          </cell>
          <cell r="BL1237" t="str">
            <v/>
          </cell>
          <cell r="BM1237" t="str">
            <v/>
          </cell>
          <cell r="BN1237" t="str">
            <v/>
          </cell>
        </row>
        <row r="1238">
          <cell r="BE1238" t="str">
            <v/>
          </cell>
          <cell r="BI1238" t="str">
            <v/>
          </cell>
          <cell r="BJ1238" t="str">
            <v/>
          </cell>
          <cell r="BK1238" t="str">
            <v/>
          </cell>
          <cell r="BL1238" t="str">
            <v/>
          </cell>
          <cell r="BM1238" t="str">
            <v/>
          </cell>
          <cell r="BN1238" t="str">
            <v/>
          </cell>
        </row>
        <row r="1239">
          <cell r="BE1239" t="str">
            <v/>
          </cell>
          <cell r="BI1239" t="str">
            <v/>
          </cell>
          <cell r="BJ1239" t="str">
            <v/>
          </cell>
          <cell r="BK1239" t="str">
            <v/>
          </cell>
          <cell r="BL1239" t="str">
            <v/>
          </cell>
          <cell r="BM1239" t="str">
            <v/>
          </cell>
          <cell r="BN1239" t="str">
            <v/>
          </cell>
        </row>
        <row r="1240">
          <cell r="BE1240" t="str">
            <v/>
          </cell>
          <cell r="BI1240" t="str">
            <v/>
          </cell>
          <cell r="BJ1240" t="str">
            <v/>
          </cell>
          <cell r="BK1240" t="str">
            <v/>
          </cell>
          <cell r="BL1240" t="str">
            <v/>
          </cell>
          <cell r="BM1240" t="str">
            <v/>
          </cell>
          <cell r="BN1240" t="str">
            <v/>
          </cell>
        </row>
        <row r="1241">
          <cell r="BE1241" t="str">
            <v/>
          </cell>
          <cell r="BI1241" t="str">
            <v/>
          </cell>
          <cell r="BJ1241" t="str">
            <v/>
          </cell>
          <cell r="BK1241" t="str">
            <v/>
          </cell>
          <cell r="BL1241" t="str">
            <v/>
          </cell>
          <cell r="BM1241" t="str">
            <v/>
          </cell>
          <cell r="BN1241" t="str">
            <v/>
          </cell>
        </row>
        <row r="1242">
          <cell r="BE1242" t="str">
            <v/>
          </cell>
          <cell r="BI1242" t="str">
            <v/>
          </cell>
          <cell r="BJ1242" t="str">
            <v/>
          </cell>
          <cell r="BK1242" t="str">
            <v/>
          </cell>
          <cell r="BL1242" t="str">
            <v/>
          </cell>
          <cell r="BM1242" t="str">
            <v/>
          </cell>
          <cell r="BN1242" t="str">
            <v/>
          </cell>
        </row>
        <row r="1243">
          <cell r="BE1243" t="str">
            <v/>
          </cell>
          <cell r="BI1243" t="str">
            <v/>
          </cell>
          <cell r="BJ1243" t="str">
            <v/>
          </cell>
          <cell r="BK1243" t="str">
            <v/>
          </cell>
          <cell r="BL1243" t="str">
            <v/>
          </cell>
          <cell r="BM1243" t="str">
            <v/>
          </cell>
          <cell r="BN1243" t="str">
            <v/>
          </cell>
        </row>
        <row r="1244">
          <cell r="BE1244" t="str">
            <v/>
          </cell>
          <cell r="BI1244" t="str">
            <v/>
          </cell>
          <cell r="BJ1244" t="str">
            <v/>
          </cell>
          <cell r="BK1244" t="str">
            <v/>
          </cell>
          <cell r="BL1244" t="str">
            <v/>
          </cell>
          <cell r="BM1244" t="str">
            <v/>
          </cell>
          <cell r="BN1244" t="str">
            <v/>
          </cell>
        </row>
        <row r="1245">
          <cell r="BE1245" t="str">
            <v/>
          </cell>
          <cell r="BI1245" t="str">
            <v/>
          </cell>
          <cell r="BJ1245" t="str">
            <v/>
          </cell>
          <cell r="BK1245" t="str">
            <v/>
          </cell>
          <cell r="BL1245" t="str">
            <v/>
          </cell>
          <cell r="BM1245" t="str">
            <v/>
          </cell>
          <cell r="BN1245" t="str">
            <v/>
          </cell>
        </row>
        <row r="1246">
          <cell r="BE1246" t="str">
            <v/>
          </cell>
          <cell r="BI1246" t="str">
            <v/>
          </cell>
          <cell r="BJ1246" t="str">
            <v/>
          </cell>
          <cell r="BK1246" t="str">
            <v/>
          </cell>
          <cell r="BL1246" t="str">
            <v/>
          </cell>
          <cell r="BM1246" t="str">
            <v/>
          </cell>
          <cell r="BN1246" t="str">
            <v/>
          </cell>
        </row>
        <row r="1247">
          <cell r="BE1247" t="str">
            <v/>
          </cell>
          <cell r="BI1247" t="str">
            <v/>
          </cell>
          <cell r="BJ1247" t="str">
            <v/>
          </cell>
          <cell r="BK1247" t="str">
            <v/>
          </cell>
          <cell r="BL1247" t="str">
            <v/>
          </cell>
          <cell r="BM1247" t="str">
            <v/>
          </cell>
          <cell r="BN1247" t="str">
            <v/>
          </cell>
        </row>
        <row r="1248">
          <cell r="BE1248" t="str">
            <v/>
          </cell>
          <cell r="BI1248" t="str">
            <v/>
          </cell>
          <cell r="BJ1248" t="str">
            <v/>
          </cell>
          <cell r="BK1248" t="str">
            <v/>
          </cell>
          <cell r="BL1248" t="str">
            <v/>
          </cell>
          <cell r="BM1248" t="str">
            <v/>
          </cell>
          <cell r="BN1248" t="str">
            <v/>
          </cell>
        </row>
        <row r="1249">
          <cell r="BE1249" t="str">
            <v/>
          </cell>
          <cell r="BI1249" t="str">
            <v/>
          </cell>
          <cell r="BJ1249" t="str">
            <v/>
          </cell>
          <cell r="BK1249" t="str">
            <v/>
          </cell>
          <cell r="BL1249" t="str">
            <v/>
          </cell>
          <cell r="BM1249" t="str">
            <v/>
          </cell>
          <cell r="BN1249" t="str">
            <v/>
          </cell>
        </row>
        <row r="1250">
          <cell r="BE1250" t="str">
            <v/>
          </cell>
          <cell r="BI1250" t="str">
            <v/>
          </cell>
          <cell r="BJ1250" t="str">
            <v/>
          </cell>
          <cell r="BK1250" t="str">
            <v/>
          </cell>
          <cell r="BL1250" t="str">
            <v/>
          </cell>
          <cell r="BM1250" t="str">
            <v/>
          </cell>
          <cell r="BN1250" t="str">
            <v/>
          </cell>
        </row>
        <row r="1251">
          <cell r="BE1251" t="str">
            <v/>
          </cell>
          <cell r="BI1251" t="str">
            <v/>
          </cell>
          <cell r="BJ1251" t="str">
            <v/>
          </cell>
          <cell r="BK1251" t="str">
            <v/>
          </cell>
          <cell r="BL1251" t="str">
            <v/>
          </cell>
          <cell r="BM1251" t="str">
            <v/>
          </cell>
          <cell r="BN1251" t="str">
            <v/>
          </cell>
        </row>
        <row r="1252">
          <cell r="BE1252" t="str">
            <v/>
          </cell>
          <cell r="BI1252" t="str">
            <v/>
          </cell>
          <cell r="BJ1252" t="str">
            <v/>
          </cell>
          <cell r="BK1252" t="str">
            <v/>
          </cell>
          <cell r="BL1252" t="str">
            <v/>
          </cell>
          <cell r="BM1252" t="str">
            <v/>
          </cell>
          <cell r="BN1252" t="str">
            <v/>
          </cell>
        </row>
        <row r="1253">
          <cell r="BE1253" t="str">
            <v/>
          </cell>
          <cell r="BI1253" t="str">
            <v/>
          </cell>
          <cell r="BJ1253" t="str">
            <v/>
          </cell>
          <cell r="BK1253" t="str">
            <v/>
          </cell>
          <cell r="BL1253" t="str">
            <v/>
          </cell>
          <cell r="BM1253" t="str">
            <v/>
          </cell>
          <cell r="BN1253" t="str">
            <v/>
          </cell>
        </row>
        <row r="1254">
          <cell r="BE1254" t="str">
            <v/>
          </cell>
          <cell r="BI1254" t="str">
            <v/>
          </cell>
          <cell r="BJ1254" t="str">
            <v/>
          </cell>
          <cell r="BK1254" t="str">
            <v/>
          </cell>
          <cell r="BL1254" t="str">
            <v/>
          </cell>
          <cell r="BM1254" t="str">
            <v/>
          </cell>
          <cell r="BN1254" t="str">
            <v/>
          </cell>
        </row>
        <row r="1255">
          <cell r="BE1255" t="str">
            <v/>
          </cell>
          <cell r="BI1255" t="str">
            <v/>
          </cell>
          <cell r="BJ1255" t="str">
            <v/>
          </cell>
          <cell r="BK1255" t="str">
            <v/>
          </cell>
          <cell r="BL1255" t="str">
            <v/>
          </cell>
          <cell r="BM1255" t="str">
            <v/>
          </cell>
          <cell r="BN1255" t="str">
            <v/>
          </cell>
        </row>
        <row r="1256">
          <cell r="BE1256" t="str">
            <v/>
          </cell>
          <cell r="BI1256" t="str">
            <v/>
          </cell>
          <cell r="BJ1256" t="str">
            <v/>
          </cell>
          <cell r="BK1256" t="str">
            <v/>
          </cell>
          <cell r="BL1256" t="str">
            <v/>
          </cell>
          <cell r="BM1256" t="str">
            <v/>
          </cell>
          <cell r="BN1256" t="str">
            <v/>
          </cell>
        </row>
        <row r="1257">
          <cell r="BE1257" t="str">
            <v/>
          </cell>
          <cell r="BI1257" t="str">
            <v/>
          </cell>
          <cell r="BJ1257" t="str">
            <v/>
          </cell>
          <cell r="BK1257" t="str">
            <v/>
          </cell>
          <cell r="BL1257" t="str">
            <v/>
          </cell>
          <cell r="BM1257" t="str">
            <v/>
          </cell>
          <cell r="BN1257" t="str">
            <v/>
          </cell>
        </row>
        <row r="1258">
          <cell r="BE1258" t="str">
            <v/>
          </cell>
          <cell r="BI1258" t="str">
            <v/>
          </cell>
          <cell r="BJ1258" t="str">
            <v/>
          </cell>
          <cell r="BK1258" t="str">
            <v/>
          </cell>
          <cell r="BL1258" t="str">
            <v/>
          </cell>
          <cell r="BM1258" t="str">
            <v/>
          </cell>
          <cell r="BN1258" t="str">
            <v/>
          </cell>
        </row>
        <row r="1259">
          <cell r="BE1259" t="str">
            <v/>
          </cell>
          <cell r="BI1259" t="str">
            <v/>
          </cell>
          <cell r="BJ1259" t="str">
            <v/>
          </cell>
          <cell r="BK1259" t="str">
            <v/>
          </cell>
          <cell r="BL1259" t="str">
            <v/>
          </cell>
          <cell r="BM1259" t="str">
            <v/>
          </cell>
          <cell r="BN1259" t="str">
            <v/>
          </cell>
        </row>
        <row r="1260">
          <cell r="BE1260" t="str">
            <v/>
          </cell>
          <cell r="BI1260" t="str">
            <v/>
          </cell>
          <cell r="BJ1260" t="str">
            <v/>
          </cell>
          <cell r="BK1260" t="str">
            <v/>
          </cell>
          <cell r="BL1260" t="str">
            <v/>
          </cell>
          <cell r="BM1260" t="str">
            <v/>
          </cell>
          <cell r="BN1260" t="str">
            <v/>
          </cell>
        </row>
        <row r="1261">
          <cell r="BE1261" t="str">
            <v/>
          </cell>
          <cell r="BI1261" t="str">
            <v/>
          </cell>
          <cell r="BJ1261" t="str">
            <v/>
          </cell>
          <cell r="BK1261" t="str">
            <v/>
          </cell>
          <cell r="BL1261" t="str">
            <v/>
          </cell>
          <cell r="BM1261" t="str">
            <v/>
          </cell>
          <cell r="BN1261" t="str">
            <v/>
          </cell>
        </row>
        <row r="1262">
          <cell r="BE1262" t="str">
            <v/>
          </cell>
          <cell r="BI1262" t="str">
            <v/>
          </cell>
          <cell r="BJ1262" t="str">
            <v/>
          </cell>
          <cell r="BK1262" t="str">
            <v/>
          </cell>
          <cell r="BL1262" t="str">
            <v/>
          </cell>
          <cell r="BM1262" t="str">
            <v/>
          </cell>
          <cell r="BN1262" t="str">
            <v/>
          </cell>
        </row>
        <row r="1263">
          <cell r="BE1263" t="str">
            <v/>
          </cell>
          <cell r="BI1263" t="str">
            <v/>
          </cell>
          <cell r="BJ1263" t="str">
            <v/>
          </cell>
          <cell r="BK1263" t="str">
            <v/>
          </cell>
          <cell r="BL1263" t="str">
            <v/>
          </cell>
          <cell r="BM1263" t="str">
            <v/>
          </cell>
          <cell r="BN1263" t="str">
            <v/>
          </cell>
        </row>
        <row r="1264">
          <cell r="BE1264" t="str">
            <v/>
          </cell>
          <cell r="BI1264" t="str">
            <v/>
          </cell>
          <cell r="BJ1264" t="str">
            <v/>
          </cell>
          <cell r="BK1264" t="str">
            <v/>
          </cell>
          <cell r="BL1264" t="str">
            <v/>
          </cell>
          <cell r="BM1264" t="str">
            <v/>
          </cell>
          <cell r="BN1264" t="str">
            <v/>
          </cell>
        </row>
        <row r="1265">
          <cell r="BE1265" t="str">
            <v/>
          </cell>
          <cell r="BI1265" t="str">
            <v/>
          </cell>
          <cell r="BJ1265" t="str">
            <v/>
          </cell>
          <cell r="BK1265" t="str">
            <v/>
          </cell>
          <cell r="BL1265" t="str">
            <v/>
          </cell>
          <cell r="BM1265" t="str">
            <v/>
          </cell>
          <cell r="BN1265" t="str">
            <v/>
          </cell>
        </row>
        <row r="1266">
          <cell r="BE1266" t="str">
            <v/>
          </cell>
          <cell r="BI1266" t="str">
            <v/>
          </cell>
          <cell r="BJ1266" t="str">
            <v/>
          </cell>
          <cell r="BK1266" t="str">
            <v/>
          </cell>
          <cell r="BL1266" t="str">
            <v/>
          </cell>
          <cell r="BM1266" t="str">
            <v/>
          </cell>
          <cell r="BN1266" t="str">
            <v/>
          </cell>
        </row>
        <row r="1267">
          <cell r="BE1267" t="str">
            <v/>
          </cell>
          <cell r="BI1267" t="str">
            <v/>
          </cell>
          <cell r="BJ1267" t="str">
            <v/>
          </cell>
          <cell r="BK1267" t="str">
            <v/>
          </cell>
          <cell r="BL1267" t="str">
            <v/>
          </cell>
          <cell r="BM1267" t="str">
            <v/>
          </cell>
          <cell r="BN1267" t="str">
            <v/>
          </cell>
        </row>
        <row r="1268">
          <cell r="BE1268" t="str">
            <v/>
          </cell>
          <cell r="BI1268" t="str">
            <v/>
          </cell>
          <cell r="BJ1268" t="str">
            <v/>
          </cell>
          <cell r="BK1268" t="str">
            <v/>
          </cell>
          <cell r="BL1268" t="str">
            <v/>
          </cell>
          <cell r="BM1268" t="str">
            <v/>
          </cell>
          <cell r="BN1268" t="str">
            <v/>
          </cell>
        </row>
        <row r="1269">
          <cell r="BE1269" t="str">
            <v/>
          </cell>
          <cell r="BI1269" t="str">
            <v/>
          </cell>
          <cell r="BJ1269" t="str">
            <v/>
          </cell>
          <cell r="BK1269" t="str">
            <v/>
          </cell>
          <cell r="BL1269" t="str">
            <v/>
          </cell>
          <cell r="BM1269" t="str">
            <v/>
          </cell>
          <cell r="BN1269" t="str">
            <v/>
          </cell>
        </row>
        <row r="1270">
          <cell r="BE1270" t="str">
            <v/>
          </cell>
          <cell r="BI1270" t="str">
            <v/>
          </cell>
          <cell r="BJ1270" t="str">
            <v/>
          </cell>
          <cell r="BK1270" t="str">
            <v/>
          </cell>
          <cell r="BL1270" t="str">
            <v/>
          </cell>
          <cell r="BM1270" t="str">
            <v/>
          </cell>
          <cell r="BN1270" t="str">
            <v/>
          </cell>
        </row>
        <row r="1271">
          <cell r="BE1271" t="str">
            <v/>
          </cell>
          <cell r="BI1271" t="str">
            <v/>
          </cell>
          <cell r="BJ1271" t="str">
            <v/>
          </cell>
          <cell r="BK1271" t="str">
            <v/>
          </cell>
          <cell r="BL1271" t="str">
            <v/>
          </cell>
          <cell r="BM1271" t="str">
            <v/>
          </cell>
          <cell r="BN1271" t="str">
            <v/>
          </cell>
        </row>
        <row r="1272">
          <cell r="BE1272" t="str">
            <v/>
          </cell>
          <cell r="BI1272" t="str">
            <v/>
          </cell>
          <cell r="BJ1272" t="str">
            <v/>
          </cell>
          <cell r="BK1272" t="str">
            <v/>
          </cell>
          <cell r="BL1272" t="str">
            <v/>
          </cell>
          <cell r="BM1272" t="str">
            <v/>
          </cell>
          <cell r="BN1272" t="str">
            <v/>
          </cell>
        </row>
        <row r="1273">
          <cell r="BE1273" t="str">
            <v/>
          </cell>
          <cell r="BI1273" t="str">
            <v/>
          </cell>
          <cell r="BJ1273" t="str">
            <v/>
          </cell>
          <cell r="BK1273" t="str">
            <v/>
          </cell>
          <cell r="BL1273" t="str">
            <v/>
          </cell>
          <cell r="BM1273" t="str">
            <v/>
          </cell>
          <cell r="BN1273" t="str">
            <v/>
          </cell>
        </row>
        <row r="1274">
          <cell r="BE1274" t="str">
            <v/>
          </cell>
          <cell r="BI1274" t="str">
            <v/>
          </cell>
          <cell r="BJ1274" t="str">
            <v/>
          </cell>
          <cell r="BK1274" t="str">
            <v/>
          </cell>
          <cell r="BL1274" t="str">
            <v/>
          </cell>
          <cell r="BM1274" t="str">
            <v/>
          </cell>
          <cell r="BN1274" t="str">
            <v/>
          </cell>
        </row>
        <row r="1275">
          <cell r="BE1275" t="str">
            <v/>
          </cell>
          <cell r="BI1275" t="str">
            <v/>
          </cell>
          <cell r="BJ1275" t="str">
            <v/>
          </cell>
          <cell r="BK1275" t="str">
            <v/>
          </cell>
          <cell r="BL1275" t="str">
            <v/>
          </cell>
          <cell r="BM1275" t="str">
            <v/>
          </cell>
          <cell r="BN1275" t="str">
            <v/>
          </cell>
        </row>
        <row r="1276">
          <cell r="BE1276" t="str">
            <v/>
          </cell>
          <cell r="BI1276" t="str">
            <v/>
          </cell>
          <cell r="BJ1276" t="str">
            <v/>
          </cell>
          <cell r="BK1276" t="str">
            <v/>
          </cell>
          <cell r="BL1276" t="str">
            <v/>
          </cell>
          <cell r="BM1276" t="str">
            <v/>
          </cell>
          <cell r="BN1276" t="str">
            <v/>
          </cell>
        </row>
        <row r="1277">
          <cell r="BE1277" t="str">
            <v/>
          </cell>
          <cell r="BI1277" t="str">
            <v/>
          </cell>
          <cell r="BJ1277" t="str">
            <v/>
          </cell>
          <cell r="BK1277" t="str">
            <v/>
          </cell>
          <cell r="BL1277" t="str">
            <v/>
          </cell>
          <cell r="BM1277" t="str">
            <v/>
          </cell>
          <cell r="BN1277" t="str">
            <v/>
          </cell>
        </row>
        <row r="1278">
          <cell r="BE1278" t="str">
            <v/>
          </cell>
          <cell r="BI1278" t="str">
            <v/>
          </cell>
          <cell r="BJ1278" t="str">
            <v/>
          </cell>
          <cell r="BK1278" t="str">
            <v/>
          </cell>
          <cell r="BL1278" t="str">
            <v/>
          </cell>
          <cell r="BM1278" t="str">
            <v/>
          </cell>
          <cell r="BN1278" t="str">
            <v/>
          </cell>
        </row>
        <row r="1279">
          <cell r="BE1279" t="str">
            <v/>
          </cell>
          <cell r="BI1279" t="str">
            <v/>
          </cell>
          <cell r="BJ1279" t="str">
            <v/>
          </cell>
          <cell r="BK1279" t="str">
            <v/>
          </cell>
          <cell r="BL1279" t="str">
            <v/>
          </cell>
          <cell r="BM1279" t="str">
            <v/>
          </cell>
          <cell r="BN1279" t="str">
            <v/>
          </cell>
        </row>
        <row r="1280">
          <cell r="BE1280" t="str">
            <v/>
          </cell>
          <cell r="BI1280" t="str">
            <v/>
          </cell>
          <cell r="BJ1280" t="str">
            <v/>
          </cell>
          <cell r="BK1280" t="str">
            <v/>
          </cell>
          <cell r="BL1280" t="str">
            <v/>
          </cell>
          <cell r="BM1280" t="str">
            <v/>
          </cell>
          <cell r="BN1280" t="str">
            <v/>
          </cell>
        </row>
        <row r="1281">
          <cell r="BE1281" t="str">
            <v/>
          </cell>
          <cell r="BI1281" t="str">
            <v/>
          </cell>
          <cell r="BJ1281" t="str">
            <v/>
          </cell>
          <cell r="BK1281" t="str">
            <v/>
          </cell>
          <cell r="BL1281" t="str">
            <v/>
          </cell>
          <cell r="BM1281" t="str">
            <v/>
          </cell>
          <cell r="BN1281" t="str">
            <v/>
          </cell>
        </row>
        <row r="1282">
          <cell r="BE1282" t="str">
            <v/>
          </cell>
          <cell r="BI1282" t="str">
            <v/>
          </cell>
          <cell r="BJ1282" t="str">
            <v/>
          </cell>
          <cell r="BK1282" t="str">
            <v/>
          </cell>
          <cell r="BL1282" t="str">
            <v/>
          </cell>
          <cell r="BM1282" t="str">
            <v/>
          </cell>
          <cell r="BN1282" t="str">
            <v/>
          </cell>
        </row>
        <row r="1283">
          <cell r="BE1283" t="str">
            <v/>
          </cell>
          <cell r="BI1283" t="str">
            <v/>
          </cell>
          <cell r="BJ1283" t="str">
            <v/>
          </cell>
          <cell r="BK1283" t="str">
            <v/>
          </cell>
          <cell r="BL1283" t="str">
            <v/>
          </cell>
          <cell r="BM1283" t="str">
            <v/>
          </cell>
          <cell r="BN1283" t="str">
            <v/>
          </cell>
        </row>
        <row r="1284">
          <cell r="BE1284" t="str">
            <v/>
          </cell>
          <cell r="BI1284" t="str">
            <v/>
          </cell>
          <cell r="BJ1284" t="str">
            <v/>
          </cell>
          <cell r="BK1284" t="str">
            <v/>
          </cell>
          <cell r="BL1284" t="str">
            <v/>
          </cell>
          <cell r="BM1284" t="str">
            <v/>
          </cell>
          <cell r="BN1284" t="str">
            <v/>
          </cell>
        </row>
        <row r="1285">
          <cell r="BE1285" t="str">
            <v/>
          </cell>
          <cell r="BI1285" t="str">
            <v/>
          </cell>
          <cell r="BJ1285" t="str">
            <v/>
          </cell>
          <cell r="BK1285" t="str">
            <v/>
          </cell>
          <cell r="BL1285" t="str">
            <v/>
          </cell>
          <cell r="BM1285" t="str">
            <v/>
          </cell>
          <cell r="BN1285" t="str">
            <v/>
          </cell>
        </row>
        <row r="1286">
          <cell r="BE1286" t="str">
            <v/>
          </cell>
          <cell r="BI1286" t="str">
            <v/>
          </cell>
          <cell r="BJ1286" t="str">
            <v/>
          </cell>
          <cell r="BK1286" t="str">
            <v/>
          </cell>
          <cell r="BL1286" t="str">
            <v/>
          </cell>
          <cell r="BM1286" t="str">
            <v/>
          </cell>
          <cell r="BN1286" t="str">
            <v/>
          </cell>
        </row>
        <row r="1287">
          <cell r="BE1287" t="str">
            <v/>
          </cell>
          <cell r="BI1287" t="str">
            <v/>
          </cell>
          <cell r="BJ1287" t="str">
            <v/>
          </cell>
          <cell r="BK1287" t="str">
            <v/>
          </cell>
          <cell r="BL1287" t="str">
            <v/>
          </cell>
          <cell r="BM1287" t="str">
            <v/>
          </cell>
          <cell r="BN1287" t="str">
            <v/>
          </cell>
        </row>
        <row r="1288">
          <cell r="BE1288" t="str">
            <v/>
          </cell>
          <cell r="BI1288" t="str">
            <v/>
          </cell>
          <cell r="BJ1288" t="str">
            <v/>
          </cell>
          <cell r="BK1288" t="str">
            <v/>
          </cell>
          <cell r="BL1288" t="str">
            <v/>
          </cell>
          <cell r="BM1288" t="str">
            <v/>
          </cell>
          <cell r="BN1288" t="str">
            <v/>
          </cell>
        </row>
        <row r="1289">
          <cell r="BE1289" t="str">
            <v/>
          </cell>
          <cell r="BI1289" t="str">
            <v/>
          </cell>
          <cell r="BJ1289" t="str">
            <v/>
          </cell>
          <cell r="BK1289" t="str">
            <v/>
          </cell>
          <cell r="BL1289" t="str">
            <v/>
          </cell>
          <cell r="BM1289" t="str">
            <v/>
          </cell>
          <cell r="BN1289" t="str">
            <v/>
          </cell>
        </row>
        <row r="1290">
          <cell r="BE1290" t="str">
            <v/>
          </cell>
          <cell r="BI1290" t="str">
            <v/>
          </cell>
          <cell r="BJ1290" t="str">
            <v/>
          </cell>
          <cell r="BK1290" t="str">
            <v/>
          </cell>
          <cell r="BL1290" t="str">
            <v/>
          </cell>
          <cell r="BM1290" t="str">
            <v/>
          </cell>
          <cell r="BN1290" t="str">
            <v/>
          </cell>
        </row>
        <row r="1291">
          <cell r="BE1291" t="str">
            <v/>
          </cell>
          <cell r="BI1291" t="str">
            <v/>
          </cell>
          <cell r="BJ1291" t="str">
            <v/>
          </cell>
          <cell r="BK1291" t="str">
            <v/>
          </cell>
          <cell r="BL1291" t="str">
            <v/>
          </cell>
          <cell r="BM1291" t="str">
            <v/>
          </cell>
          <cell r="BN1291" t="str">
            <v/>
          </cell>
        </row>
        <row r="1292">
          <cell r="BE1292" t="str">
            <v/>
          </cell>
          <cell r="BI1292" t="str">
            <v/>
          </cell>
          <cell r="BJ1292" t="str">
            <v/>
          </cell>
          <cell r="BK1292" t="str">
            <v/>
          </cell>
          <cell r="BL1292" t="str">
            <v/>
          </cell>
          <cell r="BM1292" t="str">
            <v/>
          </cell>
          <cell r="BN1292" t="str">
            <v/>
          </cell>
        </row>
        <row r="1293">
          <cell r="BE1293" t="str">
            <v/>
          </cell>
          <cell r="BI1293" t="str">
            <v/>
          </cell>
          <cell r="BJ1293" t="str">
            <v/>
          </cell>
          <cell r="BK1293" t="str">
            <v/>
          </cell>
          <cell r="BL1293" t="str">
            <v/>
          </cell>
          <cell r="BM1293" t="str">
            <v/>
          </cell>
          <cell r="BN1293" t="str">
            <v/>
          </cell>
        </row>
        <row r="1294">
          <cell r="BE1294" t="str">
            <v/>
          </cell>
          <cell r="BI1294" t="str">
            <v/>
          </cell>
          <cell r="BJ1294" t="str">
            <v/>
          </cell>
          <cell r="BK1294" t="str">
            <v/>
          </cell>
          <cell r="BL1294" t="str">
            <v/>
          </cell>
          <cell r="BM1294" t="str">
            <v/>
          </cell>
          <cell r="BN1294" t="str">
            <v/>
          </cell>
        </row>
        <row r="1295">
          <cell r="BE1295" t="str">
            <v/>
          </cell>
          <cell r="BI1295" t="str">
            <v/>
          </cell>
          <cell r="BJ1295" t="str">
            <v/>
          </cell>
          <cell r="BK1295" t="str">
            <v/>
          </cell>
          <cell r="BL1295" t="str">
            <v/>
          </cell>
          <cell r="BM1295" t="str">
            <v/>
          </cell>
          <cell r="BN1295" t="str">
            <v/>
          </cell>
        </row>
        <row r="1296">
          <cell r="BE1296" t="str">
            <v/>
          </cell>
          <cell r="BI1296" t="str">
            <v/>
          </cell>
          <cell r="BJ1296" t="str">
            <v/>
          </cell>
          <cell r="BK1296" t="str">
            <v/>
          </cell>
          <cell r="BL1296" t="str">
            <v/>
          </cell>
          <cell r="BM1296" t="str">
            <v/>
          </cell>
          <cell r="BN1296" t="str">
            <v/>
          </cell>
        </row>
        <row r="1297">
          <cell r="BE1297" t="str">
            <v/>
          </cell>
          <cell r="BI1297" t="str">
            <v/>
          </cell>
          <cell r="BJ1297" t="str">
            <v/>
          </cell>
          <cell r="BK1297" t="str">
            <v/>
          </cell>
          <cell r="BL1297" t="str">
            <v/>
          </cell>
          <cell r="BM1297" t="str">
            <v/>
          </cell>
          <cell r="BN1297" t="str">
            <v/>
          </cell>
        </row>
        <row r="1298">
          <cell r="BE1298" t="str">
            <v/>
          </cell>
          <cell r="BI1298" t="str">
            <v/>
          </cell>
          <cell r="BJ1298" t="str">
            <v/>
          </cell>
          <cell r="BK1298" t="str">
            <v/>
          </cell>
          <cell r="BL1298" t="str">
            <v/>
          </cell>
          <cell r="BM1298" t="str">
            <v/>
          </cell>
          <cell r="BN1298" t="str">
            <v/>
          </cell>
        </row>
        <row r="1299">
          <cell r="BE1299" t="str">
            <v/>
          </cell>
          <cell r="BI1299" t="str">
            <v/>
          </cell>
          <cell r="BJ1299" t="str">
            <v/>
          </cell>
          <cell r="BK1299" t="str">
            <v/>
          </cell>
          <cell r="BL1299" t="str">
            <v/>
          </cell>
          <cell r="BM1299" t="str">
            <v/>
          </cell>
          <cell r="BN1299" t="str">
            <v/>
          </cell>
        </row>
        <row r="1300">
          <cell r="BE1300" t="str">
            <v/>
          </cell>
          <cell r="BI1300" t="str">
            <v/>
          </cell>
          <cell r="BJ1300" t="str">
            <v/>
          </cell>
          <cell r="BK1300" t="str">
            <v/>
          </cell>
          <cell r="BL1300" t="str">
            <v/>
          </cell>
          <cell r="BM1300" t="str">
            <v/>
          </cell>
          <cell r="BN1300" t="str">
            <v/>
          </cell>
        </row>
        <row r="1301">
          <cell r="BE1301" t="str">
            <v/>
          </cell>
          <cell r="BI1301" t="str">
            <v/>
          </cell>
          <cell r="BJ1301" t="str">
            <v/>
          </cell>
          <cell r="BK1301" t="str">
            <v/>
          </cell>
          <cell r="BL1301" t="str">
            <v/>
          </cell>
          <cell r="BM1301" t="str">
            <v/>
          </cell>
          <cell r="BN1301" t="str">
            <v/>
          </cell>
        </row>
        <row r="1302">
          <cell r="BE1302" t="str">
            <v/>
          </cell>
          <cell r="BI1302" t="str">
            <v/>
          </cell>
          <cell r="BJ1302" t="str">
            <v/>
          </cell>
          <cell r="BK1302" t="str">
            <v/>
          </cell>
          <cell r="BL1302" t="str">
            <v/>
          </cell>
          <cell r="BM1302" t="str">
            <v/>
          </cell>
          <cell r="BN1302" t="str">
            <v/>
          </cell>
        </row>
        <row r="1303">
          <cell r="BE1303" t="str">
            <v/>
          </cell>
          <cell r="BI1303" t="str">
            <v/>
          </cell>
          <cell r="BJ1303" t="str">
            <v/>
          </cell>
          <cell r="BK1303" t="str">
            <v/>
          </cell>
          <cell r="BL1303" t="str">
            <v/>
          </cell>
          <cell r="BM1303" t="str">
            <v/>
          </cell>
          <cell r="BN1303" t="str">
            <v/>
          </cell>
        </row>
        <row r="1304">
          <cell r="BE1304" t="str">
            <v/>
          </cell>
          <cell r="BI1304" t="str">
            <v/>
          </cell>
          <cell r="BJ1304" t="str">
            <v/>
          </cell>
          <cell r="BK1304" t="str">
            <v/>
          </cell>
          <cell r="BL1304" t="str">
            <v/>
          </cell>
          <cell r="BM1304" t="str">
            <v/>
          </cell>
          <cell r="BN1304" t="str">
            <v/>
          </cell>
        </row>
        <row r="1305">
          <cell r="BE1305" t="str">
            <v/>
          </cell>
          <cell r="BI1305" t="str">
            <v/>
          </cell>
          <cell r="BJ1305" t="str">
            <v/>
          </cell>
          <cell r="BK1305" t="str">
            <v/>
          </cell>
          <cell r="BL1305" t="str">
            <v/>
          </cell>
          <cell r="BM1305" t="str">
            <v/>
          </cell>
          <cell r="BN1305" t="str">
            <v/>
          </cell>
        </row>
        <row r="1306">
          <cell r="BE1306" t="str">
            <v/>
          </cell>
          <cell r="BI1306" t="str">
            <v/>
          </cell>
          <cell r="BJ1306" t="str">
            <v/>
          </cell>
          <cell r="BK1306" t="str">
            <v/>
          </cell>
          <cell r="BL1306" t="str">
            <v/>
          </cell>
          <cell r="BM1306" t="str">
            <v/>
          </cell>
          <cell r="BN1306" t="str">
            <v/>
          </cell>
        </row>
        <row r="1307">
          <cell r="BE1307" t="str">
            <v/>
          </cell>
          <cell r="BI1307" t="str">
            <v/>
          </cell>
          <cell r="BJ1307" t="str">
            <v/>
          </cell>
          <cell r="BK1307" t="str">
            <v/>
          </cell>
          <cell r="BL1307" t="str">
            <v/>
          </cell>
          <cell r="BM1307" t="str">
            <v/>
          </cell>
          <cell r="BN1307" t="str">
            <v/>
          </cell>
        </row>
        <row r="1308">
          <cell r="BE1308" t="str">
            <v/>
          </cell>
          <cell r="BI1308" t="str">
            <v/>
          </cell>
          <cell r="BJ1308" t="str">
            <v/>
          </cell>
          <cell r="BK1308" t="str">
            <v/>
          </cell>
          <cell r="BL1308" t="str">
            <v/>
          </cell>
          <cell r="BM1308" t="str">
            <v/>
          </cell>
          <cell r="BN1308" t="str">
            <v/>
          </cell>
        </row>
        <row r="1309">
          <cell r="BE1309" t="str">
            <v/>
          </cell>
          <cell r="BI1309" t="str">
            <v/>
          </cell>
          <cell r="BJ1309" t="str">
            <v/>
          </cell>
          <cell r="BK1309" t="str">
            <v/>
          </cell>
          <cell r="BL1309" t="str">
            <v/>
          </cell>
          <cell r="BM1309" t="str">
            <v/>
          </cell>
          <cell r="BN1309" t="str">
            <v/>
          </cell>
        </row>
        <row r="1310">
          <cell r="BE1310" t="str">
            <v/>
          </cell>
          <cell r="BI1310" t="str">
            <v/>
          </cell>
          <cell r="BJ1310" t="str">
            <v/>
          </cell>
          <cell r="BK1310" t="str">
            <v/>
          </cell>
          <cell r="BL1310" t="str">
            <v/>
          </cell>
          <cell r="BM1310" t="str">
            <v/>
          </cell>
          <cell r="BN1310" t="str">
            <v/>
          </cell>
        </row>
        <row r="1311">
          <cell r="BE1311" t="str">
            <v/>
          </cell>
          <cell r="BI1311" t="str">
            <v/>
          </cell>
          <cell r="BJ1311" t="str">
            <v/>
          </cell>
          <cell r="BK1311" t="str">
            <v/>
          </cell>
          <cell r="BL1311" t="str">
            <v/>
          </cell>
          <cell r="BM1311" t="str">
            <v/>
          </cell>
          <cell r="BN1311" t="str">
            <v/>
          </cell>
        </row>
        <row r="1312">
          <cell r="BE1312" t="str">
            <v/>
          </cell>
          <cell r="BI1312" t="str">
            <v/>
          </cell>
          <cell r="BJ1312" t="str">
            <v/>
          </cell>
          <cell r="BK1312" t="str">
            <v/>
          </cell>
          <cell r="BL1312" t="str">
            <v/>
          </cell>
          <cell r="BM1312" t="str">
            <v/>
          </cell>
          <cell r="BN1312" t="str">
            <v/>
          </cell>
        </row>
        <row r="1313">
          <cell r="BE1313" t="str">
            <v/>
          </cell>
          <cell r="BI1313" t="str">
            <v/>
          </cell>
          <cell r="BJ1313" t="str">
            <v/>
          </cell>
          <cell r="BK1313" t="str">
            <v/>
          </cell>
          <cell r="BL1313" t="str">
            <v/>
          </cell>
          <cell r="BM1313" t="str">
            <v/>
          </cell>
          <cell r="BN1313" t="str">
            <v/>
          </cell>
        </row>
        <row r="1314">
          <cell r="BE1314" t="str">
            <v/>
          </cell>
          <cell r="BI1314" t="str">
            <v/>
          </cell>
          <cell r="BJ1314" t="str">
            <v/>
          </cell>
          <cell r="BK1314" t="str">
            <v/>
          </cell>
          <cell r="BL1314" t="str">
            <v/>
          </cell>
          <cell r="BM1314" t="str">
            <v/>
          </cell>
          <cell r="BN1314" t="str">
            <v/>
          </cell>
        </row>
        <row r="1315">
          <cell r="BE1315" t="str">
            <v/>
          </cell>
          <cell r="BI1315" t="str">
            <v/>
          </cell>
          <cell r="BJ1315" t="str">
            <v/>
          </cell>
          <cell r="BK1315" t="str">
            <v/>
          </cell>
          <cell r="BL1315" t="str">
            <v/>
          </cell>
          <cell r="BM1315" t="str">
            <v/>
          </cell>
          <cell r="BN1315" t="str">
            <v/>
          </cell>
        </row>
        <row r="1316">
          <cell r="BE1316" t="str">
            <v/>
          </cell>
          <cell r="BI1316" t="str">
            <v/>
          </cell>
          <cell r="BJ1316" t="str">
            <v/>
          </cell>
          <cell r="BK1316" t="str">
            <v/>
          </cell>
          <cell r="BL1316" t="str">
            <v/>
          </cell>
          <cell r="BM1316" t="str">
            <v/>
          </cell>
          <cell r="BN1316" t="str">
            <v/>
          </cell>
        </row>
        <row r="1317">
          <cell r="BE1317" t="str">
            <v/>
          </cell>
          <cell r="BI1317" t="str">
            <v/>
          </cell>
          <cell r="BJ1317" t="str">
            <v/>
          </cell>
          <cell r="BK1317" t="str">
            <v/>
          </cell>
          <cell r="BL1317" t="str">
            <v/>
          </cell>
          <cell r="BM1317" t="str">
            <v/>
          </cell>
          <cell r="BN1317" t="str">
            <v/>
          </cell>
        </row>
        <row r="1318">
          <cell r="BE1318" t="str">
            <v/>
          </cell>
          <cell r="BI1318" t="str">
            <v/>
          </cell>
          <cell r="BJ1318" t="str">
            <v/>
          </cell>
          <cell r="BK1318" t="str">
            <v/>
          </cell>
          <cell r="BL1318" t="str">
            <v/>
          </cell>
          <cell r="BM1318" t="str">
            <v/>
          </cell>
          <cell r="BN1318" t="str">
            <v/>
          </cell>
        </row>
        <row r="1319">
          <cell r="BE1319" t="str">
            <v/>
          </cell>
          <cell r="BI1319" t="str">
            <v/>
          </cell>
          <cell r="BJ1319" t="str">
            <v/>
          </cell>
          <cell r="BK1319" t="str">
            <v/>
          </cell>
          <cell r="BL1319" t="str">
            <v/>
          </cell>
          <cell r="BM1319" t="str">
            <v/>
          </cell>
          <cell r="BN1319" t="str">
            <v/>
          </cell>
        </row>
        <row r="1320">
          <cell r="BE1320" t="str">
            <v/>
          </cell>
          <cell r="BI1320" t="str">
            <v/>
          </cell>
          <cell r="BJ1320" t="str">
            <v/>
          </cell>
          <cell r="BK1320" t="str">
            <v/>
          </cell>
          <cell r="BL1320" t="str">
            <v/>
          </cell>
          <cell r="BM1320" t="str">
            <v/>
          </cell>
          <cell r="BN1320" t="str">
            <v/>
          </cell>
        </row>
        <row r="1321">
          <cell r="BE1321" t="str">
            <v/>
          </cell>
          <cell r="BI1321" t="str">
            <v/>
          </cell>
          <cell r="BJ1321" t="str">
            <v/>
          </cell>
          <cell r="BK1321" t="str">
            <v/>
          </cell>
          <cell r="BL1321" t="str">
            <v/>
          </cell>
          <cell r="BM1321" t="str">
            <v/>
          </cell>
          <cell r="BN1321" t="str">
            <v/>
          </cell>
        </row>
        <row r="1322">
          <cell r="BE1322" t="str">
            <v/>
          </cell>
          <cell r="BI1322" t="str">
            <v/>
          </cell>
          <cell r="BJ1322" t="str">
            <v/>
          </cell>
          <cell r="BK1322" t="str">
            <v/>
          </cell>
          <cell r="BL1322" t="str">
            <v/>
          </cell>
          <cell r="BM1322" t="str">
            <v/>
          </cell>
          <cell r="BN1322" t="str">
            <v/>
          </cell>
        </row>
        <row r="1323">
          <cell r="BE1323" t="str">
            <v/>
          </cell>
          <cell r="BI1323" t="str">
            <v/>
          </cell>
          <cell r="BJ1323" t="str">
            <v/>
          </cell>
          <cell r="BK1323" t="str">
            <v/>
          </cell>
          <cell r="BL1323" t="str">
            <v/>
          </cell>
          <cell r="BM1323" t="str">
            <v/>
          </cell>
          <cell r="BN1323" t="str">
            <v/>
          </cell>
        </row>
        <row r="1324">
          <cell r="BE1324" t="str">
            <v/>
          </cell>
          <cell r="BI1324" t="str">
            <v/>
          </cell>
          <cell r="BJ1324" t="str">
            <v/>
          </cell>
          <cell r="BK1324" t="str">
            <v/>
          </cell>
          <cell r="BL1324" t="str">
            <v/>
          </cell>
          <cell r="BM1324" t="str">
            <v/>
          </cell>
          <cell r="BN1324" t="str">
            <v/>
          </cell>
        </row>
        <row r="1325">
          <cell r="BE1325" t="str">
            <v/>
          </cell>
          <cell r="BI1325" t="str">
            <v/>
          </cell>
          <cell r="BJ1325" t="str">
            <v/>
          </cell>
          <cell r="BK1325" t="str">
            <v/>
          </cell>
          <cell r="BL1325" t="str">
            <v/>
          </cell>
          <cell r="BM1325" t="str">
            <v/>
          </cell>
          <cell r="BN1325" t="str">
            <v/>
          </cell>
        </row>
        <row r="1326">
          <cell r="BE1326" t="str">
            <v/>
          </cell>
          <cell r="BI1326" t="str">
            <v/>
          </cell>
          <cell r="BJ1326" t="str">
            <v/>
          </cell>
          <cell r="BK1326" t="str">
            <v/>
          </cell>
          <cell r="BL1326" t="str">
            <v/>
          </cell>
          <cell r="BM1326" t="str">
            <v/>
          </cell>
          <cell r="BN1326" t="str">
            <v/>
          </cell>
        </row>
        <row r="1327">
          <cell r="BE1327" t="str">
            <v/>
          </cell>
          <cell r="BI1327" t="str">
            <v/>
          </cell>
          <cell r="BJ1327" t="str">
            <v/>
          </cell>
          <cell r="BK1327" t="str">
            <v/>
          </cell>
          <cell r="BL1327" t="str">
            <v/>
          </cell>
          <cell r="BM1327" t="str">
            <v/>
          </cell>
          <cell r="BN1327" t="str">
            <v/>
          </cell>
        </row>
        <row r="1328">
          <cell r="BE1328" t="str">
            <v/>
          </cell>
          <cell r="BI1328" t="str">
            <v/>
          </cell>
          <cell r="BJ1328" t="str">
            <v/>
          </cell>
          <cell r="BK1328" t="str">
            <v/>
          </cell>
          <cell r="BL1328" t="str">
            <v/>
          </cell>
          <cell r="BM1328" t="str">
            <v/>
          </cell>
          <cell r="BN1328" t="str">
            <v/>
          </cell>
        </row>
        <row r="1329">
          <cell r="BE1329" t="str">
            <v/>
          </cell>
          <cell r="BI1329" t="str">
            <v/>
          </cell>
          <cell r="BJ1329" t="str">
            <v/>
          </cell>
          <cell r="BK1329" t="str">
            <v/>
          </cell>
          <cell r="BL1329" t="str">
            <v/>
          </cell>
          <cell r="BM1329" t="str">
            <v/>
          </cell>
          <cell r="BN1329" t="str">
            <v/>
          </cell>
        </row>
        <row r="1330">
          <cell r="BE1330" t="str">
            <v/>
          </cell>
          <cell r="BI1330" t="str">
            <v/>
          </cell>
          <cell r="BJ1330" t="str">
            <v/>
          </cell>
          <cell r="BK1330" t="str">
            <v/>
          </cell>
          <cell r="BL1330" t="str">
            <v/>
          </cell>
          <cell r="BM1330" t="str">
            <v/>
          </cell>
          <cell r="BN1330" t="str">
            <v/>
          </cell>
        </row>
        <row r="1331">
          <cell r="BE1331" t="str">
            <v/>
          </cell>
          <cell r="BI1331" t="str">
            <v/>
          </cell>
          <cell r="BJ1331" t="str">
            <v/>
          </cell>
          <cell r="BK1331" t="str">
            <v/>
          </cell>
          <cell r="BL1331" t="str">
            <v/>
          </cell>
          <cell r="BM1331" t="str">
            <v/>
          </cell>
          <cell r="BN1331" t="str">
            <v/>
          </cell>
        </row>
        <row r="1332">
          <cell r="BE1332" t="str">
            <v/>
          </cell>
          <cell r="BI1332" t="str">
            <v/>
          </cell>
          <cell r="BJ1332" t="str">
            <v/>
          </cell>
          <cell r="BK1332" t="str">
            <v/>
          </cell>
          <cell r="BL1332" t="str">
            <v/>
          </cell>
          <cell r="BM1332" t="str">
            <v/>
          </cell>
          <cell r="BN1332" t="str">
            <v/>
          </cell>
        </row>
        <row r="1333">
          <cell r="BE1333" t="str">
            <v/>
          </cell>
          <cell r="BI1333" t="str">
            <v/>
          </cell>
          <cell r="BJ1333" t="str">
            <v/>
          </cell>
          <cell r="BK1333" t="str">
            <v/>
          </cell>
          <cell r="BL1333" t="str">
            <v/>
          </cell>
          <cell r="BM1333" t="str">
            <v/>
          </cell>
          <cell r="BN1333" t="str">
            <v/>
          </cell>
        </row>
        <row r="1334">
          <cell r="BE1334" t="str">
            <v/>
          </cell>
          <cell r="BI1334" t="str">
            <v/>
          </cell>
          <cell r="BJ1334" t="str">
            <v/>
          </cell>
          <cell r="BK1334" t="str">
            <v/>
          </cell>
          <cell r="BL1334" t="str">
            <v/>
          </cell>
          <cell r="BM1334" t="str">
            <v/>
          </cell>
          <cell r="BN1334" t="str">
            <v/>
          </cell>
        </row>
        <row r="1335">
          <cell r="BE1335" t="str">
            <v/>
          </cell>
          <cell r="BI1335" t="str">
            <v/>
          </cell>
          <cell r="BJ1335" t="str">
            <v/>
          </cell>
          <cell r="BK1335" t="str">
            <v/>
          </cell>
          <cell r="BL1335" t="str">
            <v/>
          </cell>
          <cell r="BM1335" t="str">
            <v/>
          </cell>
          <cell r="BN1335" t="str">
            <v/>
          </cell>
        </row>
        <row r="1336">
          <cell r="BE1336" t="str">
            <v/>
          </cell>
          <cell r="BI1336" t="str">
            <v/>
          </cell>
          <cell r="BJ1336" t="str">
            <v/>
          </cell>
          <cell r="BK1336" t="str">
            <v/>
          </cell>
          <cell r="BL1336" t="str">
            <v/>
          </cell>
          <cell r="BM1336" t="str">
            <v/>
          </cell>
          <cell r="BN1336" t="str">
            <v/>
          </cell>
        </row>
        <row r="1337">
          <cell r="BE1337" t="str">
            <v/>
          </cell>
          <cell r="BI1337" t="str">
            <v/>
          </cell>
          <cell r="BJ1337" t="str">
            <v/>
          </cell>
          <cell r="BK1337" t="str">
            <v/>
          </cell>
          <cell r="BL1337" t="str">
            <v/>
          </cell>
          <cell r="BM1337" t="str">
            <v/>
          </cell>
          <cell r="BN1337" t="str">
            <v/>
          </cell>
        </row>
        <row r="1338">
          <cell r="BE1338" t="str">
            <v/>
          </cell>
          <cell r="BI1338" t="str">
            <v/>
          </cell>
          <cell r="BJ1338" t="str">
            <v/>
          </cell>
          <cell r="BK1338" t="str">
            <v/>
          </cell>
          <cell r="BL1338" t="str">
            <v/>
          </cell>
          <cell r="BM1338" t="str">
            <v/>
          </cell>
          <cell r="BN1338" t="str">
            <v/>
          </cell>
        </row>
        <row r="1339">
          <cell r="BE1339" t="str">
            <v/>
          </cell>
          <cell r="BI1339" t="str">
            <v/>
          </cell>
          <cell r="BJ1339" t="str">
            <v/>
          </cell>
          <cell r="BK1339" t="str">
            <v/>
          </cell>
          <cell r="BL1339" t="str">
            <v/>
          </cell>
          <cell r="BM1339" t="str">
            <v/>
          </cell>
          <cell r="BN1339" t="str">
            <v/>
          </cell>
        </row>
        <row r="1340">
          <cell r="BE1340" t="str">
            <v/>
          </cell>
          <cell r="BI1340" t="str">
            <v/>
          </cell>
          <cell r="BJ1340" t="str">
            <v/>
          </cell>
          <cell r="BK1340" t="str">
            <v/>
          </cell>
          <cell r="BL1340" t="str">
            <v/>
          </cell>
          <cell r="BM1340" t="str">
            <v/>
          </cell>
          <cell r="BN1340" t="str">
            <v/>
          </cell>
        </row>
        <row r="1341">
          <cell r="BE1341" t="str">
            <v/>
          </cell>
          <cell r="BI1341" t="str">
            <v/>
          </cell>
          <cell r="BJ1341" t="str">
            <v/>
          </cell>
          <cell r="BK1341" t="str">
            <v/>
          </cell>
          <cell r="BL1341" t="str">
            <v/>
          </cell>
          <cell r="BM1341" t="str">
            <v/>
          </cell>
          <cell r="BN1341" t="str">
            <v/>
          </cell>
        </row>
        <row r="1342">
          <cell r="BE1342" t="str">
            <v/>
          </cell>
          <cell r="BI1342" t="str">
            <v/>
          </cell>
          <cell r="BJ1342" t="str">
            <v/>
          </cell>
          <cell r="BK1342" t="str">
            <v/>
          </cell>
          <cell r="BL1342" t="str">
            <v/>
          </cell>
          <cell r="BM1342" t="str">
            <v/>
          </cell>
          <cell r="BN1342" t="str">
            <v/>
          </cell>
        </row>
        <row r="1343">
          <cell r="BE1343" t="str">
            <v/>
          </cell>
          <cell r="BI1343" t="str">
            <v/>
          </cell>
          <cell r="BJ1343" t="str">
            <v/>
          </cell>
          <cell r="BK1343" t="str">
            <v/>
          </cell>
          <cell r="BL1343" t="str">
            <v/>
          </cell>
          <cell r="BM1343" t="str">
            <v/>
          </cell>
          <cell r="BN1343" t="str">
            <v/>
          </cell>
        </row>
        <row r="1344">
          <cell r="BE1344" t="str">
            <v/>
          </cell>
          <cell r="BI1344" t="str">
            <v/>
          </cell>
          <cell r="BJ1344" t="str">
            <v/>
          </cell>
          <cell r="BK1344" t="str">
            <v/>
          </cell>
          <cell r="BL1344" t="str">
            <v/>
          </cell>
          <cell r="BM1344" t="str">
            <v/>
          </cell>
          <cell r="BN1344" t="str">
            <v/>
          </cell>
        </row>
        <row r="1345">
          <cell r="BE1345" t="str">
            <v/>
          </cell>
          <cell r="BI1345" t="str">
            <v/>
          </cell>
          <cell r="BJ1345" t="str">
            <v/>
          </cell>
          <cell r="BK1345" t="str">
            <v/>
          </cell>
          <cell r="BL1345" t="str">
            <v/>
          </cell>
          <cell r="BM1345" t="str">
            <v/>
          </cell>
          <cell r="BN1345" t="str">
            <v/>
          </cell>
        </row>
        <row r="1346">
          <cell r="BE1346" t="str">
            <v/>
          </cell>
          <cell r="BI1346" t="str">
            <v/>
          </cell>
          <cell r="BJ1346" t="str">
            <v/>
          </cell>
          <cell r="BK1346" t="str">
            <v/>
          </cell>
          <cell r="BL1346" t="str">
            <v/>
          </cell>
          <cell r="BM1346" t="str">
            <v/>
          </cell>
          <cell r="BN1346" t="str">
            <v/>
          </cell>
        </row>
        <row r="1347">
          <cell r="BE1347" t="str">
            <v/>
          </cell>
          <cell r="BI1347" t="str">
            <v/>
          </cell>
          <cell r="BJ1347" t="str">
            <v/>
          </cell>
          <cell r="BK1347" t="str">
            <v/>
          </cell>
          <cell r="BL1347" t="str">
            <v/>
          </cell>
          <cell r="BM1347" t="str">
            <v/>
          </cell>
          <cell r="BN1347" t="str">
            <v/>
          </cell>
        </row>
        <row r="1348">
          <cell r="BE1348" t="str">
            <v/>
          </cell>
          <cell r="BI1348" t="str">
            <v/>
          </cell>
          <cell r="BJ1348" t="str">
            <v/>
          </cell>
          <cell r="BK1348" t="str">
            <v/>
          </cell>
          <cell r="BL1348" t="str">
            <v/>
          </cell>
          <cell r="BM1348" t="str">
            <v/>
          </cell>
          <cell r="BN1348" t="str">
            <v/>
          </cell>
        </row>
        <row r="1349">
          <cell r="BE1349" t="str">
            <v/>
          </cell>
          <cell r="BI1349" t="str">
            <v/>
          </cell>
          <cell r="BJ1349" t="str">
            <v/>
          </cell>
          <cell r="BK1349" t="str">
            <v/>
          </cell>
          <cell r="BL1349" t="str">
            <v/>
          </cell>
          <cell r="BM1349" t="str">
            <v/>
          </cell>
          <cell r="BN1349" t="str">
            <v/>
          </cell>
        </row>
        <row r="1350">
          <cell r="BE1350" t="str">
            <v/>
          </cell>
          <cell r="BI1350" t="str">
            <v/>
          </cell>
          <cell r="BJ1350" t="str">
            <v/>
          </cell>
          <cell r="BK1350" t="str">
            <v/>
          </cell>
          <cell r="BL1350" t="str">
            <v/>
          </cell>
          <cell r="BM1350" t="str">
            <v/>
          </cell>
          <cell r="BN1350" t="str">
            <v/>
          </cell>
        </row>
        <row r="1351">
          <cell r="BE1351" t="str">
            <v/>
          </cell>
          <cell r="BI1351" t="str">
            <v/>
          </cell>
          <cell r="BJ1351" t="str">
            <v/>
          </cell>
          <cell r="BK1351" t="str">
            <v/>
          </cell>
          <cell r="BL1351" t="str">
            <v/>
          </cell>
          <cell r="BM1351" t="str">
            <v/>
          </cell>
          <cell r="BN1351" t="str">
            <v/>
          </cell>
        </row>
        <row r="1352">
          <cell r="BE1352" t="str">
            <v/>
          </cell>
          <cell r="BI1352" t="str">
            <v/>
          </cell>
          <cell r="BJ1352" t="str">
            <v/>
          </cell>
          <cell r="BK1352" t="str">
            <v/>
          </cell>
          <cell r="BL1352" t="str">
            <v/>
          </cell>
          <cell r="BM1352" t="str">
            <v/>
          </cell>
          <cell r="BN1352" t="str">
            <v/>
          </cell>
        </row>
        <row r="1353">
          <cell r="BE1353" t="str">
            <v/>
          </cell>
          <cell r="BI1353" t="str">
            <v/>
          </cell>
          <cell r="BJ1353" t="str">
            <v/>
          </cell>
          <cell r="BK1353" t="str">
            <v/>
          </cell>
          <cell r="BL1353" t="str">
            <v/>
          </cell>
          <cell r="BM1353" t="str">
            <v/>
          </cell>
          <cell r="BN1353" t="str">
            <v/>
          </cell>
        </row>
        <row r="1354">
          <cell r="BE1354" t="str">
            <v/>
          </cell>
          <cell r="BI1354" t="str">
            <v/>
          </cell>
          <cell r="BJ1354" t="str">
            <v/>
          </cell>
          <cell r="BK1354" t="str">
            <v/>
          </cell>
          <cell r="BL1354" t="str">
            <v/>
          </cell>
          <cell r="BM1354" t="str">
            <v/>
          </cell>
          <cell r="BN1354" t="str">
            <v/>
          </cell>
        </row>
        <row r="1355">
          <cell r="BE1355" t="str">
            <v/>
          </cell>
          <cell r="BI1355" t="str">
            <v/>
          </cell>
          <cell r="BJ1355" t="str">
            <v/>
          </cell>
          <cell r="BK1355" t="str">
            <v/>
          </cell>
          <cell r="BL1355" t="str">
            <v/>
          </cell>
          <cell r="BM1355" t="str">
            <v/>
          </cell>
          <cell r="BN1355" t="str">
            <v/>
          </cell>
        </row>
        <row r="1356">
          <cell r="BE1356" t="str">
            <v/>
          </cell>
          <cell r="BI1356" t="str">
            <v/>
          </cell>
          <cell r="BJ1356" t="str">
            <v/>
          </cell>
          <cell r="BK1356" t="str">
            <v/>
          </cell>
          <cell r="BL1356" t="str">
            <v/>
          </cell>
          <cell r="BM1356" t="str">
            <v/>
          </cell>
          <cell r="BN1356" t="str">
            <v/>
          </cell>
        </row>
        <row r="1357">
          <cell r="BE1357" t="str">
            <v/>
          </cell>
          <cell r="BI1357" t="str">
            <v/>
          </cell>
          <cell r="BJ1357" t="str">
            <v/>
          </cell>
          <cell r="BK1357" t="str">
            <v/>
          </cell>
          <cell r="BL1357" t="str">
            <v/>
          </cell>
          <cell r="BM1357" t="str">
            <v/>
          </cell>
          <cell r="BN1357" t="str">
            <v/>
          </cell>
        </row>
        <row r="1358">
          <cell r="BE1358" t="str">
            <v/>
          </cell>
          <cell r="BI1358" t="str">
            <v/>
          </cell>
          <cell r="BJ1358" t="str">
            <v/>
          </cell>
          <cell r="BK1358" t="str">
            <v/>
          </cell>
          <cell r="BL1358" t="str">
            <v/>
          </cell>
          <cell r="BM1358" t="str">
            <v/>
          </cell>
          <cell r="BN1358" t="str">
            <v/>
          </cell>
        </row>
        <row r="1359">
          <cell r="BE1359" t="str">
            <v/>
          </cell>
          <cell r="BI1359" t="str">
            <v/>
          </cell>
          <cell r="BJ1359" t="str">
            <v/>
          </cell>
          <cell r="BK1359" t="str">
            <v/>
          </cell>
          <cell r="BL1359" t="str">
            <v/>
          </cell>
          <cell r="BM1359" t="str">
            <v/>
          </cell>
          <cell r="BN1359" t="str">
            <v/>
          </cell>
        </row>
        <row r="1360">
          <cell r="BE1360" t="str">
            <v/>
          </cell>
          <cell r="BI1360" t="str">
            <v/>
          </cell>
          <cell r="BJ1360" t="str">
            <v/>
          </cell>
          <cell r="BK1360" t="str">
            <v/>
          </cell>
          <cell r="BL1360" t="str">
            <v/>
          </cell>
          <cell r="BM1360" t="str">
            <v/>
          </cell>
          <cell r="BN1360" t="str">
            <v/>
          </cell>
        </row>
        <row r="1361">
          <cell r="BE1361" t="str">
            <v/>
          </cell>
          <cell r="BI1361" t="str">
            <v/>
          </cell>
          <cell r="BJ1361" t="str">
            <v/>
          </cell>
          <cell r="BK1361" t="str">
            <v/>
          </cell>
          <cell r="BL1361" t="str">
            <v/>
          </cell>
          <cell r="BM1361" t="str">
            <v/>
          </cell>
          <cell r="BN1361" t="str">
            <v/>
          </cell>
        </row>
        <row r="1362">
          <cell r="BE1362" t="str">
            <v/>
          </cell>
          <cell r="BI1362" t="str">
            <v/>
          </cell>
          <cell r="BJ1362" t="str">
            <v/>
          </cell>
          <cell r="BK1362" t="str">
            <v/>
          </cell>
          <cell r="BL1362" t="str">
            <v/>
          </cell>
          <cell r="BM1362" t="str">
            <v/>
          </cell>
          <cell r="BN1362" t="str">
            <v/>
          </cell>
        </row>
        <row r="1363">
          <cell r="BE1363" t="str">
            <v/>
          </cell>
          <cell r="BI1363" t="str">
            <v/>
          </cell>
          <cell r="BJ1363" t="str">
            <v/>
          </cell>
          <cell r="BK1363" t="str">
            <v/>
          </cell>
          <cell r="BL1363" t="str">
            <v/>
          </cell>
          <cell r="BM1363" t="str">
            <v/>
          </cell>
          <cell r="BN1363" t="str">
            <v/>
          </cell>
        </row>
        <row r="1364">
          <cell r="BE1364" t="str">
            <v/>
          </cell>
          <cell r="BI1364" t="str">
            <v/>
          </cell>
          <cell r="BJ1364" t="str">
            <v/>
          </cell>
          <cell r="BK1364" t="str">
            <v/>
          </cell>
          <cell r="BL1364" t="str">
            <v/>
          </cell>
          <cell r="BM1364" t="str">
            <v/>
          </cell>
          <cell r="BN1364" t="str">
            <v/>
          </cell>
        </row>
        <row r="1365">
          <cell r="BE1365" t="str">
            <v/>
          </cell>
          <cell r="BI1365" t="str">
            <v/>
          </cell>
          <cell r="BJ1365" t="str">
            <v/>
          </cell>
          <cell r="BK1365" t="str">
            <v/>
          </cell>
          <cell r="BL1365" t="str">
            <v/>
          </cell>
          <cell r="BM1365" t="str">
            <v/>
          </cell>
          <cell r="BN1365" t="str">
            <v/>
          </cell>
        </row>
        <row r="1366">
          <cell r="BE1366" t="str">
            <v/>
          </cell>
          <cell r="BI1366" t="str">
            <v/>
          </cell>
          <cell r="BJ1366" t="str">
            <v/>
          </cell>
          <cell r="BK1366" t="str">
            <v/>
          </cell>
          <cell r="BL1366" t="str">
            <v/>
          </cell>
          <cell r="BM1366" t="str">
            <v/>
          </cell>
          <cell r="BN1366" t="str">
            <v/>
          </cell>
        </row>
        <row r="1367">
          <cell r="BE1367" t="str">
            <v/>
          </cell>
          <cell r="BI1367" t="str">
            <v/>
          </cell>
          <cell r="BJ1367" t="str">
            <v/>
          </cell>
          <cell r="BK1367" t="str">
            <v/>
          </cell>
          <cell r="BL1367" t="str">
            <v/>
          </cell>
          <cell r="BM1367" t="str">
            <v/>
          </cell>
          <cell r="BN1367" t="str">
            <v/>
          </cell>
        </row>
        <row r="1368">
          <cell r="BE1368" t="str">
            <v/>
          </cell>
          <cell r="BI1368" t="str">
            <v/>
          </cell>
          <cell r="BJ1368" t="str">
            <v/>
          </cell>
          <cell r="BK1368" t="str">
            <v/>
          </cell>
          <cell r="BL1368" t="str">
            <v/>
          </cell>
          <cell r="BM1368" t="str">
            <v/>
          </cell>
          <cell r="BN1368" t="str">
            <v/>
          </cell>
        </row>
        <row r="1369">
          <cell r="BE1369" t="str">
            <v/>
          </cell>
          <cell r="BI1369" t="str">
            <v/>
          </cell>
          <cell r="BJ1369" t="str">
            <v/>
          </cell>
          <cell r="BK1369" t="str">
            <v/>
          </cell>
          <cell r="BL1369" t="str">
            <v/>
          </cell>
          <cell r="BM1369" t="str">
            <v/>
          </cell>
          <cell r="BN1369" t="str">
            <v/>
          </cell>
        </row>
        <row r="1370">
          <cell r="BE1370" t="str">
            <v/>
          </cell>
          <cell r="BI1370" t="str">
            <v/>
          </cell>
          <cell r="BJ1370" t="str">
            <v/>
          </cell>
          <cell r="BK1370" t="str">
            <v/>
          </cell>
          <cell r="BL1370" t="str">
            <v/>
          </cell>
          <cell r="BM1370" t="str">
            <v/>
          </cell>
          <cell r="BN1370" t="str">
            <v/>
          </cell>
        </row>
        <row r="1371">
          <cell r="BE1371" t="str">
            <v/>
          </cell>
          <cell r="BI1371" t="str">
            <v/>
          </cell>
          <cell r="BJ1371" t="str">
            <v/>
          </cell>
          <cell r="BK1371" t="str">
            <v/>
          </cell>
          <cell r="BL1371" t="str">
            <v/>
          </cell>
          <cell r="BM1371" t="str">
            <v/>
          </cell>
          <cell r="BN1371" t="str">
            <v/>
          </cell>
        </row>
        <row r="1372">
          <cell r="BE1372" t="str">
            <v/>
          </cell>
          <cell r="BI1372" t="str">
            <v/>
          </cell>
          <cell r="BJ1372" t="str">
            <v/>
          </cell>
          <cell r="BK1372" t="str">
            <v/>
          </cell>
          <cell r="BL1372" t="str">
            <v/>
          </cell>
          <cell r="BM1372" t="str">
            <v/>
          </cell>
          <cell r="BN1372" t="str">
            <v/>
          </cell>
        </row>
        <row r="1373">
          <cell r="BE1373" t="str">
            <v/>
          </cell>
          <cell r="BI1373" t="str">
            <v/>
          </cell>
          <cell r="BJ1373" t="str">
            <v/>
          </cell>
          <cell r="BK1373" t="str">
            <v/>
          </cell>
          <cell r="BL1373" t="str">
            <v/>
          </cell>
          <cell r="BM1373" t="str">
            <v/>
          </cell>
          <cell r="BN1373" t="str">
            <v/>
          </cell>
        </row>
        <row r="1374">
          <cell r="BE1374" t="str">
            <v/>
          </cell>
          <cell r="BI1374" t="str">
            <v/>
          </cell>
          <cell r="BJ1374" t="str">
            <v/>
          </cell>
          <cell r="BK1374" t="str">
            <v/>
          </cell>
          <cell r="BL1374" t="str">
            <v/>
          </cell>
          <cell r="BM1374" t="str">
            <v/>
          </cell>
          <cell r="BN1374" t="str">
            <v/>
          </cell>
        </row>
        <row r="1375">
          <cell r="BE1375" t="str">
            <v/>
          </cell>
          <cell r="BI1375" t="str">
            <v/>
          </cell>
          <cell r="BJ1375" t="str">
            <v/>
          </cell>
          <cell r="BK1375" t="str">
            <v/>
          </cell>
          <cell r="BL1375" t="str">
            <v/>
          </cell>
          <cell r="BM1375" t="str">
            <v/>
          </cell>
          <cell r="BN1375" t="str">
            <v/>
          </cell>
        </row>
        <row r="1376">
          <cell r="BE1376" t="str">
            <v/>
          </cell>
          <cell r="BI1376" t="str">
            <v/>
          </cell>
          <cell r="BJ1376" t="str">
            <v/>
          </cell>
          <cell r="BK1376" t="str">
            <v/>
          </cell>
          <cell r="BL1376" t="str">
            <v/>
          </cell>
          <cell r="BM1376" t="str">
            <v/>
          </cell>
          <cell r="BN1376" t="str">
            <v/>
          </cell>
        </row>
        <row r="1377">
          <cell r="BE1377" t="str">
            <v/>
          </cell>
          <cell r="BI1377" t="str">
            <v/>
          </cell>
          <cell r="BJ1377" t="str">
            <v/>
          </cell>
          <cell r="BK1377" t="str">
            <v/>
          </cell>
          <cell r="BL1377" t="str">
            <v/>
          </cell>
          <cell r="BM1377" t="str">
            <v/>
          </cell>
          <cell r="BN1377" t="str">
            <v/>
          </cell>
        </row>
        <row r="1378">
          <cell r="BE1378" t="str">
            <v/>
          </cell>
          <cell r="BI1378" t="str">
            <v/>
          </cell>
          <cell r="BJ1378" t="str">
            <v/>
          </cell>
          <cell r="BK1378" t="str">
            <v/>
          </cell>
          <cell r="BL1378" t="str">
            <v/>
          </cell>
          <cell r="BM1378" t="str">
            <v/>
          </cell>
          <cell r="BN1378" t="str">
            <v/>
          </cell>
        </row>
        <row r="1379">
          <cell r="BE1379" t="str">
            <v/>
          </cell>
          <cell r="BI1379" t="str">
            <v/>
          </cell>
          <cell r="BJ1379" t="str">
            <v/>
          </cell>
          <cell r="BK1379" t="str">
            <v/>
          </cell>
          <cell r="BL1379" t="str">
            <v/>
          </cell>
          <cell r="BM1379" t="str">
            <v/>
          </cell>
          <cell r="BN1379" t="str">
            <v/>
          </cell>
        </row>
        <row r="1380">
          <cell r="BE1380" t="str">
            <v/>
          </cell>
          <cell r="BI1380" t="str">
            <v/>
          </cell>
          <cell r="BJ1380" t="str">
            <v/>
          </cell>
          <cell r="BK1380" t="str">
            <v/>
          </cell>
          <cell r="BL1380" t="str">
            <v/>
          </cell>
          <cell r="BM1380" t="str">
            <v/>
          </cell>
          <cell r="BN1380" t="str">
            <v/>
          </cell>
        </row>
        <row r="1381">
          <cell r="BE1381" t="str">
            <v/>
          </cell>
          <cell r="BI1381" t="str">
            <v/>
          </cell>
          <cell r="BJ1381" t="str">
            <v/>
          </cell>
          <cell r="BK1381" t="str">
            <v/>
          </cell>
          <cell r="BL1381" t="str">
            <v/>
          </cell>
          <cell r="BM1381" t="str">
            <v/>
          </cell>
          <cell r="BN1381" t="str">
            <v/>
          </cell>
        </row>
        <row r="1382">
          <cell r="BE1382" t="str">
            <v/>
          </cell>
          <cell r="BI1382" t="str">
            <v/>
          </cell>
          <cell r="BJ1382" t="str">
            <v/>
          </cell>
          <cell r="BK1382" t="str">
            <v/>
          </cell>
          <cell r="BL1382" t="str">
            <v/>
          </cell>
          <cell r="BM1382" t="str">
            <v/>
          </cell>
          <cell r="BN1382" t="str">
            <v/>
          </cell>
        </row>
        <row r="1383">
          <cell r="BE1383" t="str">
            <v/>
          </cell>
          <cell r="BI1383" t="str">
            <v/>
          </cell>
          <cell r="BJ1383" t="str">
            <v/>
          </cell>
          <cell r="BK1383" t="str">
            <v/>
          </cell>
          <cell r="BL1383" t="str">
            <v/>
          </cell>
          <cell r="BM1383" t="str">
            <v/>
          </cell>
          <cell r="BN1383" t="str">
            <v/>
          </cell>
        </row>
        <row r="1384">
          <cell r="BE1384" t="str">
            <v/>
          </cell>
          <cell r="BI1384" t="str">
            <v/>
          </cell>
          <cell r="BJ1384" t="str">
            <v/>
          </cell>
          <cell r="BK1384" t="str">
            <v/>
          </cell>
          <cell r="BL1384" t="str">
            <v/>
          </cell>
          <cell r="BM1384" t="str">
            <v/>
          </cell>
          <cell r="BN1384" t="str">
            <v/>
          </cell>
        </row>
        <row r="1385">
          <cell r="BE1385" t="str">
            <v/>
          </cell>
          <cell r="BI1385" t="str">
            <v/>
          </cell>
          <cell r="BJ1385" t="str">
            <v/>
          </cell>
          <cell r="BK1385" t="str">
            <v/>
          </cell>
          <cell r="BL1385" t="str">
            <v/>
          </cell>
          <cell r="BM1385" t="str">
            <v/>
          </cell>
          <cell r="BN1385" t="str">
            <v/>
          </cell>
        </row>
        <row r="1386">
          <cell r="BE1386" t="str">
            <v/>
          </cell>
          <cell r="BI1386" t="str">
            <v/>
          </cell>
          <cell r="BJ1386" t="str">
            <v/>
          </cell>
          <cell r="BK1386" t="str">
            <v/>
          </cell>
          <cell r="BL1386" t="str">
            <v/>
          </cell>
          <cell r="BM1386" t="str">
            <v/>
          </cell>
          <cell r="BN1386" t="str">
            <v/>
          </cell>
        </row>
        <row r="1387">
          <cell r="BE1387" t="str">
            <v/>
          </cell>
          <cell r="BI1387" t="str">
            <v/>
          </cell>
          <cell r="BJ1387" t="str">
            <v/>
          </cell>
          <cell r="BK1387" t="str">
            <v/>
          </cell>
          <cell r="BL1387" t="str">
            <v/>
          </cell>
          <cell r="BM1387" t="str">
            <v/>
          </cell>
          <cell r="BN1387" t="str">
            <v/>
          </cell>
        </row>
        <row r="1388">
          <cell r="BE1388" t="str">
            <v/>
          </cell>
          <cell r="BI1388" t="str">
            <v/>
          </cell>
          <cell r="BJ1388" t="str">
            <v/>
          </cell>
          <cell r="BK1388" t="str">
            <v/>
          </cell>
          <cell r="BL1388" t="str">
            <v/>
          </cell>
          <cell r="BM1388" t="str">
            <v/>
          </cell>
          <cell r="BN1388" t="str">
            <v/>
          </cell>
        </row>
        <row r="1389">
          <cell r="BE1389" t="str">
            <v/>
          </cell>
          <cell r="BI1389" t="str">
            <v/>
          </cell>
          <cell r="BJ1389" t="str">
            <v/>
          </cell>
          <cell r="BK1389" t="str">
            <v/>
          </cell>
          <cell r="BL1389" t="str">
            <v/>
          </cell>
          <cell r="BM1389" t="str">
            <v/>
          </cell>
          <cell r="BN1389" t="str">
            <v/>
          </cell>
        </row>
        <row r="1390">
          <cell r="BE1390" t="str">
            <v/>
          </cell>
          <cell r="BI1390" t="str">
            <v/>
          </cell>
          <cell r="BJ1390" t="str">
            <v/>
          </cell>
          <cell r="BK1390" t="str">
            <v/>
          </cell>
          <cell r="BL1390" t="str">
            <v/>
          </cell>
          <cell r="BM1390" t="str">
            <v/>
          </cell>
          <cell r="BN1390" t="str">
            <v/>
          </cell>
        </row>
        <row r="1391">
          <cell r="BE1391" t="str">
            <v/>
          </cell>
          <cell r="BI1391" t="str">
            <v/>
          </cell>
          <cell r="BJ1391" t="str">
            <v/>
          </cell>
          <cell r="BK1391" t="str">
            <v/>
          </cell>
          <cell r="BL1391" t="str">
            <v/>
          </cell>
          <cell r="BM1391" t="str">
            <v/>
          </cell>
          <cell r="BN1391" t="str">
            <v/>
          </cell>
        </row>
        <row r="1392">
          <cell r="BE1392" t="str">
            <v/>
          </cell>
          <cell r="BI1392" t="str">
            <v/>
          </cell>
          <cell r="BJ1392" t="str">
            <v/>
          </cell>
          <cell r="BK1392" t="str">
            <v/>
          </cell>
          <cell r="BL1392" t="str">
            <v/>
          </cell>
          <cell r="BM1392" t="str">
            <v/>
          </cell>
          <cell r="BN1392" t="str">
            <v/>
          </cell>
        </row>
        <row r="1393">
          <cell r="BE1393" t="str">
            <v/>
          </cell>
          <cell r="BI1393" t="str">
            <v/>
          </cell>
          <cell r="BJ1393" t="str">
            <v/>
          </cell>
          <cell r="BK1393" t="str">
            <v/>
          </cell>
          <cell r="BL1393" t="str">
            <v/>
          </cell>
          <cell r="BM1393" t="str">
            <v/>
          </cell>
          <cell r="BN1393" t="str">
            <v/>
          </cell>
        </row>
        <row r="1394">
          <cell r="BE1394" t="str">
            <v/>
          </cell>
          <cell r="BI1394" t="str">
            <v/>
          </cell>
          <cell r="BJ1394" t="str">
            <v/>
          </cell>
          <cell r="BK1394" t="str">
            <v/>
          </cell>
          <cell r="BL1394" t="str">
            <v/>
          </cell>
          <cell r="BM1394" t="str">
            <v/>
          </cell>
          <cell r="BN1394" t="str">
            <v/>
          </cell>
        </row>
        <row r="1395">
          <cell r="BE1395" t="str">
            <v/>
          </cell>
          <cell r="BI1395" t="str">
            <v/>
          </cell>
          <cell r="BJ1395" t="str">
            <v/>
          </cell>
          <cell r="BK1395" t="str">
            <v/>
          </cell>
          <cell r="BL1395" t="str">
            <v/>
          </cell>
          <cell r="BM1395" t="str">
            <v/>
          </cell>
          <cell r="BN1395" t="str">
            <v/>
          </cell>
        </row>
        <row r="1396">
          <cell r="BE1396" t="str">
            <v/>
          </cell>
          <cell r="BI1396" t="str">
            <v/>
          </cell>
          <cell r="BJ1396" t="str">
            <v/>
          </cell>
          <cell r="BK1396" t="str">
            <v/>
          </cell>
          <cell r="BL1396" t="str">
            <v/>
          </cell>
          <cell r="BM1396" t="str">
            <v/>
          </cell>
          <cell r="BN1396" t="str">
            <v/>
          </cell>
        </row>
        <row r="1397">
          <cell r="BE1397" t="str">
            <v/>
          </cell>
          <cell r="BI1397" t="str">
            <v/>
          </cell>
          <cell r="BJ1397" t="str">
            <v/>
          </cell>
          <cell r="BK1397" t="str">
            <v/>
          </cell>
          <cell r="BL1397" t="str">
            <v/>
          </cell>
          <cell r="BM1397" t="str">
            <v/>
          </cell>
          <cell r="BN1397" t="str">
            <v/>
          </cell>
        </row>
        <row r="1398">
          <cell r="BE1398" t="str">
            <v/>
          </cell>
          <cell r="BI1398" t="str">
            <v/>
          </cell>
          <cell r="BJ1398" t="str">
            <v/>
          </cell>
          <cell r="BK1398" t="str">
            <v/>
          </cell>
          <cell r="BL1398" t="str">
            <v/>
          </cell>
          <cell r="BM1398" t="str">
            <v/>
          </cell>
          <cell r="BN1398" t="str">
            <v/>
          </cell>
        </row>
        <row r="1399">
          <cell r="BE1399" t="str">
            <v/>
          </cell>
          <cell r="BI1399" t="str">
            <v/>
          </cell>
          <cell r="BJ1399" t="str">
            <v/>
          </cell>
          <cell r="BK1399" t="str">
            <v/>
          </cell>
          <cell r="BL1399" t="str">
            <v/>
          </cell>
          <cell r="BM1399" t="str">
            <v/>
          </cell>
          <cell r="BN1399" t="str">
            <v/>
          </cell>
        </row>
        <row r="1400">
          <cell r="BE1400" t="str">
            <v/>
          </cell>
          <cell r="BI1400" t="str">
            <v/>
          </cell>
          <cell r="BJ1400" t="str">
            <v/>
          </cell>
          <cell r="BK1400" t="str">
            <v/>
          </cell>
          <cell r="BL1400" t="str">
            <v/>
          </cell>
          <cell r="BM1400" t="str">
            <v/>
          </cell>
          <cell r="BN1400" t="str">
            <v/>
          </cell>
        </row>
        <row r="1401">
          <cell r="BE1401" t="str">
            <v/>
          </cell>
          <cell r="BI1401" t="str">
            <v/>
          </cell>
          <cell r="BJ1401" t="str">
            <v/>
          </cell>
          <cell r="BK1401" t="str">
            <v/>
          </cell>
          <cell r="BL1401" t="str">
            <v/>
          </cell>
          <cell r="BM1401" t="str">
            <v/>
          </cell>
          <cell r="BN1401" t="str">
            <v/>
          </cell>
        </row>
        <row r="1402">
          <cell r="BE1402" t="str">
            <v/>
          </cell>
          <cell r="BI1402" t="str">
            <v/>
          </cell>
          <cell r="BJ1402" t="str">
            <v/>
          </cell>
          <cell r="BK1402" t="str">
            <v/>
          </cell>
          <cell r="BL1402" t="str">
            <v/>
          </cell>
          <cell r="BM1402" t="str">
            <v/>
          </cell>
          <cell r="BN1402" t="str">
            <v/>
          </cell>
        </row>
        <row r="1403">
          <cell r="BE1403" t="str">
            <v/>
          </cell>
          <cell r="BI1403" t="str">
            <v/>
          </cell>
          <cell r="BJ1403" t="str">
            <v/>
          </cell>
          <cell r="BK1403" t="str">
            <v/>
          </cell>
          <cell r="BL1403" t="str">
            <v/>
          </cell>
          <cell r="BM1403" t="str">
            <v/>
          </cell>
          <cell r="BN1403" t="str">
            <v/>
          </cell>
        </row>
        <row r="1404">
          <cell r="BE1404" t="str">
            <v/>
          </cell>
          <cell r="BI1404" t="str">
            <v/>
          </cell>
          <cell r="BJ1404" t="str">
            <v/>
          </cell>
          <cell r="BK1404" t="str">
            <v/>
          </cell>
          <cell r="BL1404" t="str">
            <v/>
          </cell>
          <cell r="BM1404" t="str">
            <v/>
          </cell>
          <cell r="BN1404" t="str">
            <v/>
          </cell>
        </row>
        <row r="1405">
          <cell r="BE1405" t="str">
            <v/>
          </cell>
          <cell r="BI1405" t="str">
            <v/>
          </cell>
          <cell r="BJ1405" t="str">
            <v/>
          </cell>
          <cell r="BK1405" t="str">
            <v/>
          </cell>
          <cell r="BL1405" t="str">
            <v/>
          </cell>
          <cell r="BM1405" t="str">
            <v/>
          </cell>
          <cell r="BN1405" t="str">
            <v/>
          </cell>
        </row>
        <row r="1406">
          <cell r="BE1406" t="str">
            <v/>
          </cell>
          <cell r="BI1406" t="str">
            <v/>
          </cell>
          <cell r="BJ1406" t="str">
            <v/>
          </cell>
          <cell r="BK1406" t="str">
            <v/>
          </cell>
          <cell r="BL1406" t="str">
            <v/>
          </cell>
          <cell r="BM1406" t="str">
            <v/>
          </cell>
          <cell r="BN1406" t="str">
            <v/>
          </cell>
        </row>
        <row r="1407">
          <cell r="BE1407" t="str">
            <v/>
          </cell>
          <cell r="BI1407" t="str">
            <v/>
          </cell>
          <cell r="BJ1407" t="str">
            <v/>
          </cell>
          <cell r="BK1407" t="str">
            <v/>
          </cell>
          <cell r="BL1407" t="str">
            <v/>
          </cell>
          <cell r="BM1407" t="str">
            <v/>
          </cell>
          <cell r="BN1407" t="str">
            <v/>
          </cell>
        </row>
        <row r="1408">
          <cell r="BE1408" t="str">
            <v/>
          </cell>
          <cell r="BI1408" t="str">
            <v/>
          </cell>
          <cell r="BJ1408" t="str">
            <v/>
          </cell>
          <cell r="BK1408" t="str">
            <v/>
          </cell>
          <cell r="BL1408" t="str">
            <v/>
          </cell>
          <cell r="BM1408" t="str">
            <v/>
          </cell>
          <cell r="BN1408" t="str">
            <v/>
          </cell>
        </row>
        <row r="1409">
          <cell r="BE1409" t="str">
            <v/>
          </cell>
          <cell r="BI1409" t="str">
            <v/>
          </cell>
          <cell r="BJ1409" t="str">
            <v/>
          </cell>
          <cell r="BK1409" t="str">
            <v/>
          </cell>
          <cell r="BL1409" t="str">
            <v/>
          </cell>
          <cell r="BM1409" t="str">
            <v/>
          </cell>
          <cell r="BN1409" t="str">
            <v/>
          </cell>
        </row>
        <row r="1410">
          <cell r="BE1410" t="str">
            <v/>
          </cell>
          <cell r="BI1410" t="str">
            <v/>
          </cell>
          <cell r="BJ1410" t="str">
            <v/>
          </cell>
          <cell r="BK1410" t="str">
            <v/>
          </cell>
          <cell r="BL1410" t="str">
            <v/>
          </cell>
          <cell r="BM1410" t="str">
            <v/>
          </cell>
          <cell r="BN1410" t="str">
            <v/>
          </cell>
        </row>
        <row r="1411">
          <cell r="BE1411" t="str">
            <v/>
          </cell>
          <cell r="BI1411" t="str">
            <v/>
          </cell>
          <cell r="BJ1411" t="str">
            <v/>
          </cell>
          <cell r="BK1411" t="str">
            <v/>
          </cell>
          <cell r="BL1411" t="str">
            <v/>
          </cell>
          <cell r="BM1411" t="str">
            <v/>
          </cell>
          <cell r="BN1411" t="str">
            <v/>
          </cell>
        </row>
        <row r="1412">
          <cell r="BE1412" t="str">
            <v/>
          </cell>
          <cell r="BI1412" t="str">
            <v/>
          </cell>
          <cell r="BJ1412" t="str">
            <v/>
          </cell>
          <cell r="BK1412" t="str">
            <v/>
          </cell>
          <cell r="BL1412" t="str">
            <v/>
          </cell>
          <cell r="BM1412" t="str">
            <v/>
          </cell>
          <cell r="BN1412" t="str">
            <v/>
          </cell>
        </row>
        <row r="1413">
          <cell r="BE1413" t="str">
            <v/>
          </cell>
          <cell r="BI1413" t="str">
            <v/>
          </cell>
          <cell r="BJ1413" t="str">
            <v/>
          </cell>
          <cell r="BK1413" t="str">
            <v/>
          </cell>
          <cell r="BL1413" t="str">
            <v/>
          </cell>
          <cell r="BM1413" t="str">
            <v/>
          </cell>
          <cell r="BN1413" t="str">
            <v/>
          </cell>
        </row>
        <row r="1414">
          <cell r="BE1414" t="str">
            <v/>
          </cell>
          <cell r="BI1414" t="str">
            <v/>
          </cell>
          <cell r="BJ1414" t="str">
            <v/>
          </cell>
          <cell r="BK1414" t="str">
            <v/>
          </cell>
          <cell r="BL1414" t="str">
            <v/>
          </cell>
          <cell r="BM1414" t="str">
            <v/>
          </cell>
          <cell r="BN1414" t="str">
            <v/>
          </cell>
        </row>
        <row r="1415">
          <cell r="BE1415" t="str">
            <v/>
          </cell>
          <cell r="BI1415" t="str">
            <v/>
          </cell>
          <cell r="BJ1415" t="str">
            <v/>
          </cell>
          <cell r="BK1415" t="str">
            <v/>
          </cell>
          <cell r="BL1415" t="str">
            <v/>
          </cell>
          <cell r="BM1415" t="str">
            <v/>
          </cell>
          <cell r="BN1415" t="str">
            <v/>
          </cell>
        </row>
        <row r="1416">
          <cell r="BE1416" t="str">
            <v/>
          </cell>
          <cell r="BI1416" t="str">
            <v/>
          </cell>
          <cell r="BJ1416" t="str">
            <v/>
          </cell>
          <cell r="BK1416" t="str">
            <v/>
          </cell>
          <cell r="BL1416" t="str">
            <v/>
          </cell>
          <cell r="BM1416" t="str">
            <v/>
          </cell>
          <cell r="BN1416" t="str">
            <v/>
          </cell>
        </row>
        <row r="1417">
          <cell r="BE1417" t="str">
            <v/>
          </cell>
          <cell r="BI1417" t="str">
            <v/>
          </cell>
          <cell r="BJ1417" t="str">
            <v/>
          </cell>
          <cell r="BK1417" t="str">
            <v/>
          </cell>
          <cell r="BL1417" t="str">
            <v/>
          </cell>
          <cell r="BM1417" t="str">
            <v/>
          </cell>
          <cell r="BN1417" t="str">
            <v/>
          </cell>
        </row>
        <row r="1418">
          <cell r="BE1418" t="str">
            <v/>
          </cell>
          <cell r="BI1418" t="str">
            <v/>
          </cell>
          <cell r="BJ1418" t="str">
            <v/>
          </cell>
          <cell r="BK1418" t="str">
            <v/>
          </cell>
          <cell r="BL1418" t="str">
            <v/>
          </cell>
          <cell r="BM1418" t="str">
            <v/>
          </cell>
          <cell r="BN1418" t="str">
            <v/>
          </cell>
        </row>
        <row r="1419">
          <cell r="BE1419" t="str">
            <v/>
          </cell>
          <cell r="BI1419" t="str">
            <v/>
          </cell>
          <cell r="BJ1419" t="str">
            <v/>
          </cell>
          <cell r="BK1419" t="str">
            <v/>
          </cell>
          <cell r="BL1419" t="str">
            <v/>
          </cell>
          <cell r="BM1419" t="str">
            <v/>
          </cell>
          <cell r="BN1419" t="str">
            <v/>
          </cell>
        </row>
        <row r="1420">
          <cell r="BE1420" t="str">
            <v/>
          </cell>
          <cell r="BI1420" t="str">
            <v/>
          </cell>
          <cell r="BJ1420" t="str">
            <v/>
          </cell>
          <cell r="BK1420" t="str">
            <v/>
          </cell>
          <cell r="BL1420" t="str">
            <v/>
          </cell>
          <cell r="BM1420" t="str">
            <v/>
          </cell>
          <cell r="BN1420" t="str">
            <v/>
          </cell>
        </row>
        <row r="1421">
          <cell r="BE1421" t="str">
            <v/>
          </cell>
          <cell r="BI1421" t="str">
            <v/>
          </cell>
          <cell r="BJ1421" t="str">
            <v/>
          </cell>
          <cell r="BK1421" t="str">
            <v/>
          </cell>
          <cell r="BL1421" t="str">
            <v/>
          </cell>
          <cell r="BM1421" t="str">
            <v/>
          </cell>
          <cell r="BN1421" t="str">
            <v/>
          </cell>
        </row>
        <row r="1422">
          <cell r="BE1422" t="str">
            <v/>
          </cell>
          <cell r="BI1422" t="str">
            <v/>
          </cell>
          <cell r="BJ1422" t="str">
            <v/>
          </cell>
          <cell r="BK1422" t="str">
            <v/>
          </cell>
          <cell r="BL1422" t="str">
            <v/>
          </cell>
          <cell r="BM1422" t="str">
            <v/>
          </cell>
          <cell r="BN1422" t="str">
            <v/>
          </cell>
        </row>
        <row r="1423">
          <cell r="BE1423" t="str">
            <v/>
          </cell>
          <cell r="BI1423" t="str">
            <v/>
          </cell>
          <cell r="BJ1423" t="str">
            <v/>
          </cell>
          <cell r="BK1423" t="str">
            <v/>
          </cell>
          <cell r="BL1423" t="str">
            <v/>
          </cell>
          <cell r="BM1423" t="str">
            <v/>
          </cell>
          <cell r="BN1423" t="str">
            <v/>
          </cell>
        </row>
        <row r="1424">
          <cell r="BE1424" t="str">
            <v/>
          </cell>
          <cell r="BI1424" t="str">
            <v/>
          </cell>
          <cell r="BJ1424" t="str">
            <v/>
          </cell>
          <cell r="BK1424" t="str">
            <v/>
          </cell>
          <cell r="BL1424" t="str">
            <v/>
          </cell>
          <cell r="BM1424" t="str">
            <v/>
          </cell>
          <cell r="BN1424" t="str">
            <v/>
          </cell>
        </row>
        <row r="1425">
          <cell r="BE1425" t="str">
            <v/>
          </cell>
          <cell r="BI1425" t="str">
            <v/>
          </cell>
          <cell r="BJ1425" t="str">
            <v/>
          </cell>
          <cell r="BK1425" t="str">
            <v/>
          </cell>
          <cell r="BL1425" t="str">
            <v/>
          </cell>
          <cell r="BM1425" t="str">
            <v/>
          </cell>
          <cell r="BN1425" t="str">
            <v/>
          </cell>
        </row>
        <row r="1426">
          <cell r="BE1426" t="str">
            <v/>
          </cell>
          <cell r="BI1426" t="str">
            <v/>
          </cell>
          <cell r="BJ1426" t="str">
            <v/>
          </cell>
          <cell r="BK1426" t="str">
            <v/>
          </cell>
          <cell r="BL1426" t="str">
            <v/>
          </cell>
          <cell r="BM1426" t="str">
            <v/>
          </cell>
          <cell r="BN1426" t="str">
            <v/>
          </cell>
        </row>
        <row r="1427">
          <cell r="BE1427" t="str">
            <v/>
          </cell>
          <cell r="BI1427" t="str">
            <v/>
          </cell>
          <cell r="BJ1427" t="str">
            <v/>
          </cell>
          <cell r="BK1427" t="str">
            <v/>
          </cell>
          <cell r="BL1427" t="str">
            <v/>
          </cell>
          <cell r="BM1427" t="str">
            <v/>
          </cell>
          <cell r="BN1427" t="str">
            <v/>
          </cell>
        </row>
        <row r="1428">
          <cell r="BE1428" t="str">
            <v/>
          </cell>
          <cell r="BI1428" t="str">
            <v/>
          </cell>
          <cell r="BJ1428" t="str">
            <v/>
          </cell>
          <cell r="BK1428" t="str">
            <v/>
          </cell>
          <cell r="BL1428" t="str">
            <v/>
          </cell>
          <cell r="BM1428" t="str">
            <v/>
          </cell>
          <cell r="BN1428" t="str">
            <v/>
          </cell>
        </row>
        <row r="1429">
          <cell r="BE1429" t="str">
            <v/>
          </cell>
          <cell r="BI1429" t="str">
            <v/>
          </cell>
          <cell r="BJ1429" t="str">
            <v/>
          </cell>
          <cell r="BK1429" t="str">
            <v/>
          </cell>
          <cell r="BL1429" t="str">
            <v/>
          </cell>
          <cell r="BM1429" t="str">
            <v/>
          </cell>
          <cell r="BN1429" t="str">
            <v/>
          </cell>
        </row>
        <row r="1430">
          <cell r="BE1430" t="str">
            <v/>
          </cell>
          <cell r="BI1430" t="str">
            <v/>
          </cell>
          <cell r="BJ1430" t="str">
            <v/>
          </cell>
          <cell r="BK1430" t="str">
            <v/>
          </cell>
          <cell r="BL1430" t="str">
            <v/>
          </cell>
          <cell r="BM1430" t="str">
            <v/>
          </cell>
          <cell r="BN1430" t="str">
            <v/>
          </cell>
        </row>
        <row r="1431">
          <cell r="BE1431" t="str">
            <v/>
          </cell>
          <cell r="BI1431" t="str">
            <v/>
          </cell>
          <cell r="BJ1431" t="str">
            <v/>
          </cell>
          <cell r="BK1431" t="str">
            <v/>
          </cell>
          <cell r="BL1431" t="str">
            <v/>
          </cell>
          <cell r="BM1431" t="str">
            <v/>
          </cell>
          <cell r="BN1431" t="str">
            <v/>
          </cell>
        </row>
        <row r="1432">
          <cell r="BE1432" t="str">
            <v/>
          </cell>
          <cell r="BI1432" t="str">
            <v/>
          </cell>
          <cell r="BJ1432" t="str">
            <v/>
          </cell>
          <cell r="BK1432" t="str">
            <v/>
          </cell>
          <cell r="BL1432" t="str">
            <v/>
          </cell>
          <cell r="BM1432" t="str">
            <v/>
          </cell>
          <cell r="BN1432" t="str">
            <v/>
          </cell>
        </row>
        <row r="1433">
          <cell r="BE1433" t="str">
            <v/>
          </cell>
          <cell r="BI1433" t="str">
            <v/>
          </cell>
          <cell r="BJ1433" t="str">
            <v/>
          </cell>
          <cell r="BK1433" t="str">
            <v/>
          </cell>
          <cell r="BL1433" t="str">
            <v/>
          </cell>
          <cell r="BM1433" t="str">
            <v/>
          </cell>
          <cell r="BN1433" t="str">
            <v/>
          </cell>
        </row>
        <row r="1434">
          <cell r="BE1434" t="str">
            <v/>
          </cell>
          <cell r="BI1434" t="str">
            <v/>
          </cell>
          <cell r="BJ1434" t="str">
            <v/>
          </cell>
          <cell r="BK1434" t="str">
            <v/>
          </cell>
          <cell r="BL1434" t="str">
            <v/>
          </cell>
          <cell r="BM1434" t="str">
            <v/>
          </cell>
          <cell r="BN1434" t="str">
            <v/>
          </cell>
        </row>
        <row r="1435">
          <cell r="BE1435" t="str">
            <v/>
          </cell>
          <cell r="BI1435" t="str">
            <v/>
          </cell>
          <cell r="BJ1435" t="str">
            <v/>
          </cell>
          <cell r="BK1435" t="str">
            <v/>
          </cell>
          <cell r="BL1435" t="str">
            <v/>
          </cell>
          <cell r="BM1435" t="str">
            <v/>
          </cell>
          <cell r="BN1435" t="str">
            <v/>
          </cell>
        </row>
        <row r="1436">
          <cell r="BE1436" t="str">
            <v/>
          </cell>
          <cell r="BI1436" t="str">
            <v/>
          </cell>
          <cell r="BJ1436" t="str">
            <v/>
          </cell>
          <cell r="BK1436" t="str">
            <v/>
          </cell>
          <cell r="BL1436" t="str">
            <v/>
          </cell>
          <cell r="BM1436" t="str">
            <v/>
          </cell>
          <cell r="BN1436" t="str">
            <v/>
          </cell>
        </row>
        <row r="1437">
          <cell r="BE1437" t="str">
            <v/>
          </cell>
          <cell r="BI1437" t="str">
            <v/>
          </cell>
          <cell r="BJ1437" t="str">
            <v/>
          </cell>
          <cell r="BK1437" t="str">
            <v/>
          </cell>
          <cell r="BL1437" t="str">
            <v/>
          </cell>
          <cell r="BM1437" t="str">
            <v/>
          </cell>
          <cell r="BN1437" t="str">
            <v/>
          </cell>
        </row>
        <row r="1438">
          <cell r="BE1438" t="str">
            <v/>
          </cell>
          <cell r="BI1438" t="str">
            <v/>
          </cell>
          <cell r="BJ1438" t="str">
            <v/>
          </cell>
          <cell r="BK1438" t="str">
            <v/>
          </cell>
          <cell r="BL1438" t="str">
            <v/>
          </cell>
          <cell r="BM1438" t="str">
            <v/>
          </cell>
          <cell r="BN1438" t="str">
            <v/>
          </cell>
        </row>
        <row r="1439">
          <cell r="BE1439" t="str">
            <v/>
          </cell>
          <cell r="BI1439" t="str">
            <v/>
          </cell>
          <cell r="BJ1439" t="str">
            <v/>
          </cell>
          <cell r="BK1439" t="str">
            <v/>
          </cell>
          <cell r="BL1439" t="str">
            <v/>
          </cell>
          <cell r="BM1439" t="str">
            <v/>
          </cell>
          <cell r="BN1439" t="str">
            <v/>
          </cell>
        </row>
        <row r="1440">
          <cell r="BE1440" t="str">
            <v/>
          </cell>
          <cell r="BI1440" t="str">
            <v/>
          </cell>
          <cell r="BJ1440" t="str">
            <v/>
          </cell>
          <cell r="BK1440" t="str">
            <v/>
          </cell>
          <cell r="BL1440" t="str">
            <v/>
          </cell>
          <cell r="BM1440" t="str">
            <v/>
          </cell>
          <cell r="BN1440" t="str">
            <v/>
          </cell>
        </row>
        <row r="1441">
          <cell r="BE1441" t="str">
            <v/>
          </cell>
          <cell r="BI1441" t="str">
            <v/>
          </cell>
          <cell r="BJ1441" t="str">
            <v/>
          </cell>
          <cell r="BK1441" t="str">
            <v/>
          </cell>
          <cell r="BL1441" t="str">
            <v/>
          </cell>
          <cell r="BM1441" t="str">
            <v/>
          </cell>
          <cell r="BN1441" t="str">
            <v/>
          </cell>
        </row>
        <row r="1442">
          <cell r="BE1442" t="str">
            <v/>
          </cell>
          <cell r="BI1442" t="str">
            <v/>
          </cell>
          <cell r="BJ1442" t="str">
            <v/>
          </cell>
          <cell r="BK1442" t="str">
            <v/>
          </cell>
          <cell r="BL1442" t="str">
            <v/>
          </cell>
          <cell r="BM1442" t="str">
            <v/>
          </cell>
          <cell r="BN1442" t="str">
            <v/>
          </cell>
        </row>
        <row r="1443">
          <cell r="BE1443" t="str">
            <v/>
          </cell>
          <cell r="BI1443" t="str">
            <v/>
          </cell>
          <cell r="BJ1443" t="str">
            <v/>
          </cell>
          <cell r="BK1443" t="str">
            <v/>
          </cell>
          <cell r="BL1443" t="str">
            <v/>
          </cell>
          <cell r="BM1443" t="str">
            <v/>
          </cell>
          <cell r="BN1443" t="str">
            <v/>
          </cell>
        </row>
        <row r="1444">
          <cell r="BE1444" t="str">
            <v/>
          </cell>
          <cell r="BI1444" t="str">
            <v/>
          </cell>
          <cell r="BJ1444" t="str">
            <v/>
          </cell>
          <cell r="BK1444" t="str">
            <v/>
          </cell>
          <cell r="BL1444" t="str">
            <v/>
          </cell>
          <cell r="BM1444" t="str">
            <v/>
          </cell>
          <cell r="BN1444" t="str">
            <v/>
          </cell>
        </row>
        <row r="1445">
          <cell r="BE1445" t="str">
            <v/>
          </cell>
          <cell r="BI1445" t="str">
            <v/>
          </cell>
          <cell r="BJ1445" t="str">
            <v/>
          </cell>
          <cell r="BK1445" t="str">
            <v/>
          </cell>
          <cell r="BL1445" t="str">
            <v/>
          </cell>
          <cell r="BM1445" t="str">
            <v/>
          </cell>
          <cell r="BN1445" t="str">
            <v/>
          </cell>
        </row>
        <row r="1446">
          <cell r="BE1446" t="str">
            <v/>
          </cell>
          <cell r="BI1446" t="str">
            <v/>
          </cell>
          <cell r="BJ1446" t="str">
            <v/>
          </cell>
          <cell r="BK1446" t="str">
            <v/>
          </cell>
          <cell r="BL1446" t="str">
            <v/>
          </cell>
          <cell r="BM1446" t="str">
            <v/>
          </cell>
          <cell r="BN1446" t="str">
            <v/>
          </cell>
        </row>
        <row r="1447">
          <cell r="BE1447" t="str">
            <v/>
          </cell>
          <cell r="BI1447" t="str">
            <v/>
          </cell>
          <cell r="BJ1447" t="str">
            <v/>
          </cell>
          <cell r="BK1447" t="str">
            <v/>
          </cell>
          <cell r="BL1447" t="str">
            <v/>
          </cell>
          <cell r="BM1447" t="str">
            <v/>
          </cell>
          <cell r="BN1447" t="str">
            <v/>
          </cell>
        </row>
        <row r="1448">
          <cell r="BE1448" t="str">
            <v/>
          </cell>
          <cell r="BI1448" t="str">
            <v/>
          </cell>
          <cell r="BJ1448" t="str">
            <v/>
          </cell>
          <cell r="BK1448" t="str">
            <v/>
          </cell>
          <cell r="BL1448" t="str">
            <v/>
          </cell>
          <cell r="BM1448" t="str">
            <v/>
          </cell>
          <cell r="BN1448" t="str">
            <v/>
          </cell>
        </row>
        <row r="1449">
          <cell r="BE1449" t="str">
            <v/>
          </cell>
          <cell r="BI1449" t="str">
            <v/>
          </cell>
          <cell r="BJ1449" t="str">
            <v/>
          </cell>
          <cell r="BK1449" t="str">
            <v/>
          </cell>
          <cell r="BL1449" t="str">
            <v/>
          </cell>
          <cell r="BM1449" t="str">
            <v/>
          </cell>
          <cell r="BN1449" t="str">
            <v/>
          </cell>
        </row>
        <row r="1450">
          <cell r="BE1450" t="str">
            <v/>
          </cell>
          <cell r="BI1450" t="str">
            <v/>
          </cell>
          <cell r="BJ1450" t="str">
            <v/>
          </cell>
          <cell r="BK1450" t="str">
            <v/>
          </cell>
          <cell r="BL1450" t="str">
            <v/>
          </cell>
          <cell r="BM1450" t="str">
            <v/>
          </cell>
          <cell r="BN1450" t="str">
            <v/>
          </cell>
        </row>
        <row r="1451">
          <cell r="BE1451" t="str">
            <v/>
          </cell>
          <cell r="BI1451" t="str">
            <v/>
          </cell>
          <cell r="BJ1451" t="str">
            <v/>
          </cell>
          <cell r="BK1451" t="str">
            <v/>
          </cell>
          <cell r="BL1451" t="str">
            <v/>
          </cell>
          <cell r="BM1451" t="str">
            <v/>
          </cell>
          <cell r="BN1451" t="str">
            <v/>
          </cell>
        </row>
        <row r="1452">
          <cell r="BE1452" t="str">
            <v/>
          </cell>
          <cell r="BI1452" t="str">
            <v/>
          </cell>
          <cell r="BJ1452" t="str">
            <v/>
          </cell>
          <cell r="BK1452" t="str">
            <v/>
          </cell>
          <cell r="BL1452" t="str">
            <v/>
          </cell>
          <cell r="BM1452" t="str">
            <v/>
          </cell>
          <cell r="BN1452" t="str">
            <v/>
          </cell>
        </row>
        <row r="1453">
          <cell r="BE1453" t="str">
            <v/>
          </cell>
          <cell r="BI1453" t="str">
            <v/>
          </cell>
          <cell r="BJ1453" t="str">
            <v/>
          </cell>
          <cell r="BK1453" t="str">
            <v/>
          </cell>
          <cell r="BL1453" t="str">
            <v/>
          </cell>
          <cell r="BM1453" t="str">
            <v/>
          </cell>
          <cell r="BN1453" t="str">
            <v/>
          </cell>
        </row>
        <row r="1454">
          <cell r="BE1454" t="str">
            <v/>
          </cell>
          <cell r="BI1454" t="str">
            <v/>
          </cell>
          <cell r="BJ1454" t="str">
            <v/>
          </cell>
          <cell r="BK1454" t="str">
            <v/>
          </cell>
          <cell r="BL1454" t="str">
            <v/>
          </cell>
          <cell r="BM1454" t="str">
            <v/>
          </cell>
          <cell r="BN1454" t="str">
            <v/>
          </cell>
        </row>
        <row r="1455">
          <cell r="BE1455" t="str">
            <v/>
          </cell>
          <cell r="BI1455" t="str">
            <v/>
          </cell>
          <cell r="BJ1455" t="str">
            <v/>
          </cell>
          <cell r="BK1455" t="str">
            <v/>
          </cell>
          <cell r="BL1455" t="str">
            <v/>
          </cell>
          <cell r="BM1455" t="str">
            <v/>
          </cell>
          <cell r="BN1455" t="str">
            <v/>
          </cell>
        </row>
        <row r="1456">
          <cell r="BE1456" t="str">
            <v/>
          </cell>
          <cell r="BI1456" t="str">
            <v/>
          </cell>
          <cell r="BJ1456" t="str">
            <v/>
          </cell>
          <cell r="BK1456" t="str">
            <v/>
          </cell>
          <cell r="BL1456" t="str">
            <v/>
          </cell>
          <cell r="BM1456" t="str">
            <v/>
          </cell>
          <cell r="BN1456" t="str">
            <v/>
          </cell>
        </row>
        <row r="1457">
          <cell r="BE1457" t="str">
            <v/>
          </cell>
          <cell r="BI1457" t="str">
            <v/>
          </cell>
          <cell r="BJ1457" t="str">
            <v/>
          </cell>
          <cell r="BK1457" t="str">
            <v/>
          </cell>
          <cell r="BL1457" t="str">
            <v/>
          </cell>
          <cell r="BM1457" t="str">
            <v/>
          </cell>
          <cell r="BN1457" t="str">
            <v/>
          </cell>
        </row>
        <row r="1458">
          <cell r="BE1458" t="str">
            <v/>
          </cell>
          <cell r="BI1458" t="str">
            <v/>
          </cell>
          <cell r="BJ1458" t="str">
            <v/>
          </cell>
          <cell r="BK1458" t="str">
            <v/>
          </cell>
          <cell r="BL1458" t="str">
            <v/>
          </cell>
          <cell r="BM1458" t="str">
            <v/>
          </cell>
          <cell r="BN1458" t="str">
            <v/>
          </cell>
        </row>
        <row r="1459">
          <cell r="BE1459" t="str">
            <v/>
          </cell>
          <cell r="BI1459" t="str">
            <v/>
          </cell>
          <cell r="BJ1459" t="str">
            <v/>
          </cell>
          <cell r="BK1459" t="str">
            <v/>
          </cell>
          <cell r="BL1459" t="str">
            <v/>
          </cell>
          <cell r="BM1459" t="str">
            <v/>
          </cell>
          <cell r="BN1459" t="str">
            <v/>
          </cell>
        </row>
        <row r="1460">
          <cell r="BE1460" t="str">
            <v/>
          </cell>
          <cell r="BI1460" t="str">
            <v/>
          </cell>
          <cell r="BJ1460" t="str">
            <v/>
          </cell>
          <cell r="BK1460" t="str">
            <v/>
          </cell>
          <cell r="BL1460" t="str">
            <v/>
          </cell>
          <cell r="BM1460" t="str">
            <v/>
          </cell>
          <cell r="BN1460" t="str">
            <v/>
          </cell>
        </row>
        <row r="1461">
          <cell r="BE1461" t="str">
            <v/>
          </cell>
          <cell r="BI1461" t="str">
            <v/>
          </cell>
          <cell r="BJ1461" t="str">
            <v/>
          </cell>
          <cell r="BK1461" t="str">
            <v/>
          </cell>
          <cell r="BL1461" t="str">
            <v/>
          </cell>
          <cell r="BM1461" t="str">
            <v/>
          </cell>
          <cell r="BN1461" t="str">
            <v/>
          </cell>
        </row>
        <row r="1462">
          <cell r="BE1462" t="str">
            <v/>
          </cell>
          <cell r="BI1462" t="str">
            <v/>
          </cell>
          <cell r="BJ1462" t="str">
            <v/>
          </cell>
          <cell r="BK1462" t="str">
            <v/>
          </cell>
          <cell r="BL1462" t="str">
            <v/>
          </cell>
          <cell r="BM1462" t="str">
            <v/>
          </cell>
          <cell r="BN1462" t="str">
            <v/>
          </cell>
        </row>
        <row r="1463">
          <cell r="BE1463" t="str">
            <v/>
          </cell>
          <cell r="BI1463" t="str">
            <v/>
          </cell>
          <cell r="BJ1463" t="str">
            <v/>
          </cell>
          <cell r="BK1463" t="str">
            <v/>
          </cell>
          <cell r="BL1463" t="str">
            <v/>
          </cell>
          <cell r="BM1463" t="str">
            <v/>
          </cell>
          <cell r="BN1463" t="str">
            <v/>
          </cell>
        </row>
        <row r="1464">
          <cell r="BE1464" t="str">
            <v/>
          </cell>
          <cell r="BI1464" t="str">
            <v/>
          </cell>
          <cell r="BJ1464" t="str">
            <v/>
          </cell>
          <cell r="BK1464" t="str">
            <v/>
          </cell>
          <cell r="BL1464" t="str">
            <v/>
          </cell>
          <cell r="BM1464" t="str">
            <v/>
          </cell>
          <cell r="BN1464" t="str">
            <v/>
          </cell>
        </row>
        <row r="1465">
          <cell r="BE1465" t="str">
            <v/>
          </cell>
          <cell r="BI1465" t="str">
            <v/>
          </cell>
          <cell r="BJ1465" t="str">
            <v/>
          </cell>
          <cell r="BK1465" t="str">
            <v/>
          </cell>
          <cell r="BL1465" t="str">
            <v/>
          </cell>
          <cell r="BM1465" t="str">
            <v/>
          </cell>
          <cell r="BN1465" t="str">
            <v/>
          </cell>
        </row>
        <row r="1466">
          <cell r="BE1466" t="str">
            <v/>
          </cell>
          <cell r="BI1466" t="str">
            <v/>
          </cell>
          <cell r="BJ1466" t="str">
            <v/>
          </cell>
          <cell r="BK1466" t="str">
            <v/>
          </cell>
          <cell r="BL1466" t="str">
            <v/>
          </cell>
          <cell r="BM1466" t="str">
            <v/>
          </cell>
          <cell r="BN1466" t="str">
            <v/>
          </cell>
        </row>
        <row r="1467">
          <cell r="BE1467" t="str">
            <v/>
          </cell>
          <cell r="BI1467" t="str">
            <v/>
          </cell>
          <cell r="BJ1467" t="str">
            <v/>
          </cell>
          <cell r="BK1467" t="str">
            <v/>
          </cell>
          <cell r="BL1467" t="str">
            <v/>
          </cell>
          <cell r="BM1467" t="str">
            <v/>
          </cell>
          <cell r="BN1467" t="str">
            <v/>
          </cell>
        </row>
        <row r="1468">
          <cell r="BE1468" t="str">
            <v/>
          </cell>
          <cell r="BI1468" t="str">
            <v/>
          </cell>
          <cell r="BJ1468" t="str">
            <v/>
          </cell>
          <cell r="BK1468" t="str">
            <v/>
          </cell>
          <cell r="BL1468" t="str">
            <v/>
          </cell>
          <cell r="BM1468" t="str">
            <v/>
          </cell>
          <cell r="BN1468" t="str">
            <v/>
          </cell>
        </row>
        <row r="1469">
          <cell r="BE1469" t="str">
            <v/>
          </cell>
          <cell r="BI1469" t="str">
            <v/>
          </cell>
          <cell r="BJ1469" t="str">
            <v/>
          </cell>
          <cell r="BK1469" t="str">
            <v/>
          </cell>
          <cell r="BL1469" t="str">
            <v/>
          </cell>
          <cell r="BM1469" t="str">
            <v/>
          </cell>
          <cell r="BN1469" t="str">
            <v/>
          </cell>
        </row>
        <row r="1470">
          <cell r="BE1470" t="str">
            <v/>
          </cell>
          <cell r="BI1470" t="str">
            <v/>
          </cell>
          <cell r="BJ1470" t="str">
            <v/>
          </cell>
          <cell r="BK1470" t="str">
            <v/>
          </cell>
          <cell r="BL1470" t="str">
            <v/>
          </cell>
          <cell r="BM1470" t="str">
            <v/>
          </cell>
          <cell r="BN1470" t="str">
            <v/>
          </cell>
        </row>
        <row r="1471">
          <cell r="BE1471" t="str">
            <v/>
          </cell>
          <cell r="BI1471" t="str">
            <v/>
          </cell>
          <cell r="BJ1471" t="str">
            <v/>
          </cell>
          <cell r="BK1471" t="str">
            <v/>
          </cell>
          <cell r="BL1471" t="str">
            <v/>
          </cell>
          <cell r="BM1471" t="str">
            <v/>
          </cell>
          <cell r="BN1471" t="str">
            <v/>
          </cell>
        </row>
        <row r="1472">
          <cell r="BE1472" t="str">
            <v/>
          </cell>
          <cell r="BI1472" t="str">
            <v/>
          </cell>
          <cell r="BJ1472" t="str">
            <v/>
          </cell>
          <cell r="BK1472" t="str">
            <v/>
          </cell>
          <cell r="BL1472" t="str">
            <v/>
          </cell>
          <cell r="BM1472" t="str">
            <v/>
          </cell>
          <cell r="BN1472" t="str">
            <v/>
          </cell>
        </row>
        <row r="1473">
          <cell r="BE1473" t="str">
            <v/>
          </cell>
          <cell r="BI1473" t="str">
            <v/>
          </cell>
          <cell r="BJ1473" t="str">
            <v/>
          </cell>
          <cell r="BK1473" t="str">
            <v/>
          </cell>
          <cell r="BL1473" t="str">
            <v/>
          </cell>
          <cell r="BM1473" t="str">
            <v/>
          </cell>
          <cell r="BN1473" t="str">
            <v/>
          </cell>
        </row>
        <row r="1474">
          <cell r="BE1474" t="str">
            <v/>
          </cell>
          <cell r="BI1474" t="str">
            <v/>
          </cell>
          <cell r="BJ1474" t="str">
            <v/>
          </cell>
          <cell r="BK1474" t="str">
            <v/>
          </cell>
          <cell r="BL1474" t="str">
            <v/>
          </cell>
          <cell r="BM1474" t="str">
            <v/>
          </cell>
          <cell r="BN1474" t="str">
            <v/>
          </cell>
        </row>
        <row r="1475">
          <cell r="BE1475" t="str">
            <v/>
          </cell>
          <cell r="BI1475" t="str">
            <v/>
          </cell>
          <cell r="BJ1475" t="str">
            <v/>
          </cell>
          <cell r="BK1475" t="str">
            <v/>
          </cell>
          <cell r="BL1475" t="str">
            <v/>
          </cell>
          <cell r="BM1475" t="str">
            <v/>
          </cell>
          <cell r="BN1475" t="str">
            <v/>
          </cell>
        </row>
        <row r="1476">
          <cell r="BE1476" t="str">
            <v/>
          </cell>
          <cell r="BI1476" t="str">
            <v/>
          </cell>
          <cell r="BJ1476" t="str">
            <v/>
          </cell>
          <cell r="BK1476" t="str">
            <v/>
          </cell>
          <cell r="BL1476" t="str">
            <v/>
          </cell>
          <cell r="BM1476" t="str">
            <v/>
          </cell>
          <cell r="BN1476" t="str">
            <v/>
          </cell>
        </row>
        <row r="1477">
          <cell r="BE1477" t="str">
            <v/>
          </cell>
          <cell r="BI1477" t="str">
            <v/>
          </cell>
          <cell r="BJ1477" t="str">
            <v/>
          </cell>
          <cell r="BK1477" t="str">
            <v/>
          </cell>
          <cell r="BL1477" t="str">
            <v/>
          </cell>
          <cell r="BM1477" t="str">
            <v/>
          </cell>
          <cell r="BN1477" t="str">
            <v/>
          </cell>
        </row>
        <row r="1478">
          <cell r="BE1478" t="str">
            <v/>
          </cell>
          <cell r="BI1478" t="str">
            <v/>
          </cell>
          <cell r="BJ1478" t="str">
            <v/>
          </cell>
          <cell r="BK1478" t="str">
            <v/>
          </cell>
          <cell r="BL1478" t="str">
            <v/>
          </cell>
          <cell r="BM1478" t="str">
            <v/>
          </cell>
          <cell r="BN1478" t="str">
            <v/>
          </cell>
        </row>
        <row r="1479">
          <cell r="BE1479" t="str">
            <v/>
          </cell>
          <cell r="BI1479" t="str">
            <v/>
          </cell>
          <cell r="BJ1479" t="str">
            <v/>
          </cell>
          <cell r="BK1479" t="str">
            <v/>
          </cell>
          <cell r="BL1479" t="str">
            <v/>
          </cell>
          <cell r="BM1479" t="str">
            <v/>
          </cell>
          <cell r="BN1479" t="str">
            <v/>
          </cell>
        </row>
        <row r="1480">
          <cell r="BE1480" t="str">
            <v/>
          </cell>
          <cell r="BI1480" t="str">
            <v/>
          </cell>
          <cell r="BJ1480" t="str">
            <v/>
          </cell>
          <cell r="BK1480" t="str">
            <v/>
          </cell>
          <cell r="BL1480" t="str">
            <v/>
          </cell>
          <cell r="BM1480" t="str">
            <v/>
          </cell>
          <cell r="BN1480" t="str">
            <v/>
          </cell>
        </row>
        <row r="1481">
          <cell r="BE1481" t="str">
            <v/>
          </cell>
          <cell r="BI1481" t="str">
            <v/>
          </cell>
          <cell r="BJ1481" t="str">
            <v/>
          </cell>
          <cell r="BK1481" t="str">
            <v/>
          </cell>
          <cell r="BL1481" t="str">
            <v/>
          </cell>
          <cell r="BM1481" t="str">
            <v/>
          </cell>
          <cell r="BN1481" t="str">
            <v/>
          </cell>
        </row>
        <row r="1482">
          <cell r="BE1482" t="str">
            <v/>
          </cell>
          <cell r="BI1482" t="str">
            <v/>
          </cell>
          <cell r="BJ1482" t="str">
            <v/>
          </cell>
          <cell r="BK1482" t="str">
            <v/>
          </cell>
          <cell r="BL1482" t="str">
            <v/>
          </cell>
          <cell r="BM1482" t="str">
            <v/>
          </cell>
          <cell r="BN1482" t="str">
            <v/>
          </cell>
        </row>
        <row r="1483">
          <cell r="BE1483" t="str">
            <v/>
          </cell>
          <cell r="BI1483" t="str">
            <v/>
          </cell>
          <cell r="BJ1483" t="str">
            <v/>
          </cell>
          <cell r="BK1483" t="str">
            <v/>
          </cell>
          <cell r="BL1483" t="str">
            <v/>
          </cell>
          <cell r="BM1483" t="str">
            <v/>
          </cell>
          <cell r="BN1483" t="str">
            <v/>
          </cell>
        </row>
        <row r="1484">
          <cell r="BE1484" t="str">
            <v/>
          </cell>
          <cell r="BI1484" t="str">
            <v/>
          </cell>
          <cell r="BJ1484" t="str">
            <v/>
          </cell>
          <cell r="BK1484" t="str">
            <v/>
          </cell>
          <cell r="BL1484" t="str">
            <v/>
          </cell>
          <cell r="BM1484" t="str">
            <v/>
          </cell>
          <cell r="BN1484" t="str">
            <v/>
          </cell>
        </row>
        <row r="1485">
          <cell r="BE1485" t="str">
            <v/>
          </cell>
          <cell r="BI1485" t="str">
            <v/>
          </cell>
          <cell r="BJ1485" t="str">
            <v/>
          </cell>
          <cell r="BK1485" t="str">
            <v/>
          </cell>
          <cell r="BL1485" t="str">
            <v/>
          </cell>
          <cell r="BM1485" t="str">
            <v/>
          </cell>
          <cell r="BN1485" t="str">
            <v/>
          </cell>
        </row>
        <row r="1486">
          <cell r="BE1486" t="str">
            <v/>
          </cell>
          <cell r="BI1486" t="str">
            <v/>
          </cell>
          <cell r="BJ1486" t="str">
            <v/>
          </cell>
          <cell r="BK1486" t="str">
            <v/>
          </cell>
          <cell r="BL1486" t="str">
            <v/>
          </cell>
          <cell r="BM1486" t="str">
            <v/>
          </cell>
          <cell r="BN1486" t="str">
            <v/>
          </cell>
        </row>
        <row r="1487">
          <cell r="BE1487" t="str">
            <v/>
          </cell>
          <cell r="BI1487" t="str">
            <v/>
          </cell>
          <cell r="BJ1487" t="str">
            <v/>
          </cell>
          <cell r="BK1487" t="str">
            <v/>
          </cell>
          <cell r="BL1487" t="str">
            <v/>
          </cell>
          <cell r="BM1487" t="str">
            <v/>
          </cell>
          <cell r="BN1487" t="str">
            <v/>
          </cell>
        </row>
        <row r="1488">
          <cell r="BE1488" t="str">
            <v/>
          </cell>
          <cell r="BI1488" t="str">
            <v/>
          </cell>
          <cell r="BJ1488" t="str">
            <v/>
          </cell>
          <cell r="BK1488" t="str">
            <v/>
          </cell>
          <cell r="BL1488" t="str">
            <v/>
          </cell>
          <cell r="BM1488" t="str">
            <v/>
          </cell>
          <cell r="BN1488" t="str">
            <v/>
          </cell>
        </row>
        <row r="1489">
          <cell r="BE1489" t="str">
            <v/>
          </cell>
          <cell r="BI1489" t="str">
            <v/>
          </cell>
          <cell r="BJ1489" t="str">
            <v/>
          </cell>
          <cell r="BK1489" t="str">
            <v/>
          </cell>
          <cell r="BL1489" t="str">
            <v/>
          </cell>
          <cell r="BM1489" t="str">
            <v/>
          </cell>
          <cell r="BN1489" t="str">
            <v/>
          </cell>
        </row>
        <row r="1490">
          <cell r="BE1490" t="str">
            <v/>
          </cell>
          <cell r="BI1490" t="str">
            <v/>
          </cell>
          <cell r="BJ1490" t="str">
            <v/>
          </cell>
          <cell r="BK1490" t="str">
            <v/>
          </cell>
          <cell r="BL1490" t="str">
            <v/>
          </cell>
          <cell r="BM1490" t="str">
            <v/>
          </cell>
          <cell r="BN1490" t="str">
            <v/>
          </cell>
        </row>
        <row r="1491">
          <cell r="BE1491" t="str">
            <v/>
          </cell>
          <cell r="BI1491" t="str">
            <v/>
          </cell>
          <cell r="BJ1491" t="str">
            <v/>
          </cell>
          <cell r="BK1491" t="str">
            <v/>
          </cell>
          <cell r="BL1491" t="str">
            <v/>
          </cell>
          <cell r="BM1491" t="str">
            <v/>
          </cell>
          <cell r="BN1491" t="str">
            <v/>
          </cell>
        </row>
        <row r="1492">
          <cell r="BE1492" t="str">
            <v/>
          </cell>
          <cell r="BI1492" t="str">
            <v/>
          </cell>
          <cell r="BJ1492" t="str">
            <v/>
          </cell>
          <cell r="BK1492" t="str">
            <v/>
          </cell>
          <cell r="BL1492" t="str">
            <v/>
          </cell>
          <cell r="BM1492" t="str">
            <v/>
          </cell>
          <cell r="BN1492" t="str">
            <v/>
          </cell>
        </row>
        <row r="1493">
          <cell r="BE1493" t="str">
            <v/>
          </cell>
          <cell r="BI1493" t="str">
            <v/>
          </cell>
          <cell r="BJ1493" t="str">
            <v/>
          </cell>
          <cell r="BK1493" t="str">
            <v/>
          </cell>
          <cell r="BL1493" t="str">
            <v/>
          </cell>
          <cell r="BM1493" t="str">
            <v/>
          </cell>
          <cell r="BN1493" t="str">
            <v/>
          </cell>
        </row>
        <row r="1494">
          <cell r="BE1494" t="str">
            <v/>
          </cell>
          <cell r="BI1494" t="str">
            <v/>
          </cell>
          <cell r="BJ1494" t="str">
            <v/>
          </cell>
          <cell r="BK1494" t="str">
            <v/>
          </cell>
          <cell r="BL1494" t="str">
            <v/>
          </cell>
          <cell r="BM1494" t="str">
            <v/>
          </cell>
          <cell r="BN1494" t="str">
            <v/>
          </cell>
        </row>
        <row r="1495">
          <cell r="BE1495" t="str">
            <v/>
          </cell>
          <cell r="BI1495" t="str">
            <v/>
          </cell>
          <cell r="BJ1495" t="str">
            <v/>
          </cell>
          <cell r="BK1495" t="str">
            <v/>
          </cell>
          <cell r="BL1495" t="str">
            <v/>
          </cell>
          <cell r="BM1495" t="str">
            <v/>
          </cell>
          <cell r="BN1495" t="str">
            <v/>
          </cell>
        </row>
        <row r="1496">
          <cell r="BE1496" t="str">
            <v/>
          </cell>
          <cell r="BI1496" t="str">
            <v/>
          </cell>
          <cell r="BJ1496" t="str">
            <v/>
          </cell>
          <cell r="BK1496" t="str">
            <v/>
          </cell>
          <cell r="BL1496" t="str">
            <v/>
          </cell>
          <cell r="BM1496" t="str">
            <v/>
          </cell>
          <cell r="BN1496" t="str">
            <v/>
          </cell>
        </row>
        <row r="1497">
          <cell r="BE1497" t="str">
            <v/>
          </cell>
          <cell r="BI1497" t="str">
            <v/>
          </cell>
          <cell r="BJ1497" t="str">
            <v/>
          </cell>
          <cell r="BK1497" t="str">
            <v/>
          </cell>
          <cell r="BL1497" t="str">
            <v/>
          </cell>
          <cell r="BM1497" t="str">
            <v/>
          </cell>
          <cell r="BN1497" t="str">
            <v/>
          </cell>
        </row>
        <row r="1498">
          <cell r="BE1498" t="str">
            <v/>
          </cell>
          <cell r="BI1498" t="str">
            <v/>
          </cell>
          <cell r="BJ1498" t="str">
            <v/>
          </cell>
          <cell r="BK1498" t="str">
            <v/>
          </cell>
          <cell r="BL1498" t="str">
            <v/>
          </cell>
          <cell r="BM1498" t="str">
            <v/>
          </cell>
          <cell r="BN1498" t="str">
            <v/>
          </cell>
        </row>
        <row r="1499">
          <cell r="BE1499" t="str">
            <v/>
          </cell>
          <cell r="BI1499" t="str">
            <v/>
          </cell>
          <cell r="BJ1499" t="str">
            <v/>
          </cell>
          <cell r="BK1499" t="str">
            <v/>
          </cell>
          <cell r="BL1499" t="str">
            <v/>
          </cell>
          <cell r="BM1499" t="str">
            <v/>
          </cell>
          <cell r="BN1499" t="str">
            <v/>
          </cell>
        </row>
        <row r="1500">
          <cell r="BE1500" t="str">
            <v/>
          </cell>
          <cell r="BI1500" t="str">
            <v/>
          </cell>
          <cell r="BJ1500" t="str">
            <v/>
          </cell>
          <cell r="BK1500" t="str">
            <v/>
          </cell>
          <cell r="BL1500" t="str">
            <v/>
          </cell>
          <cell r="BM1500" t="str">
            <v/>
          </cell>
          <cell r="BN1500" t="str">
            <v/>
          </cell>
        </row>
        <row r="1501">
          <cell r="BE1501" t="str">
            <v/>
          </cell>
          <cell r="BI1501" t="str">
            <v/>
          </cell>
          <cell r="BJ1501" t="str">
            <v/>
          </cell>
          <cell r="BK1501" t="str">
            <v/>
          </cell>
          <cell r="BL1501" t="str">
            <v/>
          </cell>
          <cell r="BM1501" t="str">
            <v/>
          </cell>
          <cell r="BN1501" t="str">
            <v/>
          </cell>
        </row>
        <row r="1502">
          <cell r="BE1502" t="str">
            <v/>
          </cell>
          <cell r="BI1502" t="str">
            <v/>
          </cell>
          <cell r="BJ1502" t="str">
            <v/>
          </cell>
          <cell r="BK1502" t="str">
            <v/>
          </cell>
          <cell r="BL1502" t="str">
            <v/>
          </cell>
          <cell r="BM1502" t="str">
            <v/>
          </cell>
          <cell r="BN1502" t="str">
            <v/>
          </cell>
        </row>
        <row r="1503">
          <cell r="BE1503" t="str">
            <v/>
          </cell>
          <cell r="BI1503" t="str">
            <v/>
          </cell>
          <cell r="BJ1503" t="str">
            <v/>
          </cell>
          <cell r="BK1503" t="str">
            <v/>
          </cell>
          <cell r="BL1503" t="str">
            <v/>
          </cell>
          <cell r="BM1503" t="str">
            <v/>
          </cell>
          <cell r="BN1503" t="str">
            <v/>
          </cell>
        </row>
        <row r="1504">
          <cell r="BE1504" t="str">
            <v/>
          </cell>
          <cell r="BI1504" t="str">
            <v/>
          </cell>
          <cell r="BJ1504" t="str">
            <v/>
          </cell>
          <cell r="BK1504" t="str">
            <v/>
          </cell>
          <cell r="BL1504" t="str">
            <v/>
          </cell>
          <cell r="BM1504" t="str">
            <v/>
          </cell>
          <cell r="BN1504" t="str">
            <v/>
          </cell>
        </row>
        <row r="1505">
          <cell r="BE1505" t="str">
            <v/>
          </cell>
          <cell r="BI1505" t="str">
            <v/>
          </cell>
          <cell r="BJ1505" t="str">
            <v/>
          </cell>
          <cell r="BK1505" t="str">
            <v/>
          </cell>
          <cell r="BL1505" t="str">
            <v/>
          </cell>
          <cell r="BM1505" t="str">
            <v/>
          </cell>
          <cell r="BN1505" t="str">
            <v/>
          </cell>
        </row>
        <row r="1506">
          <cell r="BE1506" t="str">
            <v/>
          </cell>
          <cell r="BI1506" t="str">
            <v/>
          </cell>
          <cell r="BJ1506" t="str">
            <v/>
          </cell>
          <cell r="BK1506" t="str">
            <v/>
          </cell>
          <cell r="BL1506" t="str">
            <v/>
          </cell>
          <cell r="BM1506" t="str">
            <v/>
          </cell>
          <cell r="BN1506" t="str">
            <v/>
          </cell>
        </row>
        <row r="1507">
          <cell r="BE1507" t="str">
            <v/>
          </cell>
          <cell r="BI1507" t="str">
            <v/>
          </cell>
          <cell r="BJ1507" t="str">
            <v/>
          </cell>
          <cell r="BK1507" t="str">
            <v/>
          </cell>
          <cell r="BL1507" t="str">
            <v/>
          </cell>
          <cell r="BM1507" t="str">
            <v/>
          </cell>
          <cell r="BN1507" t="str">
            <v/>
          </cell>
        </row>
        <row r="1508">
          <cell r="BE1508" t="str">
            <v/>
          </cell>
          <cell r="BI1508" t="str">
            <v/>
          </cell>
          <cell r="BJ1508" t="str">
            <v/>
          </cell>
          <cell r="BK1508" t="str">
            <v/>
          </cell>
          <cell r="BL1508" t="str">
            <v/>
          </cell>
          <cell r="BM1508" t="str">
            <v/>
          </cell>
          <cell r="BN1508" t="str">
            <v/>
          </cell>
        </row>
        <row r="1509">
          <cell r="BE1509" t="str">
            <v/>
          </cell>
          <cell r="BI1509" t="str">
            <v/>
          </cell>
          <cell r="BJ1509" t="str">
            <v/>
          </cell>
          <cell r="BK1509" t="str">
            <v/>
          </cell>
          <cell r="BL1509" t="str">
            <v/>
          </cell>
          <cell r="BM1509" t="str">
            <v/>
          </cell>
          <cell r="BN1509" t="str">
            <v/>
          </cell>
        </row>
        <row r="1510">
          <cell r="BE1510" t="str">
            <v/>
          </cell>
          <cell r="BI1510" t="str">
            <v/>
          </cell>
          <cell r="BJ1510" t="str">
            <v/>
          </cell>
          <cell r="BK1510" t="str">
            <v/>
          </cell>
          <cell r="BL1510" t="str">
            <v/>
          </cell>
          <cell r="BM1510" t="str">
            <v/>
          </cell>
          <cell r="BN1510" t="str">
            <v/>
          </cell>
        </row>
        <row r="1511">
          <cell r="BE1511" t="str">
            <v/>
          </cell>
          <cell r="BI1511" t="str">
            <v/>
          </cell>
          <cell r="BJ1511" t="str">
            <v/>
          </cell>
          <cell r="BK1511" t="str">
            <v/>
          </cell>
          <cell r="BL1511" t="str">
            <v/>
          </cell>
          <cell r="BM1511" t="str">
            <v/>
          </cell>
          <cell r="BN1511" t="str">
            <v/>
          </cell>
        </row>
        <row r="1512">
          <cell r="BE1512" t="str">
            <v/>
          </cell>
          <cell r="BI1512" t="str">
            <v/>
          </cell>
          <cell r="BJ1512" t="str">
            <v/>
          </cell>
          <cell r="BK1512" t="str">
            <v/>
          </cell>
          <cell r="BL1512" t="str">
            <v/>
          </cell>
          <cell r="BM1512" t="str">
            <v/>
          </cell>
          <cell r="BN1512" t="str">
            <v/>
          </cell>
        </row>
        <row r="1513">
          <cell r="BE1513" t="str">
            <v/>
          </cell>
          <cell r="BI1513" t="str">
            <v/>
          </cell>
          <cell r="BJ1513" t="str">
            <v/>
          </cell>
          <cell r="BK1513" t="str">
            <v/>
          </cell>
          <cell r="BL1513" t="str">
            <v/>
          </cell>
          <cell r="BM1513" t="str">
            <v/>
          </cell>
          <cell r="BN1513" t="str">
            <v/>
          </cell>
        </row>
        <row r="1514">
          <cell r="BE1514" t="str">
            <v/>
          </cell>
          <cell r="BI1514" t="str">
            <v/>
          </cell>
          <cell r="BJ1514" t="str">
            <v/>
          </cell>
          <cell r="BK1514" t="str">
            <v/>
          </cell>
          <cell r="BL1514" t="str">
            <v/>
          </cell>
          <cell r="BM1514" t="str">
            <v/>
          </cell>
          <cell r="BN1514" t="str">
            <v/>
          </cell>
        </row>
        <row r="1515">
          <cell r="BE1515" t="str">
            <v/>
          </cell>
          <cell r="BI1515" t="str">
            <v/>
          </cell>
          <cell r="BJ1515" t="str">
            <v/>
          </cell>
          <cell r="BK1515" t="str">
            <v/>
          </cell>
          <cell r="BL1515" t="str">
            <v/>
          </cell>
          <cell r="BM1515" t="str">
            <v/>
          </cell>
          <cell r="BN1515" t="str">
            <v/>
          </cell>
        </row>
        <row r="1516">
          <cell r="BE1516" t="str">
            <v/>
          </cell>
          <cell r="BI1516" t="str">
            <v/>
          </cell>
          <cell r="BJ1516" t="str">
            <v/>
          </cell>
          <cell r="BK1516" t="str">
            <v/>
          </cell>
          <cell r="BL1516" t="str">
            <v/>
          </cell>
          <cell r="BM1516" t="str">
            <v/>
          </cell>
          <cell r="BN1516" t="str">
            <v/>
          </cell>
        </row>
        <row r="1517">
          <cell r="BE1517" t="str">
            <v/>
          </cell>
          <cell r="BI1517" t="str">
            <v/>
          </cell>
          <cell r="BJ1517" t="str">
            <v/>
          </cell>
          <cell r="BK1517" t="str">
            <v/>
          </cell>
          <cell r="BL1517" t="str">
            <v/>
          </cell>
          <cell r="BM1517" t="str">
            <v/>
          </cell>
          <cell r="BN1517" t="str">
            <v/>
          </cell>
        </row>
        <row r="1518">
          <cell r="BE1518" t="str">
            <v/>
          </cell>
          <cell r="BI1518" t="str">
            <v/>
          </cell>
          <cell r="BJ1518" t="str">
            <v/>
          </cell>
          <cell r="BK1518" t="str">
            <v/>
          </cell>
          <cell r="BL1518" t="str">
            <v/>
          </cell>
          <cell r="BM1518" t="str">
            <v/>
          </cell>
          <cell r="BN1518" t="str">
            <v/>
          </cell>
        </row>
        <row r="1519">
          <cell r="BE1519" t="str">
            <v/>
          </cell>
          <cell r="BI1519" t="str">
            <v/>
          </cell>
          <cell r="BJ1519" t="str">
            <v/>
          </cell>
          <cell r="BK1519" t="str">
            <v/>
          </cell>
          <cell r="BL1519" t="str">
            <v/>
          </cell>
          <cell r="BM1519" t="str">
            <v/>
          </cell>
          <cell r="BN1519" t="str">
            <v/>
          </cell>
        </row>
        <row r="1520">
          <cell r="BE1520" t="str">
            <v/>
          </cell>
          <cell r="BI1520" t="str">
            <v/>
          </cell>
          <cell r="BJ1520" t="str">
            <v/>
          </cell>
          <cell r="BK1520" t="str">
            <v/>
          </cell>
          <cell r="BL1520" t="str">
            <v/>
          </cell>
          <cell r="BM1520" t="str">
            <v/>
          </cell>
          <cell r="BN1520" t="str">
            <v/>
          </cell>
        </row>
        <row r="1521">
          <cell r="BE1521" t="str">
            <v/>
          </cell>
          <cell r="BI1521" t="str">
            <v/>
          </cell>
          <cell r="BJ1521" t="str">
            <v/>
          </cell>
          <cell r="BK1521" t="str">
            <v/>
          </cell>
          <cell r="BL1521" t="str">
            <v/>
          </cell>
          <cell r="BM1521" t="str">
            <v/>
          </cell>
          <cell r="BN1521" t="str">
            <v/>
          </cell>
        </row>
        <row r="1522">
          <cell r="BE1522" t="str">
            <v/>
          </cell>
          <cell r="BI1522" t="str">
            <v/>
          </cell>
          <cell r="BJ1522" t="str">
            <v/>
          </cell>
          <cell r="BK1522" t="str">
            <v/>
          </cell>
          <cell r="BL1522" t="str">
            <v/>
          </cell>
          <cell r="BM1522" t="str">
            <v/>
          </cell>
          <cell r="BN1522" t="str">
            <v/>
          </cell>
        </row>
        <row r="1523">
          <cell r="BE1523" t="str">
            <v/>
          </cell>
          <cell r="BI1523" t="str">
            <v/>
          </cell>
          <cell r="BJ1523" t="str">
            <v/>
          </cell>
          <cell r="BK1523" t="str">
            <v/>
          </cell>
          <cell r="BL1523" t="str">
            <v/>
          </cell>
          <cell r="BM1523" t="str">
            <v/>
          </cell>
          <cell r="BN1523" t="str">
            <v/>
          </cell>
        </row>
        <row r="1524">
          <cell r="BE1524" t="str">
            <v/>
          </cell>
          <cell r="BI1524" t="str">
            <v/>
          </cell>
          <cell r="BJ1524" t="str">
            <v/>
          </cell>
          <cell r="BK1524" t="str">
            <v/>
          </cell>
          <cell r="BL1524" t="str">
            <v/>
          </cell>
          <cell r="BM1524" t="str">
            <v/>
          </cell>
          <cell r="BN1524" t="str">
            <v/>
          </cell>
        </row>
        <row r="1525">
          <cell r="BE1525" t="str">
            <v/>
          </cell>
          <cell r="BI1525" t="str">
            <v/>
          </cell>
          <cell r="BJ1525" t="str">
            <v/>
          </cell>
          <cell r="BK1525" t="str">
            <v/>
          </cell>
          <cell r="BL1525" t="str">
            <v/>
          </cell>
          <cell r="BM1525" t="str">
            <v/>
          </cell>
          <cell r="BN1525" t="str">
            <v/>
          </cell>
        </row>
        <row r="1526">
          <cell r="BE1526" t="str">
            <v/>
          </cell>
          <cell r="BI1526" t="str">
            <v/>
          </cell>
          <cell r="BJ1526" t="str">
            <v/>
          </cell>
          <cell r="BK1526" t="str">
            <v/>
          </cell>
          <cell r="BL1526" t="str">
            <v/>
          </cell>
          <cell r="BM1526" t="str">
            <v/>
          </cell>
          <cell r="BN1526" t="str">
            <v/>
          </cell>
        </row>
        <row r="1527">
          <cell r="BE1527" t="str">
            <v/>
          </cell>
          <cell r="BI1527" t="str">
            <v/>
          </cell>
          <cell r="BJ1527" t="str">
            <v/>
          </cell>
          <cell r="BK1527" t="str">
            <v/>
          </cell>
          <cell r="BL1527" t="str">
            <v/>
          </cell>
          <cell r="BM1527" t="str">
            <v/>
          </cell>
          <cell r="BN1527" t="str">
            <v/>
          </cell>
        </row>
        <row r="1528">
          <cell r="BE1528" t="str">
            <v/>
          </cell>
          <cell r="BI1528" t="str">
            <v/>
          </cell>
          <cell r="BJ1528" t="str">
            <v/>
          </cell>
          <cell r="BK1528" t="str">
            <v/>
          </cell>
          <cell r="BL1528" t="str">
            <v/>
          </cell>
          <cell r="BM1528" t="str">
            <v/>
          </cell>
          <cell r="BN1528" t="str">
            <v/>
          </cell>
        </row>
        <row r="1529">
          <cell r="BE1529" t="str">
            <v/>
          </cell>
          <cell r="BI1529" t="str">
            <v/>
          </cell>
          <cell r="BJ1529" t="str">
            <v/>
          </cell>
          <cell r="BK1529" t="str">
            <v/>
          </cell>
          <cell r="BL1529" t="str">
            <v/>
          </cell>
          <cell r="BM1529" t="str">
            <v/>
          </cell>
          <cell r="BN1529" t="str">
            <v/>
          </cell>
        </row>
        <row r="1530">
          <cell r="BE1530" t="str">
            <v/>
          </cell>
          <cell r="BI1530" t="str">
            <v/>
          </cell>
          <cell r="BJ1530" t="str">
            <v/>
          </cell>
          <cell r="BK1530" t="str">
            <v/>
          </cell>
          <cell r="BL1530" t="str">
            <v/>
          </cell>
          <cell r="BM1530" t="str">
            <v/>
          </cell>
          <cell r="BN1530" t="str">
            <v/>
          </cell>
        </row>
        <row r="1531">
          <cell r="BE1531" t="str">
            <v/>
          </cell>
          <cell r="BI1531" t="str">
            <v/>
          </cell>
          <cell r="BJ1531" t="str">
            <v/>
          </cell>
          <cell r="BK1531" t="str">
            <v/>
          </cell>
          <cell r="BL1531" t="str">
            <v/>
          </cell>
          <cell r="BM1531" t="str">
            <v/>
          </cell>
          <cell r="BN1531" t="str">
            <v/>
          </cell>
        </row>
        <row r="1532">
          <cell r="BE1532" t="str">
            <v/>
          </cell>
          <cell r="BI1532" t="str">
            <v/>
          </cell>
          <cell r="BJ1532" t="str">
            <v/>
          </cell>
          <cell r="BK1532" t="str">
            <v/>
          </cell>
          <cell r="BL1532" t="str">
            <v/>
          </cell>
          <cell r="BM1532" t="str">
            <v/>
          </cell>
          <cell r="BN1532" t="str">
            <v/>
          </cell>
        </row>
        <row r="1533">
          <cell r="BE1533" t="str">
            <v/>
          </cell>
          <cell r="BI1533" t="str">
            <v/>
          </cell>
          <cell r="BJ1533" t="str">
            <v/>
          </cell>
          <cell r="BK1533" t="str">
            <v/>
          </cell>
          <cell r="BL1533" t="str">
            <v/>
          </cell>
          <cell r="BM1533" t="str">
            <v/>
          </cell>
          <cell r="BN1533" t="str">
            <v/>
          </cell>
        </row>
        <row r="1534">
          <cell r="BE1534" t="str">
            <v/>
          </cell>
          <cell r="BI1534" t="str">
            <v/>
          </cell>
          <cell r="BJ1534" t="str">
            <v/>
          </cell>
          <cell r="BK1534" t="str">
            <v/>
          </cell>
          <cell r="BL1534" t="str">
            <v/>
          </cell>
          <cell r="BM1534" t="str">
            <v/>
          </cell>
          <cell r="BN1534" t="str">
            <v/>
          </cell>
        </row>
        <row r="1535">
          <cell r="BE1535" t="str">
            <v/>
          </cell>
          <cell r="BI1535" t="str">
            <v/>
          </cell>
          <cell r="BJ1535" t="str">
            <v/>
          </cell>
          <cell r="BK1535" t="str">
            <v/>
          </cell>
          <cell r="BL1535" t="str">
            <v/>
          </cell>
          <cell r="BM1535" t="str">
            <v/>
          </cell>
          <cell r="BN1535" t="str">
            <v/>
          </cell>
        </row>
        <row r="1536">
          <cell r="BE1536" t="str">
            <v/>
          </cell>
          <cell r="BI1536" t="str">
            <v/>
          </cell>
          <cell r="BJ1536" t="str">
            <v/>
          </cell>
          <cell r="BK1536" t="str">
            <v/>
          </cell>
          <cell r="BL1536" t="str">
            <v/>
          </cell>
          <cell r="BM1536" t="str">
            <v/>
          </cell>
          <cell r="BN1536" t="str">
            <v/>
          </cell>
        </row>
        <row r="1537">
          <cell r="BE1537" t="str">
            <v/>
          </cell>
          <cell r="BI1537" t="str">
            <v/>
          </cell>
          <cell r="BJ1537" t="str">
            <v/>
          </cell>
          <cell r="BK1537" t="str">
            <v/>
          </cell>
          <cell r="BL1537" t="str">
            <v/>
          </cell>
          <cell r="BM1537" t="str">
            <v/>
          </cell>
          <cell r="BN1537" t="str">
            <v/>
          </cell>
        </row>
        <row r="1538">
          <cell r="BE1538" t="str">
            <v/>
          </cell>
          <cell r="BI1538" t="str">
            <v/>
          </cell>
          <cell r="BJ1538" t="str">
            <v/>
          </cell>
          <cell r="BK1538" t="str">
            <v/>
          </cell>
          <cell r="BL1538" t="str">
            <v/>
          </cell>
          <cell r="BM1538" t="str">
            <v/>
          </cell>
          <cell r="BN1538" t="str">
            <v/>
          </cell>
        </row>
        <row r="1539">
          <cell r="BE1539" t="str">
            <v/>
          </cell>
          <cell r="BI1539" t="str">
            <v/>
          </cell>
          <cell r="BJ1539" t="str">
            <v/>
          </cell>
          <cell r="BK1539" t="str">
            <v/>
          </cell>
          <cell r="BL1539" t="str">
            <v/>
          </cell>
          <cell r="BM1539" t="str">
            <v/>
          </cell>
          <cell r="BN1539" t="str">
            <v/>
          </cell>
        </row>
        <row r="1540">
          <cell r="BE1540" t="str">
            <v/>
          </cell>
          <cell r="BI1540" t="str">
            <v/>
          </cell>
          <cell r="BJ1540" t="str">
            <v/>
          </cell>
          <cell r="BK1540" t="str">
            <v/>
          </cell>
          <cell r="BL1540" t="str">
            <v/>
          </cell>
          <cell r="BM1540" t="str">
            <v/>
          </cell>
          <cell r="BN1540" t="str">
            <v/>
          </cell>
        </row>
        <row r="1541">
          <cell r="BE1541" t="str">
            <v/>
          </cell>
          <cell r="BI1541" t="str">
            <v/>
          </cell>
          <cell r="BJ1541" t="str">
            <v/>
          </cell>
          <cell r="BK1541" t="str">
            <v/>
          </cell>
          <cell r="BL1541" t="str">
            <v/>
          </cell>
          <cell r="BM1541" t="str">
            <v/>
          </cell>
          <cell r="BN1541" t="str">
            <v/>
          </cell>
        </row>
        <row r="1542">
          <cell r="BE1542" t="str">
            <v/>
          </cell>
          <cell r="BI1542" t="str">
            <v/>
          </cell>
          <cell r="BJ1542" t="str">
            <v/>
          </cell>
          <cell r="BK1542" t="str">
            <v/>
          </cell>
          <cell r="BL1542" t="str">
            <v/>
          </cell>
          <cell r="BM1542" t="str">
            <v/>
          </cell>
          <cell r="BN1542" t="str">
            <v/>
          </cell>
        </row>
        <row r="1543">
          <cell r="BE1543" t="str">
            <v/>
          </cell>
          <cell r="BI1543" t="str">
            <v/>
          </cell>
          <cell r="BJ1543" t="str">
            <v/>
          </cell>
          <cell r="BK1543" t="str">
            <v/>
          </cell>
          <cell r="BL1543" t="str">
            <v/>
          </cell>
          <cell r="BM1543" t="str">
            <v/>
          </cell>
          <cell r="BN1543" t="str">
            <v/>
          </cell>
        </row>
        <row r="1544">
          <cell r="BE1544" t="str">
            <v/>
          </cell>
          <cell r="BI1544" t="str">
            <v/>
          </cell>
          <cell r="BJ1544" t="str">
            <v/>
          </cell>
          <cell r="BK1544" t="str">
            <v/>
          </cell>
          <cell r="BL1544" t="str">
            <v/>
          </cell>
          <cell r="BM1544" t="str">
            <v/>
          </cell>
          <cell r="BN1544" t="str">
            <v/>
          </cell>
        </row>
        <row r="1545">
          <cell r="BE1545" t="str">
            <v/>
          </cell>
          <cell r="BI1545" t="str">
            <v/>
          </cell>
          <cell r="BJ1545" t="str">
            <v/>
          </cell>
          <cell r="BK1545" t="str">
            <v/>
          </cell>
          <cell r="BL1545" t="str">
            <v/>
          </cell>
          <cell r="BM1545" t="str">
            <v/>
          </cell>
          <cell r="BN1545" t="str">
            <v/>
          </cell>
        </row>
        <row r="1546">
          <cell r="BE1546" t="str">
            <v/>
          </cell>
          <cell r="BI1546" t="str">
            <v/>
          </cell>
          <cell r="BJ1546" t="str">
            <v/>
          </cell>
          <cell r="BK1546" t="str">
            <v/>
          </cell>
          <cell r="BL1546" t="str">
            <v/>
          </cell>
          <cell r="BM1546" t="str">
            <v/>
          </cell>
          <cell r="BN1546" t="str">
            <v/>
          </cell>
        </row>
        <row r="1547">
          <cell r="BE1547" t="str">
            <v/>
          </cell>
          <cell r="BI1547" t="str">
            <v/>
          </cell>
          <cell r="BJ1547" t="str">
            <v/>
          </cell>
          <cell r="BK1547" t="str">
            <v/>
          </cell>
          <cell r="BL1547" t="str">
            <v/>
          </cell>
          <cell r="BM1547" t="str">
            <v/>
          </cell>
          <cell r="BN1547" t="str">
            <v/>
          </cell>
        </row>
        <row r="1548">
          <cell r="BE1548" t="str">
            <v/>
          </cell>
          <cell r="BI1548" t="str">
            <v/>
          </cell>
          <cell r="BJ1548" t="str">
            <v/>
          </cell>
          <cell r="BK1548" t="str">
            <v/>
          </cell>
          <cell r="BL1548" t="str">
            <v/>
          </cell>
          <cell r="BM1548" t="str">
            <v/>
          </cell>
          <cell r="BN1548" t="str">
            <v/>
          </cell>
        </row>
        <row r="1549">
          <cell r="BE1549" t="str">
            <v/>
          </cell>
          <cell r="BI1549" t="str">
            <v/>
          </cell>
          <cell r="BJ1549" t="str">
            <v/>
          </cell>
          <cell r="BK1549" t="str">
            <v/>
          </cell>
          <cell r="BL1549" t="str">
            <v/>
          </cell>
          <cell r="BM1549" t="str">
            <v/>
          </cell>
          <cell r="BN1549" t="str">
            <v/>
          </cell>
        </row>
        <row r="1550">
          <cell r="BE1550" t="str">
            <v/>
          </cell>
          <cell r="BI1550" t="str">
            <v/>
          </cell>
          <cell r="BJ1550" t="str">
            <v/>
          </cell>
          <cell r="BK1550" t="str">
            <v/>
          </cell>
          <cell r="BL1550" t="str">
            <v/>
          </cell>
          <cell r="BM1550" t="str">
            <v/>
          </cell>
          <cell r="BN1550" t="str">
            <v/>
          </cell>
        </row>
        <row r="1551">
          <cell r="BE1551" t="str">
            <v/>
          </cell>
          <cell r="BI1551" t="str">
            <v/>
          </cell>
          <cell r="BJ1551" t="str">
            <v/>
          </cell>
          <cell r="BK1551" t="str">
            <v/>
          </cell>
          <cell r="BL1551" t="str">
            <v/>
          </cell>
          <cell r="BM1551" t="str">
            <v/>
          </cell>
          <cell r="BN1551" t="str">
            <v/>
          </cell>
        </row>
        <row r="1552">
          <cell r="BE1552" t="str">
            <v/>
          </cell>
          <cell r="BI1552" t="str">
            <v/>
          </cell>
          <cell r="BJ1552" t="str">
            <v/>
          </cell>
          <cell r="BK1552" t="str">
            <v/>
          </cell>
          <cell r="BL1552" t="str">
            <v/>
          </cell>
          <cell r="BM1552" t="str">
            <v/>
          </cell>
          <cell r="BN1552" t="str">
            <v/>
          </cell>
        </row>
        <row r="1553">
          <cell r="BE1553" t="str">
            <v/>
          </cell>
          <cell r="BI1553" t="str">
            <v/>
          </cell>
          <cell r="BJ1553" t="str">
            <v/>
          </cell>
          <cell r="BK1553" t="str">
            <v/>
          </cell>
          <cell r="BL1553" t="str">
            <v/>
          </cell>
          <cell r="BM1553" t="str">
            <v/>
          </cell>
          <cell r="BN1553" t="str">
            <v/>
          </cell>
        </row>
        <row r="1554">
          <cell r="BE1554" t="str">
            <v/>
          </cell>
          <cell r="BI1554" t="str">
            <v/>
          </cell>
          <cell r="BJ1554" t="str">
            <v/>
          </cell>
          <cell r="BK1554" t="str">
            <v/>
          </cell>
          <cell r="BL1554" t="str">
            <v/>
          </cell>
          <cell r="BM1554" t="str">
            <v/>
          </cell>
          <cell r="BN1554" t="str">
            <v/>
          </cell>
        </row>
        <row r="1555">
          <cell r="BE1555" t="str">
            <v/>
          </cell>
          <cell r="BI1555" t="str">
            <v/>
          </cell>
          <cell r="BJ1555" t="str">
            <v/>
          </cell>
          <cell r="BK1555" t="str">
            <v/>
          </cell>
          <cell r="BL1555" t="str">
            <v/>
          </cell>
          <cell r="BM1555" t="str">
            <v/>
          </cell>
          <cell r="BN1555" t="str">
            <v/>
          </cell>
        </row>
        <row r="1556">
          <cell r="BE1556" t="str">
            <v/>
          </cell>
          <cell r="BI1556" t="str">
            <v/>
          </cell>
          <cell r="BJ1556" t="str">
            <v/>
          </cell>
          <cell r="BK1556" t="str">
            <v/>
          </cell>
          <cell r="BL1556" t="str">
            <v/>
          </cell>
          <cell r="BM1556" t="str">
            <v/>
          </cell>
          <cell r="BN1556" t="str">
            <v/>
          </cell>
        </row>
        <row r="1557">
          <cell r="BE1557" t="str">
            <v/>
          </cell>
          <cell r="BI1557" t="str">
            <v/>
          </cell>
          <cell r="BJ1557" t="str">
            <v/>
          </cell>
          <cell r="BK1557" t="str">
            <v/>
          </cell>
          <cell r="BL1557" t="str">
            <v/>
          </cell>
          <cell r="BM1557" t="str">
            <v/>
          </cell>
          <cell r="BN1557" t="str">
            <v/>
          </cell>
        </row>
        <row r="1558">
          <cell r="BE1558" t="str">
            <v/>
          </cell>
          <cell r="BI1558" t="str">
            <v/>
          </cell>
          <cell r="BJ1558" t="str">
            <v/>
          </cell>
          <cell r="BK1558" t="str">
            <v/>
          </cell>
          <cell r="BL1558" t="str">
            <v/>
          </cell>
          <cell r="BM1558" t="str">
            <v/>
          </cell>
          <cell r="BN1558" t="str">
            <v/>
          </cell>
        </row>
        <row r="1559">
          <cell r="BE1559" t="str">
            <v/>
          </cell>
          <cell r="BI1559" t="str">
            <v/>
          </cell>
          <cell r="BJ1559" t="str">
            <v/>
          </cell>
          <cell r="BK1559" t="str">
            <v/>
          </cell>
          <cell r="BL1559" t="str">
            <v/>
          </cell>
          <cell r="BM1559" t="str">
            <v/>
          </cell>
          <cell r="BN1559" t="str">
            <v/>
          </cell>
        </row>
        <row r="1560">
          <cell r="BE1560" t="str">
            <v/>
          </cell>
          <cell r="BI1560" t="str">
            <v/>
          </cell>
          <cell r="BJ1560" t="str">
            <v/>
          </cell>
          <cell r="BK1560" t="str">
            <v/>
          </cell>
          <cell r="BL1560" t="str">
            <v/>
          </cell>
          <cell r="BM1560" t="str">
            <v/>
          </cell>
          <cell r="BN1560" t="str">
            <v/>
          </cell>
        </row>
        <row r="1561">
          <cell r="BE1561" t="str">
            <v/>
          </cell>
          <cell r="BI1561" t="str">
            <v/>
          </cell>
          <cell r="BJ1561" t="str">
            <v/>
          </cell>
          <cell r="BK1561" t="str">
            <v/>
          </cell>
          <cell r="BL1561" t="str">
            <v/>
          </cell>
          <cell r="BM1561" t="str">
            <v/>
          </cell>
          <cell r="BN1561" t="str">
            <v/>
          </cell>
        </row>
        <row r="1562">
          <cell r="BE1562" t="str">
            <v/>
          </cell>
          <cell r="BI1562" t="str">
            <v/>
          </cell>
          <cell r="BJ1562" t="str">
            <v/>
          </cell>
          <cell r="BK1562" t="str">
            <v/>
          </cell>
          <cell r="BL1562" t="str">
            <v/>
          </cell>
          <cell r="BM1562" t="str">
            <v/>
          </cell>
          <cell r="BN1562" t="str">
            <v/>
          </cell>
        </row>
        <row r="1563">
          <cell r="BE1563" t="str">
            <v/>
          </cell>
          <cell r="BI1563" t="str">
            <v/>
          </cell>
          <cell r="BJ1563" t="str">
            <v/>
          </cell>
          <cell r="BK1563" t="str">
            <v/>
          </cell>
          <cell r="BL1563" t="str">
            <v/>
          </cell>
          <cell r="BM1563" t="str">
            <v/>
          </cell>
          <cell r="BN1563" t="str">
            <v/>
          </cell>
        </row>
        <row r="1564">
          <cell r="BE1564" t="str">
            <v/>
          </cell>
          <cell r="BI1564" t="str">
            <v/>
          </cell>
          <cell r="BJ1564" t="str">
            <v/>
          </cell>
          <cell r="BK1564" t="str">
            <v/>
          </cell>
          <cell r="BL1564" t="str">
            <v/>
          </cell>
          <cell r="BM1564" t="str">
            <v/>
          </cell>
          <cell r="BN1564" t="str">
            <v/>
          </cell>
        </row>
        <row r="1565">
          <cell r="BE1565" t="str">
            <v/>
          </cell>
          <cell r="BI1565" t="str">
            <v/>
          </cell>
          <cell r="BJ1565" t="str">
            <v/>
          </cell>
          <cell r="BK1565" t="str">
            <v/>
          </cell>
          <cell r="BL1565" t="str">
            <v/>
          </cell>
          <cell r="BM1565" t="str">
            <v/>
          </cell>
          <cell r="BN1565" t="str">
            <v/>
          </cell>
        </row>
        <row r="1566">
          <cell r="BE1566" t="str">
            <v/>
          </cell>
          <cell r="BI1566" t="str">
            <v/>
          </cell>
          <cell r="BJ1566" t="str">
            <v/>
          </cell>
          <cell r="BK1566" t="str">
            <v/>
          </cell>
          <cell r="BL1566" t="str">
            <v/>
          </cell>
          <cell r="BM1566" t="str">
            <v/>
          </cell>
          <cell r="BN1566" t="str">
            <v/>
          </cell>
        </row>
        <row r="1567">
          <cell r="BE1567" t="str">
            <v/>
          </cell>
          <cell r="BI1567" t="str">
            <v/>
          </cell>
          <cell r="BJ1567" t="str">
            <v/>
          </cell>
          <cell r="BK1567" t="str">
            <v/>
          </cell>
          <cell r="BL1567" t="str">
            <v/>
          </cell>
          <cell r="BM1567" t="str">
            <v/>
          </cell>
          <cell r="BN1567" t="str">
            <v/>
          </cell>
        </row>
        <row r="1568">
          <cell r="BE1568" t="str">
            <v/>
          </cell>
          <cell r="BI1568" t="str">
            <v/>
          </cell>
          <cell r="BJ1568" t="str">
            <v/>
          </cell>
          <cell r="BK1568" t="str">
            <v/>
          </cell>
          <cell r="BL1568" t="str">
            <v/>
          </cell>
          <cell r="BM1568" t="str">
            <v/>
          </cell>
          <cell r="BN1568" t="str">
            <v/>
          </cell>
        </row>
        <row r="1569">
          <cell r="BE1569" t="str">
            <v/>
          </cell>
          <cell r="BI1569" t="str">
            <v/>
          </cell>
          <cell r="BJ1569" t="str">
            <v/>
          </cell>
          <cell r="BK1569" t="str">
            <v/>
          </cell>
          <cell r="BL1569" t="str">
            <v/>
          </cell>
          <cell r="BM1569" t="str">
            <v/>
          </cell>
          <cell r="BN1569" t="str">
            <v/>
          </cell>
        </row>
        <row r="1570">
          <cell r="BE1570" t="str">
            <v/>
          </cell>
          <cell r="BI1570" t="str">
            <v/>
          </cell>
          <cell r="BJ1570" t="str">
            <v/>
          </cell>
          <cell r="BK1570" t="str">
            <v/>
          </cell>
          <cell r="BL1570" t="str">
            <v/>
          </cell>
          <cell r="BM1570" t="str">
            <v/>
          </cell>
          <cell r="BN1570" t="str">
            <v/>
          </cell>
        </row>
        <row r="1571">
          <cell r="BE1571" t="str">
            <v/>
          </cell>
          <cell r="BI1571" t="str">
            <v/>
          </cell>
          <cell r="BJ1571" t="str">
            <v/>
          </cell>
          <cell r="BK1571" t="str">
            <v/>
          </cell>
          <cell r="BL1571" t="str">
            <v/>
          </cell>
          <cell r="BM1571" t="str">
            <v/>
          </cell>
          <cell r="BN1571" t="str">
            <v/>
          </cell>
        </row>
        <row r="1572">
          <cell r="BE1572" t="str">
            <v/>
          </cell>
          <cell r="BI1572" t="str">
            <v/>
          </cell>
          <cell r="BJ1572" t="str">
            <v/>
          </cell>
          <cell r="BK1572" t="str">
            <v/>
          </cell>
          <cell r="BL1572" t="str">
            <v/>
          </cell>
          <cell r="BM1572" t="str">
            <v/>
          </cell>
          <cell r="BN1572" t="str">
            <v/>
          </cell>
        </row>
        <row r="1573">
          <cell r="BE1573" t="str">
            <v/>
          </cell>
          <cell r="BI1573" t="str">
            <v/>
          </cell>
          <cell r="BJ1573" t="str">
            <v/>
          </cell>
          <cell r="BK1573" t="str">
            <v/>
          </cell>
          <cell r="BL1573" t="str">
            <v/>
          </cell>
          <cell r="BM1573" t="str">
            <v/>
          </cell>
          <cell r="BN1573" t="str">
            <v/>
          </cell>
        </row>
        <row r="1574">
          <cell r="BE1574" t="str">
            <v/>
          </cell>
          <cell r="BI1574" t="str">
            <v/>
          </cell>
          <cell r="BJ1574" t="str">
            <v/>
          </cell>
          <cell r="BK1574" t="str">
            <v/>
          </cell>
          <cell r="BL1574" t="str">
            <v/>
          </cell>
          <cell r="BM1574" t="str">
            <v/>
          </cell>
          <cell r="BN1574" t="str">
            <v/>
          </cell>
        </row>
        <row r="1575">
          <cell r="BE1575" t="str">
            <v/>
          </cell>
          <cell r="BI1575" t="str">
            <v/>
          </cell>
          <cell r="BJ1575" t="str">
            <v/>
          </cell>
          <cell r="BK1575" t="str">
            <v/>
          </cell>
          <cell r="BL1575" t="str">
            <v/>
          </cell>
          <cell r="BM1575" t="str">
            <v/>
          </cell>
          <cell r="BN1575" t="str">
            <v/>
          </cell>
        </row>
        <row r="1576">
          <cell r="BE1576" t="str">
            <v/>
          </cell>
          <cell r="BI1576" t="str">
            <v/>
          </cell>
          <cell r="BJ1576" t="str">
            <v/>
          </cell>
          <cell r="BK1576" t="str">
            <v/>
          </cell>
          <cell r="BL1576" t="str">
            <v/>
          </cell>
          <cell r="BM1576" t="str">
            <v/>
          </cell>
          <cell r="BN1576" t="str">
            <v/>
          </cell>
        </row>
        <row r="1577">
          <cell r="BE1577" t="str">
            <v/>
          </cell>
          <cell r="BI1577" t="str">
            <v/>
          </cell>
          <cell r="BJ1577" t="str">
            <v/>
          </cell>
          <cell r="BK1577" t="str">
            <v/>
          </cell>
          <cell r="BL1577" t="str">
            <v/>
          </cell>
          <cell r="BM1577" t="str">
            <v/>
          </cell>
          <cell r="BN1577" t="str">
            <v/>
          </cell>
        </row>
        <row r="1578">
          <cell r="BE1578" t="str">
            <v/>
          </cell>
          <cell r="BI1578" t="str">
            <v/>
          </cell>
          <cell r="BJ1578" t="str">
            <v/>
          </cell>
          <cell r="BK1578" t="str">
            <v/>
          </cell>
          <cell r="BL1578" t="str">
            <v/>
          </cell>
          <cell r="BM1578" t="str">
            <v/>
          </cell>
          <cell r="BN1578" t="str">
            <v/>
          </cell>
        </row>
        <row r="1579">
          <cell r="BE1579" t="str">
            <v/>
          </cell>
          <cell r="BI1579" t="str">
            <v/>
          </cell>
          <cell r="BJ1579" t="str">
            <v/>
          </cell>
          <cell r="BK1579" t="str">
            <v/>
          </cell>
          <cell r="BL1579" t="str">
            <v/>
          </cell>
          <cell r="BM1579" t="str">
            <v/>
          </cell>
          <cell r="BN1579" t="str">
            <v/>
          </cell>
        </row>
        <row r="1580">
          <cell r="BE1580" t="str">
            <v/>
          </cell>
          <cell r="BI1580" t="str">
            <v/>
          </cell>
          <cell r="BJ1580" t="str">
            <v/>
          </cell>
          <cell r="BK1580" t="str">
            <v/>
          </cell>
          <cell r="BL1580" t="str">
            <v/>
          </cell>
          <cell r="BM1580" t="str">
            <v/>
          </cell>
          <cell r="BN1580" t="str">
            <v/>
          </cell>
        </row>
        <row r="1581">
          <cell r="BE1581" t="str">
            <v/>
          </cell>
          <cell r="BI1581" t="str">
            <v/>
          </cell>
          <cell r="BJ1581" t="str">
            <v/>
          </cell>
          <cell r="BK1581" t="str">
            <v/>
          </cell>
          <cell r="BL1581" t="str">
            <v/>
          </cell>
          <cell r="BM1581" t="str">
            <v/>
          </cell>
          <cell r="BN1581" t="str">
            <v/>
          </cell>
        </row>
        <row r="1582">
          <cell r="BE1582" t="str">
            <v/>
          </cell>
          <cell r="BI1582" t="str">
            <v/>
          </cell>
          <cell r="BJ1582" t="str">
            <v/>
          </cell>
          <cell r="BK1582" t="str">
            <v/>
          </cell>
          <cell r="BL1582" t="str">
            <v/>
          </cell>
          <cell r="BM1582" t="str">
            <v/>
          </cell>
          <cell r="BN1582" t="str">
            <v/>
          </cell>
        </row>
        <row r="1583">
          <cell r="BE1583" t="str">
            <v/>
          </cell>
          <cell r="BI1583" t="str">
            <v/>
          </cell>
          <cell r="BJ1583" t="str">
            <v/>
          </cell>
          <cell r="BK1583" t="str">
            <v/>
          </cell>
          <cell r="BL1583" t="str">
            <v/>
          </cell>
          <cell r="BM1583" t="str">
            <v/>
          </cell>
          <cell r="BN1583" t="str">
            <v/>
          </cell>
        </row>
        <row r="1584">
          <cell r="BE1584" t="str">
            <v/>
          </cell>
          <cell r="BI1584" t="str">
            <v/>
          </cell>
          <cell r="BJ1584" t="str">
            <v/>
          </cell>
          <cell r="BK1584" t="str">
            <v/>
          </cell>
          <cell r="BL1584" t="str">
            <v/>
          </cell>
          <cell r="BM1584" t="str">
            <v/>
          </cell>
          <cell r="BN1584" t="str">
            <v/>
          </cell>
        </row>
        <row r="1585">
          <cell r="BE1585" t="str">
            <v/>
          </cell>
          <cell r="BI1585" t="str">
            <v/>
          </cell>
          <cell r="BJ1585" t="str">
            <v/>
          </cell>
          <cell r="BK1585" t="str">
            <v/>
          </cell>
          <cell r="BL1585" t="str">
            <v/>
          </cell>
          <cell r="BM1585" t="str">
            <v/>
          </cell>
          <cell r="BN1585" t="str">
            <v/>
          </cell>
        </row>
        <row r="1586">
          <cell r="BE1586" t="str">
            <v/>
          </cell>
          <cell r="BI1586" t="str">
            <v/>
          </cell>
          <cell r="BJ1586" t="str">
            <v/>
          </cell>
          <cell r="BK1586" t="str">
            <v/>
          </cell>
          <cell r="BL1586" t="str">
            <v/>
          </cell>
          <cell r="BM1586" t="str">
            <v/>
          </cell>
          <cell r="BN1586" t="str">
            <v/>
          </cell>
        </row>
        <row r="1587">
          <cell r="BE1587" t="str">
            <v/>
          </cell>
          <cell r="BI1587" t="str">
            <v/>
          </cell>
          <cell r="BJ1587" t="str">
            <v/>
          </cell>
          <cell r="BK1587" t="str">
            <v/>
          </cell>
          <cell r="BL1587" t="str">
            <v/>
          </cell>
          <cell r="BM1587" t="str">
            <v/>
          </cell>
          <cell r="BN1587" t="str">
            <v/>
          </cell>
        </row>
        <row r="1588">
          <cell r="BE1588" t="str">
            <v/>
          </cell>
          <cell r="BI1588" t="str">
            <v/>
          </cell>
          <cell r="BJ1588" t="str">
            <v/>
          </cell>
          <cell r="BK1588" t="str">
            <v/>
          </cell>
          <cell r="BL1588" t="str">
            <v/>
          </cell>
          <cell r="BM1588" t="str">
            <v/>
          </cell>
          <cell r="BN1588" t="str">
            <v/>
          </cell>
        </row>
        <row r="1589">
          <cell r="BE1589" t="str">
            <v/>
          </cell>
          <cell r="BI1589" t="str">
            <v/>
          </cell>
          <cell r="BJ1589" t="str">
            <v/>
          </cell>
          <cell r="BK1589" t="str">
            <v/>
          </cell>
          <cell r="BL1589" t="str">
            <v/>
          </cell>
          <cell r="BM1589" t="str">
            <v/>
          </cell>
          <cell r="BN1589" t="str">
            <v/>
          </cell>
        </row>
        <row r="1590">
          <cell r="BE1590" t="str">
            <v/>
          </cell>
          <cell r="BI1590" t="str">
            <v/>
          </cell>
          <cell r="BJ1590" t="str">
            <v/>
          </cell>
          <cell r="BK1590" t="str">
            <v/>
          </cell>
          <cell r="BL1590" t="str">
            <v/>
          </cell>
          <cell r="BM1590" t="str">
            <v/>
          </cell>
          <cell r="BN1590" t="str">
            <v/>
          </cell>
        </row>
        <row r="1591">
          <cell r="BE1591" t="str">
            <v/>
          </cell>
          <cell r="BI1591" t="str">
            <v/>
          </cell>
          <cell r="BJ1591" t="str">
            <v/>
          </cell>
          <cell r="BK1591" t="str">
            <v/>
          </cell>
          <cell r="BL1591" t="str">
            <v/>
          </cell>
          <cell r="BM1591" t="str">
            <v/>
          </cell>
          <cell r="BN1591" t="str">
            <v/>
          </cell>
        </row>
        <row r="1592">
          <cell r="BE1592" t="str">
            <v/>
          </cell>
          <cell r="BI1592" t="str">
            <v/>
          </cell>
          <cell r="BJ1592" t="str">
            <v/>
          </cell>
          <cell r="BK1592" t="str">
            <v/>
          </cell>
          <cell r="BL1592" t="str">
            <v/>
          </cell>
          <cell r="BM1592" t="str">
            <v/>
          </cell>
          <cell r="BN1592" t="str">
            <v/>
          </cell>
        </row>
        <row r="1593">
          <cell r="BE1593" t="str">
            <v/>
          </cell>
          <cell r="BI1593" t="str">
            <v/>
          </cell>
          <cell r="BJ1593" t="str">
            <v/>
          </cell>
          <cell r="BK1593" t="str">
            <v/>
          </cell>
          <cell r="BL1593" t="str">
            <v/>
          </cell>
          <cell r="BM1593" t="str">
            <v/>
          </cell>
          <cell r="BN1593" t="str">
            <v/>
          </cell>
        </row>
        <row r="1594">
          <cell r="BE1594" t="str">
            <v/>
          </cell>
          <cell r="BI1594" t="str">
            <v/>
          </cell>
          <cell r="BJ1594" t="str">
            <v/>
          </cell>
          <cell r="BK1594" t="str">
            <v/>
          </cell>
          <cell r="BL1594" t="str">
            <v/>
          </cell>
          <cell r="BM1594" t="str">
            <v/>
          </cell>
          <cell r="BN1594" t="str">
            <v/>
          </cell>
        </row>
        <row r="1595">
          <cell r="BE1595" t="str">
            <v/>
          </cell>
          <cell r="BI1595" t="str">
            <v/>
          </cell>
          <cell r="BJ1595" t="str">
            <v/>
          </cell>
          <cell r="BK1595" t="str">
            <v/>
          </cell>
          <cell r="BL1595" t="str">
            <v/>
          </cell>
          <cell r="BM1595" t="str">
            <v/>
          </cell>
          <cell r="BN1595" t="str">
            <v/>
          </cell>
        </row>
        <row r="1596">
          <cell r="BE1596" t="str">
            <v/>
          </cell>
          <cell r="BI1596" t="str">
            <v/>
          </cell>
          <cell r="BJ1596" t="str">
            <v/>
          </cell>
          <cell r="BK1596" t="str">
            <v/>
          </cell>
          <cell r="BL1596" t="str">
            <v/>
          </cell>
          <cell r="BM1596" t="str">
            <v/>
          </cell>
          <cell r="BN1596" t="str">
            <v/>
          </cell>
        </row>
        <row r="1597">
          <cell r="BE1597" t="str">
            <v/>
          </cell>
          <cell r="BI1597" t="str">
            <v/>
          </cell>
          <cell r="BJ1597" t="str">
            <v/>
          </cell>
          <cell r="BK1597" t="str">
            <v/>
          </cell>
          <cell r="BL1597" t="str">
            <v/>
          </cell>
          <cell r="BM1597" t="str">
            <v/>
          </cell>
          <cell r="BN1597" t="str">
            <v/>
          </cell>
        </row>
        <row r="1598">
          <cell r="BE1598" t="str">
            <v/>
          </cell>
          <cell r="BI1598" t="str">
            <v/>
          </cell>
          <cell r="BJ1598" t="str">
            <v/>
          </cell>
          <cell r="BK1598" t="str">
            <v/>
          </cell>
          <cell r="BL1598" t="str">
            <v/>
          </cell>
          <cell r="BM1598" t="str">
            <v/>
          </cell>
          <cell r="BN1598" t="str">
            <v/>
          </cell>
        </row>
        <row r="1599">
          <cell r="BE1599" t="str">
            <v/>
          </cell>
          <cell r="BI1599" t="str">
            <v/>
          </cell>
          <cell r="BJ1599" t="str">
            <v/>
          </cell>
          <cell r="BK1599" t="str">
            <v/>
          </cell>
          <cell r="BL1599" t="str">
            <v/>
          </cell>
          <cell r="BM1599" t="str">
            <v/>
          </cell>
          <cell r="BN1599" t="str">
            <v/>
          </cell>
        </row>
        <row r="1600">
          <cell r="BE1600" t="str">
            <v/>
          </cell>
          <cell r="BI1600" t="str">
            <v/>
          </cell>
          <cell r="BJ1600" t="str">
            <v/>
          </cell>
          <cell r="BK1600" t="str">
            <v/>
          </cell>
          <cell r="BL1600" t="str">
            <v/>
          </cell>
          <cell r="BM1600" t="str">
            <v/>
          </cell>
          <cell r="BN1600" t="str">
            <v/>
          </cell>
        </row>
      </sheetData>
      <sheetData sheetId="2"/>
      <sheetData sheetId="3"/>
      <sheetData sheetId="4"/>
      <sheetData sheetId="5"/>
      <sheetData sheetId="6"/>
      <sheetData sheetId="7"/>
      <sheetData sheetId="8"/>
      <sheetData sheetId="9"/>
      <sheetData sheetId="10"/>
      <sheetData sheetId="11"/>
      <sheetData sheetId="12"/>
      <sheetData sheetId="13" refreshError="1"/>
      <sheetData sheetId="14"/>
      <sheetData sheetId="15"/>
      <sheetData sheetId="16"/>
      <sheetData sheetId="17"/>
      <sheetData sheetId="18" refreshError="1"/>
      <sheetData sheetId="19"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Page"/>
      <sheetName val="Estimate Summary"/>
      <sheetName val="Transnet Estimate"/>
      <sheetName val="Phasing"/>
      <sheetName val="Dredging and Reclamation"/>
      <sheetName val="Causeway Revetment"/>
      <sheetName val="Skeletal Quay Structure"/>
      <sheetName val="Reclaimation Bund"/>
      <sheetName val="Services"/>
      <sheetName val="Roads"/>
      <sheetName val="Environmental"/>
      <sheetName val="Fenders, Etc"/>
      <sheetName val="Causeway Revetment volumes"/>
      <sheetName val="Reclaimation Bund calcs"/>
      <sheetName val="Skeletal structure Calcs"/>
      <sheetName val="Roadwork calcs, etc"/>
      <sheetName val="Services Calc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row r="9">
          <cell r="B9">
            <v>3.2</v>
          </cell>
        </row>
        <row r="10">
          <cell r="B10">
            <v>6</v>
          </cell>
        </row>
        <row r="11">
          <cell r="B11">
            <v>5.2</v>
          </cell>
        </row>
        <row r="12">
          <cell r="B12">
            <v>2</v>
          </cell>
        </row>
        <row r="13">
          <cell r="B13">
            <v>1.33</v>
          </cell>
        </row>
        <row r="14">
          <cell r="B14">
            <v>1.5</v>
          </cell>
        </row>
      </sheetData>
      <sheetData sheetId="14" refreshError="1"/>
      <sheetData sheetId="15" refreshError="1"/>
      <sheetData sheetId="16"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duction"/>
      <sheetName val="Dependancies"/>
      <sheetName val="Risks"/>
      <sheetName val="Province"/>
      <sheetName val="Procurement Pipeline"/>
      <sheetName val="Desktop BC"/>
      <sheetName val="Data Validation"/>
      <sheetName val="Project Info"/>
      <sheetName val="Summary"/>
      <sheetName val="Cuts"/>
      <sheetName val="Not sanctioned"/>
      <sheetName val="Moh slide"/>
      <sheetName val="Phakisa"/>
      <sheetName val="Slide cuts"/>
      <sheetName val="Capacities"/>
      <sheetName val="Commodities Group"/>
      <sheetName val="H Project Info (copy)"/>
      <sheetName val="H Project List"/>
      <sheetName val="Risk Methodoloy Tables"/>
      <sheetName val="TFR Sections to Corridor"/>
      <sheetName val="Conversions"/>
      <sheetName val="H Project List by OD"/>
      <sheetName val="27 August 2015"/>
      <sheetName val="HH164"/>
      <sheetName val="HH175"/>
      <sheetName val="HH177"/>
      <sheetName val="HH185"/>
      <sheetName val="MARINE &amp; MARITIME COMM DEV"/>
      <sheetName val="FS DEV PROJ"/>
      <sheetName val="TNPA NAT AIR QUALITY MON"/>
      <sheetName val="1200t SLIP CRADLES"/>
      <sheetName val="ACQ DEOMPRESSION"/>
      <sheetName val="MARINE INFRA UPGRADE"/>
      <sheetName val="UPGRADE OF PC BLDG"/>
      <sheetName val="TB REPAIRS"/>
      <sheetName val="NAVAL BASE BLDG REFURB"/>
      <sheetName val="ROAD REPAIRS"/>
      <sheetName val="SOLAR PANEL"/>
      <sheetName val="95105"/>
      <sheetName val="DEPR CALC"/>
      <sheetName val="CWIP"/>
    </sheetNames>
    <sheetDataSet>
      <sheetData sheetId="0" refreshError="1"/>
      <sheetData sheetId="1" refreshError="1"/>
      <sheetData sheetId="2" refreshError="1"/>
      <sheetData sheetId="3"/>
      <sheetData sheetId="4"/>
      <sheetData sheetId="5"/>
      <sheetData sheetId="6">
        <row r="4">
          <cell r="C4" t="str">
            <v>2016/17</v>
          </cell>
        </row>
      </sheetData>
      <sheetData sheetId="7">
        <row r="1">
          <cell r="AJ1">
            <v>2436828834.4735489</v>
          </cell>
        </row>
      </sheetData>
      <sheetData sheetId="8"/>
      <sheetData sheetId="9">
        <row r="7">
          <cell r="Y7">
            <v>34403246.990000002</v>
          </cell>
        </row>
      </sheetData>
      <sheetData sheetId="10"/>
      <sheetData sheetId="11"/>
      <sheetData sheetId="12"/>
      <sheetData sheetId="13"/>
      <sheetData sheetId="14"/>
      <sheetData sheetId="15"/>
      <sheetData sheetId="16"/>
      <sheetData sheetId="17">
        <row r="4">
          <cell r="C4" t="str">
            <v>GRP Ref</v>
          </cell>
        </row>
      </sheetData>
      <sheetData sheetId="18"/>
      <sheetData sheetId="19"/>
      <sheetData sheetId="20"/>
      <sheetData sheetId="21"/>
      <sheetData sheetId="22">
        <row r="1">
          <cell r="A1" t="str">
            <v>PORT ELIZABETH 10 YEAR CORPORATE PLAN - 27 AUGUST 2015</v>
          </cell>
        </row>
        <row r="6">
          <cell r="C6">
            <v>0</v>
          </cell>
        </row>
        <row r="7">
          <cell r="C7">
            <v>4000000</v>
          </cell>
        </row>
        <row r="8">
          <cell r="C8">
            <v>4235000</v>
          </cell>
        </row>
        <row r="9">
          <cell r="C9">
            <v>0</v>
          </cell>
        </row>
        <row r="10">
          <cell r="C10">
            <v>0</v>
          </cell>
        </row>
        <row r="11">
          <cell r="C11">
            <v>17662738</v>
          </cell>
        </row>
        <row r="12">
          <cell r="C12">
            <v>0</v>
          </cell>
        </row>
        <row r="13">
          <cell r="C13">
            <v>6500000</v>
          </cell>
        </row>
        <row r="14">
          <cell r="C14">
            <v>3198000</v>
          </cell>
        </row>
        <row r="15">
          <cell r="C15">
            <v>0</v>
          </cell>
        </row>
        <row r="16">
          <cell r="C16">
            <v>3000000</v>
          </cell>
        </row>
        <row r="17">
          <cell r="C17">
            <v>0</v>
          </cell>
        </row>
        <row r="18">
          <cell r="C18">
            <v>0</v>
          </cell>
        </row>
        <row r="19">
          <cell r="C19">
            <v>0</v>
          </cell>
        </row>
        <row r="20">
          <cell r="C20">
            <v>9127000</v>
          </cell>
        </row>
        <row r="21">
          <cell r="C21">
            <v>10163901</v>
          </cell>
        </row>
        <row r="22">
          <cell r="C22">
            <v>0</v>
          </cell>
        </row>
        <row r="23">
          <cell r="C23">
            <v>0</v>
          </cell>
        </row>
        <row r="24">
          <cell r="C24">
            <v>700000</v>
          </cell>
        </row>
        <row r="25">
          <cell r="C25">
            <v>0</v>
          </cell>
        </row>
        <row r="26">
          <cell r="C26">
            <v>14000000</v>
          </cell>
        </row>
        <row r="27">
          <cell r="C27">
            <v>72586639</v>
          </cell>
        </row>
      </sheetData>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Menu"/>
      <sheetName val="Scorecard"/>
      <sheetName val="KeyRatiosSpoornet"/>
      <sheetName val="KeyRatiosGFB"/>
      <sheetName val="Scorecard data"/>
      <sheetName val="Chart_NCF2"/>
      <sheetName val="Chart_NCF1"/>
      <sheetName val="Chart_GFBDemand"/>
      <sheetName val="Chart_CAPEX"/>
      <sheetName val="Chart_Data"/>
      <sheetName val="Income StatementNOMINAL"/>
      <sheetName val="Income StatementREAL"/>
      <sheetName val="Income StatementREALAnnual"/>
      <sheetName val="RevenueSummary"/>
      <sheetName val="NetCashFlowSumREAL"/>
      <sheetName val="NetCashFlowSumREALAnnual"/>
      <sheetName val="MLPS QTR"/>
      <sheetName val="LuxRail QTR"/>
      <sheetName val="Balance SheetNOMINAL"/>
      <sheetName val="Balance SheetNOMINALAnnual"/>
      <sheetName val="Cash FlowNOMINAL"/>
      <sheetName val="Cash FlowREAL"/>
      <sheetName val="CashFlowREALAnnual"/>
      <sheetName val="Working Capital"/>
      <sheetName val="Working Capital Historical"/>
      <sheetName val="FixedAssets"/>
      <sheetName val="SN_OPEX"/>
      <sheetName val="Funding Policy"/>
      <sheetName val="Existing Debt"/>
      <sheetName val="Existing Debt Schedule"/>
      <sheetName val="New Funding"/>
      <sheetName val="New Funding Calculation"/>
      <sheetName val="OtherTransnetDivisions"/>
      <sheetName val="OtherTransnetCalculations"/>
      <sheetName val="Asset Actuals"/>
      <sheetName val="Transf. Related Asset Revenue"/>
      <sheetName val="GFB Asset Inventory"/>
      <sheetName val="Transf. Related Asset Inputs"/>
      <sheetName val="EmployeeActualAveragePerPeriod"/>
      <sheetName val="Separation Policy Summary Table"/>
      <sheetName val="Separation Policy"/>
      <sheetName val="Separation Costs"/>
      <sheetName val="Timing and Magnitude"/>
      <sheetName val="COALlink_OREXConcessioning"/>
      <sheetName val="COALlink"/>
      <sheetName val="OREX"/>
      <sheetName val="Timing and MagnitudeOTHER"/>
      <sheetName val="Natural Attrition Rates"/>
      <sheetName val="Employee Count"/>
      <sheetName val="Employee Statistics"/>
      <sheetName val="Labour Requirements"/>
      <sheetName val="Labour Requirements Summary"/>
      <sheetName val="Operating Requirements"/>
      <sheetName val="Operating Requirements Mainline"/>
      <sheetName val="Operating Requirements Branch"/>
      <sheetName val="OR Branch Non Container"/>
      <sheetName val="OR Branch Container"/>
      <sheetName val="OR Mainline Non Container"/>
      <sheetName val="OR Mainline Container"/>
      <sheetName val="OE Mainline Container"/>
      <sheetName val="OE Mainline Non Container"/>
      <sheetName val="OE Branch Container"/>
      <sheetName val="OE Branch Non Container"/>
      <sheetName val="Asset Efficiency"/>
      <sheetName val="Labour Efficiency"/>
      <sheetName val="Other Efficiency"/>
      <sheetName val="OE Mainline Container FN"/>
      <sheetName val="OE Mainline Container MN"/>
      <sheetName val="OE Mainline Non Container FN"/>
      <sheetName val="OE Mainline Non Container MN"/>
      <sheetName val="JobCreation"/>
      <sheetName val="NonTransportationRevenue"/>
      <sheetName val="Depreciation"/>
      <sheetName val="CAPEX_SummAnnual"/>
      <sheetName val="CAPEX_Summ"/>
      <sheetName val="CAPEX_Select"/>
      <sheetName val="CAPEX_Scenarios"/>
      <sheetName val="CAPEX_FNW"/>
      <sheetName val="CAPEX_MNW"/>
      <sheetName val="CAPEX_FNWDef"/>
      <sheetName val="CAPEX_MNWDef"/>
      <sheetName val="COALlink-CAPEX"/>
      <sheetName val="OREX-CAPEX"/>
      <sheetName val="MLPS"/>
      <sheetName val="Luxrail"/>
      <sheetName val="Asset Requirements"/>
      <sheetName val="Other Requirements"/>
      <sheetName val="Demand_Summ"/>
      <sheetName val="Demand_Adjust"/>
      <sheetName val="Volume Growth Rate"/>
      <sheetName val="Price Growth Rate"/>
      <sheetName val="InflationAndInputPrices"/>
      <sheetName val="DEF Labour Efficiency"/>
      <sheetName val="DEL Labour Efficiency"/>
      <sheetName val="FULL Labour Efficiency"/>
      <sheetName val="MGT Labour Efficiency"/>
      <sheetName val="CUST Labour Efficiency"/>
      <sheetName val="DEF Asset Efficiency"/>
      <sheetName val="DEL Asset Efficiency"/>
      <sheetName val="FULL Asset Efficiency"/>
      <sheetName val="MGT Asset Efficiency"/>
      <sheetName val="CUST Asset Efficiency"/>
      <sheetName val="DEF Other Efficiency"/>
      <sheetName val="DEL Other Efficiency"/>
      <sheetName val="FULL Other Efficiency"/>
      <sheetName val="MGT Other Efficiency"/>
      <sheetName val="CUST Other Efficiency"/>
      <sheetName val="Network_km"/>
      <sheetName val="JobCreationAssumptions"/>
      <sheetName val="NonTransCalculations"/>
      <sheetName val="Network"/>
      <sheetName val="CustomerConfig"/>
      <sheetName val="NetworkConfig"/>
      <sheetName val="NonSegmentDemandData"/>
      <sheetName val="SegmentDemandData"/>
      <sheetName val="GrowthRateTable"/>
      <sheetName val="Operating Drivers List"/>
      <sheetName val="Labour Drivers List"/>
      <sheetName val="Other Drivers List"/>
      <sheetName val="Drivers Guide"/>
      <sheetName val="FormValueLists"/>
      <sheetName val="NetworkFormValues"/>
      <sheetName val="SelectedDemand"/>
      <sheetName val="DemandandEffFormValues"/>
      <sheetName val="SheetRegister"/>
      <sheetName val="SheetGuide"/>
      <sheetName val="Coallink23_Nov.xl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row r="2">
          <cell r="H2" t="b">
            <v>0</v>
          </cell>
        </row>
      </sheetData>
      <sheetData sheetId="44" refreshError="1"/>
      <sheetData sheetId="45" refreshError="1">
        <row r="268">
          <cell r="F268">
            <v>0</v>
          </cell>
        </row>
      </sheetData>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row r="1">
          <cell r="A1" t="str">
            <v>MGT Asset Efficiency</v>
          </cell>
        </row>
        <row r="2">
          <cell r="A2">
            <v>1</v>
          </cell>
        </row>
      </sheetData>
      <sheetData sheetId="64" refreshError="1">
        <row r="1">
          <cell r="A1" t="str">
            <v>MGT Labour Efficiency</v>
          </cell>
        </row>
        <row r="2">
          <cell r="A2">
            <v>1</v>
          </cell>
        </row>
        <row r="5">
          <cell r="AM5" t="b">
            <v>1</v>
          </cell>
        </row>
        <row r="6">
          <cell r="AM6">
            <v>1.4999999999999999E-2</v>
          </cell>
        </row>
      </sheetData>
      <sheetData sheetId="65" refreshError="1">
        <row r="1">
          <cell r="A1" t="str">
            <v>MGT Other Efficiency</v>
          </cell>
        </row>
        <row r="2">
          <cell r="A2">
            <v>1</v>
          </cell>
        </row>
        <row r="5">
          <cell r="AM5" t="b">
            <v>1</v>
          </cell>
        </row>
        <row r="6">
          <cell r="AM6">
            <v>1.4999999999999999E-2</v>
          </cell>
        </row>
      </sheetData>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row r="2">
          <cell r="I2">
            <v>325</v>
          </cell>
        </row>
      </sheetData>
      <sheetData sheetId="121" refreshError="1"/>
      <sheetData sheetId="122" refreshError="1">
        <row r="1">
          <cell r="A1" t="str">
            <v>Demand</v>
          </cell>
        </row>
        <row r="2">
          <cell r="A2" t="str">
            <v>Medium</v>
          </cell>
        </row>
      </sheetData>
      <sheetData sheetId="123" refreshError="1">
        <row r="29">
          <cell r="H29" t="str">
            <v>Base Case</v>
          </cell>
        </row>
      </sheetData>
      <sheetData sheetId="124" refreshError="1"/>
      <sheetData sheetId="125" refreshError="1"/>
      <sheetData sheetId="126"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Menu"/>
      <sheetName val="Scorecard"/>
      <sheetName val="KeyRatiosSpoornet"/>
      <sheetName val="KeyRatiosGFB"/>
      <sheetName val="Scorecard data"/>
      <sheetName val="Chart_NCF2"/>
      <sheetName val="Chart_NCF1"/>
      <sheetName val="Chart_GFBDemand"/>
      <sheetName val="Chart_CAPEX"/>
      <sheetName val="Chart_Data"/>
      <sheetName val="Income StatementNOMINAL"/>
      <sheetName val="Income StatementREAL"/>
      <sheetName val="Income StatementREALAnnual"/>
      <sheetName val="RevenueSummary"/>
      <sheetName val="NetCashFlowSumREAL"/>
      <sheetName val="NetCashFlowSumREALAnnual"/>
      <sheetName val="MLPS QTR"/>
      <sheetName val="LuxRail QTR"/>
      <sheetName val="Balance SheetNOMINAL"/>
      <sheetName val="Balance SheetNOMINALAnnual"/>
      <sheetName val="Cash FlowNOMINAL"/>
      <sheetName val="Cash FlowREAL"/>
      <sheetName val="CashFlowREALAnnual"/>
      <sheetName val="Working Capital"/>
      <sheetName val="Working Capital Historical"/>
      <sheetName val="FixedAssets"/>
      <sheetName val="SN_OPEX"/>
      <sheetName val="Funding Policy"/>
      <sheetName val="Existing Debt"/>
      <sheetName val="Existing Debt Schedule"/>
      <sheetName val="New Funding"/>
      <sheetName val="New Funding Calculation"/>
      <sheetName val="OtherTransnetDivisions"/>
      <sheetName val="OtherTransnetCalculations"/>
      <sheetName val="Asset Actuals"/>
      <sheetName val="Transf. Related Asset Revenue"/>
      <sheetName val="GFB Asset Inventory"/>
      <sheetName val="Transf. Related Asset Inputs"/>
      <sheetName val="EmployeeActualAveragePerPeriod"/>
      <sheetName val="Separation Policy Summary Table"/>
      <sheetName val="Separation Policy"/>
      <sheetName val="Separation Costs"/>
      <sheetName val="Timing and Magnitude"/>
      <sheetName val="COALlink_OREXConcessioning"/>
      <sheetName val="COALlink"/>
      <sheetName val="OREX"/>
      <sheetName val="Timing and MagnitudeOTHER"/>
      <sheetName val="Natural Attrition Rates"/>
      <sheetName val="Employee Count"/>
      <sheetName val="Employee Statistics"/>
      <sheetName val="Labour Requirements"/>
      <sheetName val="Labour Requirements Summary"/>
      <sheetName val="Operating Requirements"/>
      <sheetName val="Operating Requirements Mainline"/>
      <sheetName val="Operating Requirements Branch"/>
      <sheetName val="OR Branch Non Container"/>
      <sheetName val="OR Branch Container"/>
      <sheetName val="OR Mainline Non Container"/>
      <sheetName val="OR Mainline Container"/>
      <sheetName val="OE Mainline Container"/>
      <sheetName val="OE Mainline Non Container"/>
      <sheetName val="OE Branch Container"/>
      <sheetName val="OE Branch Non Container"/>
      <sheetName val="Asset Efficiency"/>
      <sheetName val="Labour Efficiency"/>
      <sheetName val="Other Efficiency"/>
      <sheetName val="OE Mainline Container FN"/>
      <sheetName val="OE Mainline Container MN"/>
      <sheetName val="OE Mainline Non Container FN"/>
      <sheetName val="OE Mainline Non Container MN"/>
      <sheetName val="JobCreation"/>
      <sheetName val="NonTransportationRevenue"/>
      <sheetName val="Depreciation"/>
      <sheetName val="CAPEX_SummAnnual"/>
      <sheetName val="CAPEX_Summ"/>
      <sheetName val="CAPEX_Select"/>
      <sheetName val="CAPEX_Scenarios"/>
      <sheetName val="CAPEX_FNW"/>
      <sheetName val="CAPEX_MNW"/>
      <sheetName val="CAPEX_FNWDef"/>
      <sheetName val="CAPEX_MNWDef"/>
      <sheetName val="COALlink-CAPEX"/>
      <sheetName val="OREX-CAPEX"/>
      <sheetName val="MLPS"/>
      <sheetName val="Luxrail"/>
      <sheetName val="Asset Requirements"/>
      <sheetName val="Other Requirements"/>
      <sheetName val="Demand_Summ"/>
      <sheetName val="Demand_Adjust"/>
      <sheetName val="Volume Growth Rate"/>
      <sheetName val="Price Growth Rate"/>
      <sheetName val="InflationAndInputPrices"/>
      <sheetName val="DEF Labour Efficiency"/>
      <sheetName val="DEL Labour Efficiency"/>
      <sheetName val="FULL Labour Efficiency"/>
      <sheetName val="MGT Labour Efficiency"/>
      <sheetName val="CUST Labour Efficiency"/>
      <sheetName val="DEF Asset Efficiency"/>
      <sheetName val="DEL Asset Efficiency"/>
      <sheetName val="FULL Asset Efficiency"/>
      <sheetName val="MGT Asset Efficiency"/>
      <sheetName val="CUST Asset Efficiency"/>
      <sheetName val="DEF Other Efficiency"/>
      <sheetName val="DEL Other Efficiency"/>
      <sheetName val="FULL Other Efficiency"/>
      <sheetName val="MGT Other Efficiency"/>
      <sheetName val="CUST Other Efficiency"/>
      <sheetName val="Network_km"/>
      <sheetName val="JobCreationAssumptions"/>
      <sheetName val="NonTransCalculations"/>
      <sheetName val="Network"/>
      <sheetName val="CustomerConfig"/>
      <sheetName val="NetworkConfig"/>
      <sheetName val="NonSegmentDemandData"/>
      <sheetName val="SegmentDemandData"/>
      <sheetName val="GrowthRateTable"/>
      <sheetName val="Operating Drivers List"/>
      <sheetName val="Labour Drivers List"/>
      <sheetName val="Other Drivers List"/>
      <sheetName val="Drivers Guide"/>
      <sheetName val="FormValueLists"/>
      <sheetName val="NetworkFormValues"/>
      <sheetName val="SelectedDemand"/>
      <sheetName val="DemandandEffFormValues"/>
      <sheetName val="SheetRegister"/>
      <sheetName val="SheetGuide"/>
      <sheetName val="Coallink23_Nov.xls"/>
      <sheetName val="Main_Menu"/>
      <sheetName val="Scorecard_data"/>
      <sheetName val="Income_StatementNOMINAL"/>
      <sheetName val="Income_StatementREAL"/>
      <sheetName val="Income_StatementREALAnnual"/>
      <sheetName val="MLPS_QTR"/>
      <sheetName val="LuxRail_QTR"/>
      <sheetName val="Balance_SheetNOMINAL"/>
      <sheetName val="Balance_SheetNOMINALAnnual"/>
      <sheetName val="Cash_FlowNOMINAL"/>
      <sheetName val="Cash_FlowREAL"/>
      <sheetName val="Working_Capital"/>
      <sheetName val="Working_Capital_Historical"/>
      <sheetName val="Funding_Policy"/>
      <sheetName val="Existing_Debt"/>
      <sheetName val="Existing_Debt_Schedule"/>
      <sheetName val="New_Funding"/>
      <sheetName val="New_Funding_Calculation"/>
      <sheetName val="Asset_Actuals"/>
      <sheetName val="Transf__Related_Asset_Revenue"/>
      <sheetName val="GFB_Asset_Inventory"/>
      <sheetName val="Transf__Related_Asset_Inputs"/>
      <sheetName val="Separation_Policy_Summary_Table"/>
      <sheetName val="Separation_Policy"/>
      <sheetName val="Separation_Costs"/>
      <sheetName val="Timing_and_Magnitude"/>
      <sheetName val="Timing_and_MagnitudeOTHER"/>
      <sheetName val="Natural_Attrition_Rates"/>
      <sheetName val="Employee_Count"/>
      <sheetName val="Employee_Statistics"/>
      <sheetName val="Labour_Requirements"/>
      <sheetName val="Labour_Requirements_Summary"/>
      <sheetName val="Operating_Requirements"/>
      <sheetName val="Operating_Requirements_Mainline"/>
      <sheetName val="Operating_Requirements_Branch"/>
      <sheetName val="OR_Branch_Non_Container"/>
      <sheetName val="OR_Branch_Container"/>
      <sheetName val="OR_Mainline_Non_Container"/>
      <sheetName val="OR_Mainline_Container"/>
      <sheetName val="OE_Mainline_Container"/>
      <sheetName val="OE_Mainline_Non_Container"/>
      <sheetName val="OE_Branch_Container"/>
      <sheetName val="OE_Branch_Non_Container"/>
      <sheetName val="Asset_Efficiency"/>
      <sheetName val="Labour_Efficiency"/>
      <sheetName val="Other_Efficiency"/>
      <sheetName val="OE_Mainline_Container_FN"/>
      <sheetName val="OE_Mainline_Container_MN"/>
      <sheetName val="OE_Mainline_Non_Container_FN"/>
      <sheetName val="OE_Mainline_Non_Container_MN"/>
      <sheetName val="Asset_Requirements"/>
      <sheetName val="Other_Requirements"/>
      <sheetName val="Volume_Growth_Rate"/>
      <sheetName val="Price_Growth_Rate"/>
      <sheetName val="DEF_Labour_Efficiency"/>
      <sheetName val="DEL_Labour_Efficiency"/>
      <sheetName val="FULL_Labour_Efficiency"/>
      <sheetName val="MGT_Labour_Efficiency"/>
      <sheetName val="CUST_Labour_Efficiency"/>
      <sheetName val="DEF_Asset_Efficiency"/>
      <sheetName val="DEL_Asset_Efficiency"/>
      <sheetName val="FULL_Asset_Efficiency"/>
      <sheetName val="MGT_Asset_Efficiency"/>
      <sheetName val="CUST_Asset_Efficiency"/>
      <sheetName val="DEF_Other_Efficiency"/>
      <sheetName val="DEL_Other_Efficiency"/>
      <sheetName val="FULL_Other_Efficiency"/>
      <sheetName val="MGT_Other_Efficiency"/>
      <sheetName val="CUST_Other_Efficiency"/>
      <sheetName val="Operating_Drivers_List"/>
      <sheetName val="Labour_Drivers_List"/>
      <sheetName val="Other_Drivers_List"/>
      <sheetName val="Drivers_Guide"/>
      <sheetName val="Coallink23_Nov_xls"/>
      <sheetName val="Drop down"/>
      <sheetName val="Calender"/>
      <sheetName val="Depo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row r="2">
          <cell r="H2" t="b">
            <v>0</v>
          </cell>
        </row>
      </sheetData>
      <sheetData sheetId="44" refreshError="1"/>
      <sheetData sheetId="45" refreshError="1">
        <row r="268">
          <cell r="F268">
            <v>0</v>
          </cell>
        </row>
      </sheetData>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row r="1">
          <cell r="A1" t="str">
            <v>MGT Asset Efficiency</v>
          </cell>
        </row>
        <row r="2">
          <cell r="A2">
            <v>1</v>
          </cell>
        </row>
      </sheetData>
      <sheetData sheetId="64" refreshError="1">
        <row r="1">
          <cell r="A1" t="str">
            <v>MGT Labour Efficiency</v>
          </cell>
        </row>
        <row r="2">
          <cell r="A2">
            <v>1</v>
          </cell>
        </row>
        <row r="5">
          <cell r="AM5" t="b">
            <v>1</v>
          </cell>
        </row>
        <row r="6">
          <cell r="AM6">
            <v>1.4999999999999999E-2</v>
          </cell>
        </row>
      </sheetData>
      <sheetData sheetId="65" refreshError="1">
        <row r="1">
          <cell r="A1" t="str">
            <v>MGT Other Efficiency</v>
          </cell>
        </row>
        <row r="2">
          <cell r="A2">
            <v>1</v>
          </cell>
        </row>
        <row r="5">
          <cell r="AM5" t="b">
            <v>1</v>
          </cell>
        </row>
        <row r="6">
          <cell r="AM6">
            <v>1.4999999999999999E-2</v>
          </cell>
        </row>
      </sheetData>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row r="2">
          <cell r="I2">
            <v>325</v>
          </cell>
        </row>
      </sheetData>
      <sheetData sheetId="121" refreshError="1"/>
      <sheetData sheetId="122" refreshError="1">
        <row r="1">
          <cell r="A1" t="str">
            <v>Demand</v>
          </cell>
        </row>
        <row r="2">
          <cell r="A2" t="str">
            <v>Medium</v>
          </cell>
        </row>
      </sheetData>
      <sheetData sheetId="123" refreshError="1">
        <row r="29">
          <cell r="H29" t="str">
            <v>Base Case</v>
          </cell>
        </row>
      </sheetData>
      <sheetData sheetId="124" refreshError="1"/>
      <sheetData sheetId="125" refreshError="1"/>
      <sheetData sheetId="126" refreshError="1"/>
      <sheetData sheetId="127"/>
      <sheetData sheetId="128"/>
      <sheetData sheetId="129"/>
      <sheetData sheetId="130"/>
      <sheetData sheetId="131"/>
      <sheetData sheetId="132"/>
      <sheetData sheetId="133"/>
      <sheetData sheetId="134">
        <row r="1">
          <cell r="A1" t="str">
            <v>MGT Asset Efficiency</v>
          </cell>
        </row>
      </sheetData>
      <sheetData sheetId="135">
        <row r="1">
          <cell r="A1" t="str">
            <v>MGT Asset Efficiency</v>
          </cell>
        </row>
      </sheetData>
      <sheetData sheetId="136">
        <row r="1">
          <cell r="A1" t="str">
            <v>MGT Asset Efficiency</v>
          </cell>
        </row>
      </sheetData>
      <sheetData sheetId="137">
        <row r="1">
          <cell r="A1" t="str">
            <v>MGT Asset Efficiency</v>
          </cell>
        </row>
      </sheetData>
      <sheetData sheetId="138">
        <row r="1">
          <cell r="A1" t="str">
            <v>MGT Asset Efficiency</v>
          </cell>
        </row>
      </sheetData>
      <sheetData sheetId="139">
        <row r="1">
          <cell r="A1" t="str">
            <v>MGT Asset Efficiency</v>
          </cell>
        </row>
      </sheetData>
      <sheetData sheetId="140">
        <row r="1">
          <cell r="A1" t="str">
            <v>MGT Asset Efficiency</v>
          </cell>
        </row>
      </sheetData>
      <sheetData sheetId="141">
        <row r="1">
          <cell r="A1" t="str">
            <v>MGT Asset Efficiency</v>
          </cell>
        </row>
      </sheetData>
      <sheetData sheetId="142">
        <row r="1">
          <cell r="A1" t="str">
            <v>MGT Asset Efficiency</v>
          </cell>
        </row>
      </sheetData>
      <sheetData sheetId="143">
        <row r="1">
          <cell r="A1" t="str">
            <v>MGT Asset Efficiency</v>
          </cell>
        </row>
      </sheetData>
      <sheetData sheetId="144">
        <row r="1">
          <cell r="A1" t="str">
            <v>MGT Asset Efficiency</v>
          </cell>
        </row>
      </sheetData>
      <sheetData sheetId="145">
        <row r="1">
          <cell r="A1" t="str">
            <v>MGT Asset Efficiency</v>
          </cell>
        </row>
      </sheetData>
      <sheetData sheetId="146">
        <row r="1">
          <cell r="A1" t="str">
            <v>MGT Asset Efficiency</v>
          </cell>
        </row>
      </sheetData>
      <sheetData sheetId="147">
        <row r="1">
          <cell r="A1" t="str">
            <v>MGT Asset Efficiency</v>
          </cell>
        </row>
      </sheetData>
      <sheetData sheetId="148">
        <row r="1">
          <cell r="A1" t="str">
            <v>MGT Asset Efficiency</v>
          </cell>
        </row>
      </sheetData>
      <sheetData sheetId="149">
        <row r="1">
          <cell r="A1" t="str">
            <v>MGT Asset Efficiency</v>
          </cell>
        </row>
      </sheetData>
      <sheetData sheetId="150">
        <row r="1">
          <cell r="A1" t="str">
            <v>MGT Asset Efficiency</v>
          </cell>
        </row>
      </sheetData>
      <sheetData sheetId="151">
        <row r="1">
          <cell r="A1" t="str">
            <v>MGT Asset Efficiency</v>
          </cell>
        </row>
      </sheetData>
      <sheetData sheetId="152">
        <row r="1">
          <cell r="A1" t="str">
            <v>MGT Asset Efficiency</v>
          </cell>
        </row>
      </sheetData>
      <sheetData sheetId="153">
        <row r="1">
          <cell r="A1" t="str">
            <v>MGT Asset Efficiency</v>
          </cell>
        </row>
      </sheetData>
      <sheetData sheetId="154">
        <row r="1">
          <cell r="A1" t="str">
            <v>MGT Asset Efficiency</v>
          </cell>
        </row>
      </sheetData>
      <sheetData sheetId="155">
        <row r="1">
          <cell r="A1" t="str">
            <v>MGT Asset Efficiency</v>
          </cell>
        </row>
      </sheetData>
      <sheetData sheetId="156">
        <row r="1">
          <cell r="A1" t="str">
            <v>MGT Asset Efficiency</v>
          </cell>
        </row>
      </sheetData>
      <sheetData sheetId="157">
        <row r="1">
          <cell r="A1" t="str">
            <v>MGT Asset Efficiency</v>
          </cell>
        </row>
      </sheetData>
      <sheetData sheetId="158">
        <row r="1">
          <cell r="A1" t="str">
            <v>MGT Asset Efficiency</v>
          </cell>
        </row>
      </sheetData>
      <sheetData sheetId="159">
        <row r="1">
          <cell r="A1" t="str">
            <v>MGT Asset Efficiency</v>
          </cell>
        </row>
      </sheetData>
      <sheetData sheetId="160">
        <row r="1">
          <cell r="A1" t="str">
            <v>MGT Asset Efficiency</v>
          </cell>
        </row>
      </sheetData>
      <sheetData sheetId="161">
        <row r="1">
          <cell r="A1" t="str">
            <v>MGT Asset Efficiency</v>
          </cell>
        </row>
      </sheetData>
      <sheetData sheetId="162">
        <row r="1">
          <cell r="A1" t="str">
            <v>MGT Asset Efficiency</v>
          </cell>
        </row>
      </sheetData>
      <sheetData sheetId="163">
        <row r="1">
          <cell r="A1" t="str">
            <v>MGT Asset Efficiency</v>
          </cell>
        </row>
      </sheetData>
      <sheetData sheetId="164">
        <row r="1">
          <cell r="A1" t="str">
            <v>MGT Asset Efficiency</v>
          </cell>
        </row>
      </sheetData>
      <sheetData sheetId="165">
        <row r="1">
          <cell r="A1" t="str">
            <v>MGT Asset Efficiency</v>
          </cell>
        </row>
      </sheetData>
      <sheetData sheetId="166">
        <row r="1">
          <cell r="A1" t="str">
            <v>MGT Asset Efficiency</v>
          </cell>
        </row>
      </sheetData>
      <sheetData sheetId="167">
        <row r="1">
          <cell r="A1" t="str">
            <v>MGT Asset Efficiency</v>
          </cell>
        </row>
      </sheetData>
      <sheetData sheetId="168">
        <row r="1">
          <cell r="A1" t="str">
            <v>MGT Asset Efficiency</v>
          </cell>
        </row>
      </sheetData>
      <sheetData sheetId="169">
        <row r="1">
          <cell r="A1" t="str">
            <v>MGT Asset Efficiency</v>
          </cell>
        </row>
      </sheetData>
      <sheetData sheetId="170">
        <row r="1">
          <cell r="A1" t="str">
            <v>MGT Labour Efficiency</v>
          </cell>
        </row>
      </sheetData>
      <sheetData sheetId="171">
        <row r="1">
          <cell r="A1" t="str">
            <v>MGT Other Efficiency</v>
          </cell>
        </row>
      </sheetData>
      <sheetData sheetId="172">
        <row r="1">
          <cell r="A1" t="str">
            <v>MGT Other Efficiency</v>
          </cell>
        </row>
      </sheetData>
      <sheetData sheetId="173">
        <row r="1">
          <cell r="A1" t="str">
            <v>MGT Other Efficiency</v>
          </cell>
        </row>
      </sheetData>
      <sheetData sheetId="174">
        <row r="1">
          <cell r="A1" t="str">
            <v>MGT Other Efficiency</v>
          </cell>
        </row>
      </sheetData>
      <sheetData sheetId="175">
        <row r="1">
          <cell r="A1" t="str">
            <v>MGT Other Efficiency</v>
          </cell>
        </row>
      </sheetData>
      <sheetData sheetId="176">
        <row r="1">
          <cell r="A1" t="str">
            <v>MGT Other Efficiency</v>
          </cell>
        </row>
      </sheetData>
      <sheetData sheetId="177">
        <row r="1">
          <cell r="A1" t="str">
            <v>MGT Other Efficiency</v>
          </cell>
        </row>
      </sheetData>
      <sheetData sheetId="178">
        <row r="1">
          <cell r="A1" t="str">
            <v>MGT Other Efficiency</v>
          </cell>
        </row>
      </sheetData>
      <sheetData sheetId="179">
        <row r="1">
          <cell r="A1" t="str">
            <v>MGT Other Efficiency</v>
          </cell>
        </row>
      </sheetData>
      <sheetData sheetId="180">
        <row r="1">
          <cell r="A1" t="str">
            <v>MGT Other Efficiency</v>
          </cell>
        </row>
      </sheetData>
      <sheetData sheetId="181">
        <row r="1">
          <cell r="A1" t="str">
            <v>MGT Other Efficiency</v>
          </cell>
        </row>
      </sheetData>
      <sheetData sheetId="182">
        <row r="1">
          <cell r="A1" t="str">
            <v>MGT Other Efficiency</v>
          </cell>
        </row>
      </sheetData>
      <sheetData sheetId="183">
        <row r="1">
          <cell r="A1" t="str">
            <v>MGT Other Efficiency</v>
          </cell>
        </row>
      </sheetData>
      <sheetData sheetId="184">
        <row r="1">
          <cell r="A1" t="str">
            <v>MGT Other Efficiency</v>
          </cell>
        </row>
      </sheetData>
      <sheetData sheetId="185">
        <row r="1">
          <cell r="A1" t="str">
            <v>MGT Other Efficiency</v>
          </cell>
        </row>
      </sheetData>
      <sheetData sheetId="186">
        <row r="1">
          <cell r="A1" t="str">
            <v>MGT Other Efficiency</v>
          </cell>
        </row>
      </sheetData>
      <sheetData sheetId="187">
        <row r="1">
          <cell r="A1" t="str">
            <v>MGT Other Efficiency</v>
          </cell>
        </row>
      </sheetData>
      <sheetData sheetId="188">
        <row r="1">
          <cell r="A1" t="str">
            <v>MGT Other Efficiency</v>
          </cell>
        </row>
      </sheetData>
      <sheetData sheetId="189">
        <row r="1">
          <cell r="A1" t="str">
            <v>MGT Other Efficiency</v>
          </cell>
        </row>
      </sheetData>
      <sheetData sheetId="190">
        <row r="1">
          <cell r="A1" t="str">
            <v>MGT Other Efficiency</v>
          </cell>
        </row>
      </sheetData>
      <sheetData sheetId="191">
        <row r="1">
          <cell r="A1" t="str">
            <v>MGT Other Efficiency</v>
          </cell>
        </row>
      </sheetData>
      <sheetData sheetId="192">
        <row r="1">
          <cell r="A1" t="str">
            <v>MGT Other Efficiency</v>
          </cell>
        </row>
      </sheetData>
      <sheetData sheetId="193">
        <row r="1">
          <cell r="A1" t="str">
            <v>MGT Other Efficiency</v>
          </cell>
        </row>
      </sheetData>
      <sheetData sheetId="194">
        <row r="1">
          <cell r="A1" t="str">
            <v>MGT Other Efficiency</v>
          </cell>
        </row>
      </sheetData>
      <sheetData sheetId="195">
        <row r="1">
          <cell r="A1" t="str">
            <v>MGT Other Efficiency</v>
          </cell>
        </row>
      </sheetData>
      <sheetData sheetId="196">
        <row r="1">
          <cell r="A1" t="str">
            <v>MGT Other Efficiency</v>
          </cell>
        </row>
      </sheetData>
      <sheetData sheetId="197">
        <row r="1">
          <cell r="A1" t="str">
            <v>MGT Other Efficiency</v>
          </cell>
        </row>
      </sheetData>
      <sheetData sheetId="198">
        <row r="1">
          <cell r="A1" t="str">
            <v>MGT Other Efficiency</v>
          </cell>
        </row>
      </sheetData>
      <sheetData sheetId="199">
        <row r="1">
          <cell r="A1" t="str">
            <v>MGT Other Efficiency</v>
          </cell>
        </row>
      </sheetData>
      <sheetData sheetId="200" refreshError="1"/>
      <sheetData sheetId="201" refreshError="1"/>
      <sheetData sheetId="202" refreshError="1"/>
      <sheetData sheetId="20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st Control"/>
      <sheetName val="Purchase Orders"/>
      <sheetName val="Change Orders"/>
      <sheetName val="Payments"/>
      <sheetName val="RoE"/>
      <sheetName val="Data"/>
    </sheetNames>
    <sheetDataSet>
      <sheetData sheetId="0">
        <row r="4">
          <cell r="A4" t="str">
            <v>EUR</v>
          </cell>
        </row>
      </sheetData>
      <sheetData sheetId="1"/>
      <sheetData sheetId="2"/>
      <sheetData sheetId="3">
        <row r="4">
          <cell r="A4" t="str">
            <v>EUR</v>
          </cell>
        </row>
      </sheetData>
      <sheetData sheetId="4">
        <row r="4">
          <cell r="A4" t="str">
            <v>EUR</v>
          </cell>
          <cell r="B4">
            <v>9.5500000000000007</v>
          </cell>
          <cell r="C4">
            <v>9.7899999999999991</v>
          </cell>
          <cell r="D4">
            <v>10.039999999999999</v>
          </cell>
        </row>
        <row r="5">
          <cell r="A5" t="str">
            <v>GBP</v>
          </cell>
          <cell r="B5">
            <v>14.32</v>
          </cell>
          <cell r="C5">
            <v>14.68</v>
          </cell>
          <cell r="D5">
            <v>15.05</v>
          </cell>
        </row>
        <row r="6">
          <cell r="A6" t="str">
            <v>USD</v>
          </cell>
          <cell r="B6">
            <v>7.35</v>
          </cell>
          <cell r="C6">
            <v>7.53</v>
          </cell>
          <cell r="D6">
            <v>7.72</v>
          </cell>
        </row>
        <row r="7">
          <cell r="A7" t="str">
            <v>ZAR</v>
          </cell>
          <cell r="B7">
            <v>1</v>
          </cell>
          <cell r="C7">
            <v>1</v>
          </cell>
          <cell r="D7">
            <v>1</v>
          </cell>
        </row>
        <row r="8">
          <cell r="A8" t="str">
            <v>ZMK</v>
          </cell>
          <cell r="B8">
            <v>1.6750418760469012E-3</v>
          </cell>
          <cell r="C8">
            <v>1.6025641025641025E-3</v>
          </cell>
          <cell r="D8">
            <v>1.5360983102918587E-3</v>
          </cell>
        </row>
      </sheetData>
      <sheetData sheetId="5"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 COVER  (3)"/>
      <sheetName val=" COVER  (2)"/>
      <sheetName val=" COVER "/>
      <sheetName val="Sheet3"/>
      <sheetName val="Flysheet fIN hIGH"/>
      <sheetName val="Flysheet Gen"/>
      <sheetName val="Flysheet Bldg Costs"/>
      <sheetName val="Flysheet Areas"/>
      <sheetName val="Flysheet Workings"/>
      <sheetName val="Flysheet Annexures"/>
      <sheetName val="INDEX "/>
      <sheetName val="COST SUMMARY"/>
      <sheetName val="RETURNS - TRIALS"/>
      <sheetName val="graphs"/>
      <sheetName val="Sens Analy - What-If"/>
      <sheetName val="CASFLOW"/>
      <sheetName val="AREAS"/>
      <sheetName val="ELEM SUMMARY (2)"/>
      <sheetName val="BUILDING COST"/>
      <sheetName val="IRR &amp; NPV"/>
      <sheetName val="WORKINGS"/>
      <sheetName val="Sheet4"/>
      <sheetName val="Graph Back Up"/>
      <sheetName val="GENERAL "/>
      <sheetName val="AREAS (2)"/>
      <sheetName val="Sens Analy - What-If (2)"/>
      <sheetName val="cASH fLOW @ 18%"/>
      <sheetName val="Cash Flow @ 22%"/>
      <sheetName val="Sheet1"/>
      <sheetName val="AB Oct Analysis"/>
      <sheetName val="Back Up 3 Graphs"/>
      <sheetName val="Chart1"/>
      <sheetName val="Chart2"/>
      <sheetName val="Chart3"/>
      <sheetName val="Sheet2"/>
      <sheetName val="IRR &amp; NPV (2)"/>
      <sheetName val="Assumptions"/>
      <sheetName val="@risk rents and incentives"/>
      <sheetName val="Car park lease"/>
      <sheetName val="Net rent analysi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1">
          <cell r="A1" t="str">
            <v xml:space="preserve">  NEW OFFICES AND WAREHOUSE FOR FAST FORWARD</v>
          </cell>
          <cell r="G1">
            <v>36311</v>
          </cell>
        </row>
        <row r="3">
          <cell r="A3" t="str">
            <v xml:space="preserve">  PRELIMINARY ESTIMATE No 1</v>
          </cell>
        </row>
        <row r="5">
          <cell r="A5" t="str">
            <v xml:space="preserve">  AREA SCHEDULE</v>
          </cell>
        </row>
        <row r="7">
          <cell r="E7" t="str">
            <v>GROSS BUILDING</v>
          </cell>
          <cell r="G7" t="str">
            <v>LETTABLE AREA</v>
          </cell>
        </row>
        <row r="8">
          <cell r="E8" t="str">
            <v>AREA</v>
          </cell>
        </row>
        <row r="10">
          <cell r="E10" t="str">
            <v xml:space="preserve">         AREA  ( m2 )</v>
          </cell>
          <cell r="G10" t="str">
            <v xml:space="preserve">         AREA  ( m2 )</v>
          </cell>
        </row>
        <row r="11">
          <cell r="A11" t="str">
            <v xml:space="preserve">  OFFICES AND ABLUTIONS</v>
          </cell>
        </row>
        <row r="13">
          <cell r="B13" t="str">
            <v>GROUND FLOOR - OFFICE BLOCK</v>
          </cell>
          <cell r="E13">
            <v>610</v>
          </cell>
          <cell r="G13">
            <v>610</v>
          </cell>
        </row>
        <row r="14">
          <cell r="B14" t="str">
            <v>FIRST FLOOR - OFFICE BLOCK</v>
          </cell>
          <cell r="E14">
            <v>610</v>
          </cell>
          <cell r="G14">
            <v>610</v>
          </cell>
        </row>
        <row r="15">
          <cell r="B15" t="str">
            <v>GROUND FLOOR - WITHIN WAREHOUSE</v>
          </cell>
          <cell r="E15">
            <v>245</v>
          </cell>
          <cell r="G15">
            <v>0</v>
          </cell>
        </row>
        <row r="16">
          <cell r="B16" t="str">
            <v>FIRST FLOOR - WITHIN WAREHOUSE</v>
          </cell>
          <cell r="E16">
            <v>216</v>
          </cell>
          <cell r="G16">
            <v>0</v>
          </cell>
        </row>
        <row r="17">
          <cell r="B17" t="str">
            <v>ABLUTIONS AND CANTEEN</v>
          </cell>
          <cell r="E17">
            <v>512</v>
          </cell>
          <cell r="F17">
            <v>2193</v>
          </cell>
          <cell r="G17">
            <v>512</v>
          </cell>
          <cell r="H17">
            <v>1732</v>
          </cell>
        </row>
        <row r="20">
          <cell r="A20" t="str">
            <v xml:space="preserve">  NEW WAREHOUSE</v>
          </cell>
        </row>
        <row r="22">
          <cell r="B22" t="str">
            <v xml:space="preserve">WAREHOUSE </v>
          </cell>
          <cell r="E22">
            <v>9240</v>
          </cell>
          <cell r="G22">
            <v>9240</v>
          </cell>
        </row>
        <row r="23">
          <cell r="B23" t="str">
            <v xml:space="preserve">MEZZANINE </v>
          </cell>
          <cell r="E23">
            <v>0</v>
          </cell>
          <cell r="F23">
            <v>9240</v>
          </cell>
          <cell r="G23">
            <v>0</v>
          </cell>
          <cell r="H23">
            <v>9240</v>
          </cell>
        </row>
        <row r="26">
          <cell r="B26" t="str">
            <v>TOTALS</v>
          </cell>
          <cell r="E26" t="str">
            <v>m2</v>
          </cell>
          <cell r="F26">
            <v>11433</v>
          </cell>
          <cell r="G26" t="str">
            <v>m2</v>
          </cell>
          <cell r="H26">
            <v>10972</v>
          </cell>
        </row>
        <row r="29">
          <cell r="B29" t="str">
            <v>TOTAL PARKING AVAILABLE</v>
          </cell>
        </row>
        <row r="31">
          <cell r="B31" t="str">
            <v>OPEN PARKING EXTERNALLY</v>
          </cell>
        </row>
        <row r="32">
          <cell r="B32" t="str">
            <v>COVERED PARKING EXTERNALLY</v>
          </cell>
          <cell r="E32">
            <v>0</v>
          </cell>
          <cell r="F32" t="str">
            <v>Bays</v>
          </cell>
        </row>
        <row r="33">
          <cell r="E33">
            <v>0</v>
          </cell>
          <cell r="F33" t="str">
            <v>Bays</v>
          </cell>
        </row>
      </sheetData>
      <sheetData sheetId="17"/>
      <sheetData sheetId="18"/>
      <sheetData sheetId="19"/>
      <sheetData sheetId="20">
        <row r="1">
          <cell r="A1" t="str">
            <v xml:space="preserve">  NEW OFFICES AND WAREHOUSE FOR FAST FORWARD</v>
          </cell>
          <cell r="L1" t="str">
            <v>31 May 1999</v>
          </cell>
        </row>
        <row r="3">
          <cell r="A3" t="str">
            <v xml:space="preserve">  PRELIMINARY ESTIMATE No 1</v>
          </cell>
        </row>
      </sheetData>
      <sheetData sheetId="21"/>
      <sheetData sheetId="22"/>
      <sheetData sheetId="23"/>
      <sheetData sheetId="24"/>
      <sheetData sheetId="25"/>
      <sheetData sheetId="26"/>
      <sheetData sheetId="27"/>
      <sheetData sheetId="28"/>
      <sheetData sheetId="29"/>
      <sheetData sheetId="30"/>
      <sheetData sheetId="31" refreshError="1"/>
      <sheetData sheetId="32" refreshError="1"/>
      <sheetData sheetId="33" refreshError="1"/>
      <sheetData sheetId="34"/>
      <sheetData sheetId="35"/>
      <sheetData sheetId="36" refreshError="1"/>
      <sheetData sheetId="37" refreshError="1"/>
      <sheetData sheetId="38" refreshError="1"/>
      <sheetData sheetId="39"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 COVER  (3)"/>
      <sheetName val=" COVER  (2)"/>
      <sheetName val=" COVER "/>
      <sheetName val="Sheet3"/>
      <sheetName val="Flysheet fIN hIGH"/>
      <sheetName val="Flysheet Gen"/>
      <sheetName val="Flysheet Bldg Costs"/>
      <sheetName val="Flysheet Areas"/>
      <sheetName val="Flysheet Workings"/>
      <sheetName val="Flysheet Annexures"/>
      <sheetName val="INDEX "/>
      <sheetName val="COST SUMMARY"/>
      <sheetName val="RETURNS - TRIALS"/>
      <sheetName val="graphs"/>
      <sheetName val="Sens Analy - What-If"/>
      <sheetName val="CASFLOW"/>
      <sheetName val="AREAS"/>
      <sheetName val="ELEM SUMMARY (2)"/>
      <sheetName val="BUILDING COST"/>
      <sheetName val="IRR &amp; NPV"/>
      <sheetName val="WORKINGS"/>
      <sheetName val="Sheet4"/>
      <sheetName val="Graph Back Up"/>
      <sheetName val="GENERAL "/>
      <sheetName val="AREAS (2)"/>
      <sheetName val="Sens Analy - What-If (2)"/>
      <sheetName val="cASH fLOW @ 18%"/>
      <sheetName val="Cash Flow @ 22%"/>
      <sheetName val="Sheet1"/>
      <sheetName val="AB Oct Analysis"/>
      <sheetName val="Back Up 3 Graphs"/>
      <sheetName val="Chart1"/>
      <sheetName val="Chart2"/>
      <sheetName val="Chart3"/>
      <sheetName val="Sheet2"/>
      <sheetName val="IRR &amp; NPV (2)"/>
      <sheetName val="Assumptions"/>
      <sheetName val="@risk rents and incentives"/>
      <sheetName val="Car park lease"/>
      <sheetName val="Net rent analysi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1">
          <cell r="A1" t="str">
            <v xml:space="preserve">  NEW OFFICES AND WAREHOUSE FOR FAST FORWARD</v>
          </cell>
          <cell r="G1">
            <v>36311</v>
          </cell>
        </row>
        <row r="3">
          <cell r="A3" t="str">
            <v xml:space="preserve">  PRELIMINARY ESTIMATE No 1</v>
          </cell>
        </row>
        <row r="5">
          <cell r="A5" t="str">
            <v xml:space="preserve">  AREA SCHEDULE</v>
          </cell>
        </row>
        <row r="7">
          <cell r="E7" t="str">
            <v>GROSS BUILDING</v>
          </cell>
          <cell r="G7" t="str">
            <v>LETTABLE AREA</v>
          </cell>
        </row>
        <row r="8">
          <cell r="E8" t="str">
            <v>AREA</v>
          </cell>
        </row>
        <row r="10">
          <cell r="E10" t="str">
            <v xml:space="preserve">         AREA  ( m2 )</v>
          </cell>
          <cell r="G10" t="str">
            <v xml:space="preserve">         AREA  ( m2 )</v>
          </cell>
        </row>
        <row r="11">
          <cell r="A11" t="str">
            <v xml:space="preserve">  OFFICES AND ABLUTIONS</v>
          </cell>
        </row>
        <row r="13">
          <cell r="B13" t="str">
            <v>GROUND FLOOR - OFFICE BLOCK</v>
          </cell>
          <cell r="E13">
            <v>610</v>
          </cell>
          <cell r="G13">
            <v>610</v>
          </cell>
        </row>
        <row r="14">
          <cell r="B14" t="str">
            <v>FIRST FLOOR - OFFICE BLOCK</v>
          </cell>
          <cell r="E14">
            <v>610</v>
          </cell>
          <cell r="G14">
            <v>610</v>
          </cell>
        </row>
        <row r="15">
          <cell r="B15" t="str">
            <v>GROUND FLOOR - WITHIN WAREHOUSE</v>
          </cell>
          <cell r="E15">
            <v>245</v>
          </cell>
          <cell r="G15">
            <v>0</v>
          </cell>
        </row>
        <row r="16">
          <cell r="B16" t="str">
            <v>FIRST FLOOR - WITHIN WAREHOUSE</v>
          </cell>
          <cell r="E16">
            <v>216</v>
          </cell>
          <cell r="G16">
            <v>0</v>
          </cell>
        </row>
        <row r="17">
          <cell r="B17" t="str">
            <v>ABLUTIONS AND CANTEEN</v>
          </cell>
          <cell r="E17">
            <v>512</v>
          </cell>
          <cell r="F17">
            <v>2193</v>
          </cell>
          <cell r="G17">
            <v>512</v>
          </cell>
          <cell r="H17">
            <v>1732</v>
          </cell>
        </row>
        <row r="20">
          <cell r="A20" t="str">
            <v xml:space="preserve">  NEW WAREHOUSE</v>
          </cell>
        </row>
        <row r="22">
          <cell r="B22" t="str">
            <v xml:space="preserve">WAREHOUSE </v>
          </cell>
          <cell r="E22">
            <v>9240</v>
          </cell>
          <cell r="G22">
            <v>9240</v>
          </cell>
        </row>
        <row r="23">
          <cell r="B23" t="str">
            <v xml:space="preserve">MEZZANINE </v>
          </cell>
          <cell r="E23">
            <v>0</v>
          </cell>
          <cell r="F23">
            <v>9240</v>
          </cell>
          <cell r="G23">
            <v>0</v>
          </cell>
          <cell r="H23">
            <v>9240</v>
          </cell>
        </row>
        <row r="26">
          <cell r="B26" t="str">
            <v>TOTALS</v>
          </cell>
          <cell r="E26" t="str">
            <v>m2</v>
          </cell>
          <cell r="F26">
            <v>11433</v>
          </cell>
          <cell r="G26" t="str">
            <v>m2</v>
          </cell>
          <cell r="H26">
            <v>10972</v>
          </cell>
        </row>
        <row r="29">
          <cell r="B29" t="str">
            <v>TOTAL PARKING AVAILABLE</v>
          </cell>
        </row>
        <row r="31">
          <cell r="B31" t="str">
            <v>OPEN PARKING EXTERNALLY</v>
          </cell>
        </row>
        <row r="32">
          <cell r="B32" t="str">
            <v>COVERED PARKING EXTERNALLY</v>
          </cell>
          <cell r="E32">
            <v>0</v>
          </cell>
          <cell r="F32" t="str">
            <v>Bays</v>
          </cell>
        </row>
        <row r="33">
          <cell r="E33">
            <v>0</v>
          </cell>
          <cell r="F33" t="str">
            <v>Bays</v>
          </cell>
        </row>
      </sheetData>
      <sheetData sheetId="17"/>
      <sheetData sheetId="18"/>
      <sheetData sheetId="19"/>
      <sheetData sheetId="20">
        <row r="1">
          <cell r="A1" t="str">
            <v xml:space="preserve">  NEW OFFICES AND WAREHOUSE FOR FAST FORWARD</v>
          </cell>
          <cell r="L1" t="str">
            <v>31 May 1999</v>
          </cell>
        </row>
        <row r="3">
          <cell r="A3" t="str">
            <v xml:space="preserve">  PRELIMINARY ESTIMATE No 1</v>
          </cell>
        </row>
      </sheetData>
      <sheetData sheetId="21"/>
      <sheetData sheetId="22"/>
      <sheetData sheetId="23"/>
      <sheetData sheetId="24"/>
      <sheetData sheetId="25"/>
      <sheetData sheetId="26"/>
      <sheetData sheetId="27"/>
      <sheetData sheetId="28"/>
      <sheetData sheetId="29"/>
      <sheetData sheetId="30"/>
      <sheetData sheetId="31" refreshError="1"/>
      <sheetData sheetId="32" refreshError="1"/>
      <sheetData sheetId="33" refreshError="1"/>
      <sheetData sheetId="34"/>
      <sheetData sheetId="35"/>
      <sheetData sheetId="36" refreshError="1"/>
      <sheetData sheetId="37" refreshError="1"/>
      <sheetData sheetId="38" refreshError="1"/>
      <sheetData sheetId="39"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nk Table"/>
    </sheetNames>
    <sheetDataSet>
      <sheetData sheetId="0"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nk Table"/>
    </sheetNames>
    <sheetDataSet>
      <sheetData sheetId="0" refreshError="1">
        <row r="20">
          <cell r="C20">
            <v>173</v>
          </cell>
        </row>
      </sheetData>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RAFIEK"/>
      <sheetName val="ROL ADJ"/>
      <sheetName val="BEPLANNING (2)"/>
      <sheetName val="TRANSFERS &amp; DISPOSALS (2)"/>
      <sheetName val="BYLAE N"/>
      <sheetName val="BYLAAE K EN L"/>
      <sheetName val="BATES"/>
      <sheetName val="BAT XX"/>
      <sheetName val="SKED 6 (2)"/>
      <sheetName val="SKED 6"/>
      <sheetName val="BEPLANNIN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RAFIEK"/>
      <sheetName val="ROL ADJ"/>
      <sheetName val="BEPLANNING (2)"/>
      <sheetName val="TRANSFERS &amp; DISPOSALS (2)"/>
      <sheetName val="BYLAE N"/>
      <sheetName val="BYLAAE K EN L"/>
      <sheetName val="BATES"/>
      <sheetName val="BAT XX"/>
      <sheetName val="SKED 6 (2)"/>
      <sheetName val="SKED 6"/>
      <sheetName val="BEPLANNING"/>
      <sheetName val="ROL_ADJ"/>
      <sheetName val="BEPLANNING_(2)"/>
      <sheetName val="TRANSFERS_&amp;_DISPOSALS_(2)"/>
      <sheetName val="BYLAE_N"/>
      <sheetName val="BYLAAE_K_EN_L"/>
      <sheetName val="BAT_XX"/>
      <sheetName val="SKED_6_(2)"/>
      <sheetName val="SKED_6"/>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sheetData sheetId="13"/>
      <sheetData sheetId="14"/>
      <sheetData sheetId="15"/>
      <sheetData sheetId="16"/>
      <sheetData sheetId="17"/>
      <sheetData sheetId="18"/>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K"/>
      <sheetName val="ASSET RECON"/>
      <sheetName val="CWIP"/>
      <sheetName val="ANNEX N"/>
      <sheetName val="BAL"/>
    </sheetNames>
    <sheetDataSet>
      <sheetData sheetId="0" refreshError="1"/>
      <sheetData sheetId="1" refreshError="1"/>
      <sheetData sheetId="2" refreshError="1"/>
      <sheetData sheetId="3" refreshError="1"/>
      <sheetData sheetId="4"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K"/>
      <sheetName val="ASSET RECON"/>
      <sheetName val="CWIP"/>
      <sheetName val="ANNEX N"/>
      <sheetName val="BAL"/>
    </sheetNames>
    <sheetDataSet>
      <sheetData sheetId="0" refreshError="1"/>
      <sheetData sheetId="1" refreshError="1"/>
      <sheetData sheetId="2" refreshError="1"/>
      <sheetData sheetId="3" refreshError="1"/>
      <sheetData sheetId="4"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 COVER "/>
      <sheetName val="INDEX "/>
      <sheetName val="COST SUMMARY"/>
      <sheetName val="RETURNS - TRIALS"/>
      <sheetName val="graphs"/>
      <sheetName val="Graph Back Up"/>
      <sheetName val="Sens Analy - What-If"/>
      <sheetName val="CASFLOW "/>
      <sheetName val="IRR &amp; NPV"/>
      <sheetName val="LEASING "/>
      <sheetName val="AREAS"/>
      <sheetName val="ELEM SUMMARY (2)"/>
      <sheetName val="BUILDING COST"/>
      <sheetName val="WORKINGS"/>
      <sheetName val="Sheet4"/>
      <sheetName val="IRR &amp; NPV (2)"/>
      <sheetName val="GENERAL "/>
      <sheetName val="AREAS (2)"/>
      <sheetName val="Sens Analy - What-If (2)"/>
      <sheetName val="cASH fLOW @ 18%"/>
      <sheetName val="Cash Flow @ 22%"/>
      <sheetName val="AB Oct Analysis"/>
      <sheetName val="Chart1"/>
      <sheetName val="Chart2"/>
      <sheetName val="Chart3"/>
      <sheetName val="Sheet2"/>
      <sheetName val="SENSITIVY"/>
      <sheetName val="ELEM SUMMARY "/>
      <sheetName val="Flysheet fIN hIGH (2)"/>
      <sheetName val="Flysheet fIN hIGH"/>
      <sheetName val="Flysheet Gen"/>
      <sheetName val="Flysheet Bldg Costs"/>
      <sheetName val="Flysheet Areas"/>
      <sheetName val="Flysheet Workings"/>
      <sheetName val="Flysheet Annexur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1">
          <cell r="A1" t="str">
            <v xml:space="preserve">  LAZARUS OFFICES &amp; WAREHOUSE</v>
          </cell>
          <cell r="G1">
            <v>36431</v>
          </cell>
        </row>
        <row r="3">
          <cell r="A3" t="str">
            <v xml:space="preserve">  PRELIMINARY ESTIMATE No 1</v>
          </cell>
        </row>
        <row r="5">
          <cell r="A5" t="str">
            <v xml:space="preserve">  AREA SCHEDULE</v>
          </cell>
        </row>
        <row r="7">
          <cell r="E7" t="str">
            <v>GROSS BUILDING</v>
          </cell>
          <cell r="G7" t="str">
            <v>LETTABLE AREA</v>
          </cell>
        </row>
        <row r="8">
          <cell r="E8" t="str">
            <v>AREA</v>
          </cell>
        </row>
        <row r="10">
          <cell r="E10" t="str">
            <v xml:space="preserve">         AREA  ( m2 )</v>
          </cell>
          <cell r="G10" t="str">
            <v xml:space="preserve">         AREA  ( m2 )</v>
          </cell>
        </row>
        <row r="12">
          <cell r="B12" t="str">
            <v>OFFICES AND WAREHOUSE</v>
          </cell>
        </row>
        <row r="14">
          <cell r="B14" t="str">
            <v>GROUND FLOOR OFFICES, ABLUTIONS ETC</v>
          </cell>
          <cell r="E14">
            <v>360</v>
          </cell>
          <cell r="G14">
            <v>360</v>
          </cell>
        </row>
        <row r="15">
          <cell r="B15" t="str">
            <v>FIRST FLOOR OFFICES</v>
          </cell>
          <cell r="E15">
            <v>180</v>
          </cell>
          <cell r="G15">
            <v>180</v>
          </cell>
        </row>
        <row r="16">
          <cell r="B16" t="str">
            <v>WAREHOUSE</v>
          </cell>
          <cell r="E16">
            <v>1260</v>
          </cell>
          <cell r="G16">
            <v>1260</v>
          </cell>
        </row>
        <row r="17">
          <cell r="B17" t="str">
            <v>EXTERNAL AREAS</v>
          </cell>
          <cell r="E17">
            <v>0</v>
          </cell>
          <cell r="F17">
            <v>1800</v>
          </cell>
          <cell r="G17">
            <v>0</v>
          </cell>
          <cell r="H17">
            <v>1800</v>
          </cell>
        </row>
        <row r="20">
          <cell r="B20" t="str">
            <v>TOTALS</v>
          </cell>
          <cell r="E20" t="str">
            <v>m2</v>
          </cell>
          <cell r="F20">
            <v>1800</v>
          </cell>
          <cell r="G20" t="str">
            <v>m2</v>
          </cell>
          <cell r="H20">
            <v>1800</v>
          </cell>
        </row>
        <row r="23">
          <cell r="B23" t="str">
            <v>TOTAL PARKING AVAILABLE</v>
          </cell>
        </row>
        <row r="25">
          <cell r="B25" t="str">
            <v>OPEN PARKING EXTERNALLY</v>
          </cell>
          <cell r="E25">
            <v>6</v>
          </cell>
          <cell r="F25" t="str">
            <v>Bays</v>
          </cell>
        </row>
        <row r="26">
          <cell r="B26" t="str">
            <v>COVERED PARKING EXTERNALLY</v>
          </cell>
          <cell r="E26">
            <v>11</v>
          </cell>
          <cell r="F26" t="str">
            <v>Bays</v>
          </cell>
        </row>
        <row r="27">
          <cell r="E27">
            <v>17</v>
          </cell>
          <cell r="F27" t="str">
            <v>Bays</v>
          </cell>
        </row>
      </sheetData>
      <sheetData sheetId="11" refreshError="1"/>
      <sheetData sheetId="12" refreshError="1"/>
      <sheetData sheetId="13" refreshError="1">
        <row r="1">
          <cell r="A1" t="str">
            <v xml:space="preserve">  LAZARUS OFFICES &amp; WAREHOUSE</v>
          </cell>
          <cell r="L1" t="str">
            <v>28 SEPTEMBER 1999</v>
          </cell>
        </row>
        <row r="3">
          <cell r="A3" t="str">
            <v xml:space="preserve">  PRELIMINARY ESTIMATE No 1</v>
          </cell>
        </row>
      </sheetData>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 COVER "/>
      <sheetName val="INDEX "/>
      <sheetName val="COST SUMMARY"/>
      <sheetName val="RETURNS - TRIALS"/>
      <sheetName val="graphs"/>
      <sheetName val="Graph Back Up"/>
      <sheetName val="Sens Analy - What-If"/>
      <sheetName val="CASFLOW "/>
      <sheetName val="IRR &amp; NPV"/>
      <sheetName val="LEASING "/>
      <sheetName val="AREAS"/>
      <sheetName val="ELEM SUMMARY (2)"/>
      <sheetName val="BUILDING COST"/>
      <sheetName val="WORKINGS"/>
      <sheetName val="Sheet4"/>
      <sheetName val="IRR &amp; NPV (2)"/>
      <sheetName val="GENERAL "/>
      <sheetName val="AREAS (2)"/>
      <sheetName val="Sens Analy - What-If (2)"/>
      <sheetName val="cASH fLOW @ 18%"/>
      <sheetName val="Cash Flow @ 22%"/>
      <sheetName val="AB Oct Analysis"/>
      <sheetName val="Chart1"/>
      <sheetName val="Chart2"/>
      <sheetName val="Chart3"/>
      <sheetName val="Sheet2"/>
      <sheetName val="SENSITIVY"/>
      <sheetName val="ELEM SUMMARY "/>
      <sheetName val="Flysheet fIN hIGH (2)"/>
      <sheetName val="Flysheet fIN hIGH"/>
      <sheetName val="Flysheet Gen"/>
      <sheetName val="Flysheet Bldg Costs"/>
      <sheetName val="Flysheet Areas"/>
      <sheetName val="Flysheet Workings"/>
      <sheetName val="Flysheet Annexures"/>
      <sheetName val="BOQ"/>
      <sheetName val="Val breakdown"/>
      <sheetName val="Inputs"/>
      <sheetName val="Calculations main"/>
      <sheetName val="ESTIMATE"/>
      <sheetName val="Summary"/>
      <sheetName val="FAC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1">
          <cell r="A1" t="str">
            <v xml:space="preserve">  LAZARUS OFFICES &amp; WAREHOUSE</v>
          </cell>
          <cell r="G1">
            <v>36431</v>
          </cell>
        </row>
        <row r="3">
          <cell r="A3" t="str">
            <v xml:space="preserve">  PRELIMINARY ESTIMATE No 1</v>
          </cell>
        </row>
        <row r="5">
          <cell r="A5" t="str">
            <v xml:space="preserve">  AREA SCHEDULE</v>
          </cell>
        </row>
        <row r="7">
          <cell r="E7" t="str">
            <v>GROSS BUILDING</v>
          </cell>
          <cell r="G7" t="str">
            <v>LETTABLE AREA</v>
          </cell>
        </row>
        <row r="8">
          <cell r="E8" t="str">
            <v>AREA</v>
          </cell>
        </row>
        <row r="10">
          <cell r="E10" t="str">
            <v xml:space="preserve">         AREA  ( m2 )</v>
          </cell>
          <cell r="G10" t="str">
            <v xml:space="preserve">         AREA  ( m2 )</v>
          </cell>
        </row>
        <row r="12">
          <cell r="B12" t="str">
            <v>OFFICES AND WAREHOUSE</v>
          </cell>
        </row>
        <row r="14">
          <cell r="B14" t="str">
            <v>GROUND FLOOR OFFICES, ABLUTIONS ETC</v>
          </cell>
          <cell r="E14">
            <v>360</v>
          </cell>
          <cell r="G14">
            <v>360</v>
          </cell>
        </row>
        <row r="15">
          <cell r="B15" t="str">
            <v>FIRST FLOOR OFFICES</v>
          </cell>
          <cell r="E15">
            <v>180</v>
          </cell>
          <cell r="G15">
            <v>180</v>
          </cell>
        </row>
        <row r="16">
          <cell r="B16" t="str">
            <v>WAREHOUSE</v>
          </cell>
          <cell r="E16">
            <v>1260</v>
          </cell>
          <cell r="G16">
            <v>1260</v>
          </cell>
        </row>
        <row r="17">
          <cell r="B17" t="str">
            <v>EXTERNAL AREAS</v>
          </cell>
          <cell r="E17">
            <v>0</v>
          </cell>
          <cell r="F17">
            <v>1800</v>
          </cell>
          <cell r="G17">
            <v>0</v>
          </cell>
          <cell r="H17">
            <v>1800</v>
          </cell>
        </row>
        <row r="20">
          <cell r="B20" t="str">
            <v>TOTALS</v>
          </cell>
          <cell r="E20" t="str">
            <v>m2</v>
          </cell>
          <cell r="F20">
            <v>1800</v>
          </cell>
          <cell r="G20" t="str">
            <v>m2</v>
          </cell>
          <cell r="H20">
            <v>1800</v>
          </cell>
        </row>
        <row r="23">
          <cell r="B23" t="str">
            <v>TOTAL PARKING AVAILABLE</v>
          </cell>
        </row>
        <row r="25">
          <cell r="B25" t="str">
            <v>OPEN PARKING EXTERNALLY</v>
          </cell>
          <cell r="E25">
            <v>6</v>
          </cell>
          <cell r="F25" t="str">
            <v>Bays</v>
          </cell>
        </row>
        <row r="26">
          <cell r="B26" t="str">
            <v>COVERED PARKING EXTERNALLY</v>
          </cell>
          <cell r="E26">
            <v>11</v>
          </cell>
          <cell r="F26" t="str">
            <v>Bays</v>
          </cell>
        </row>
        <row r="27">
          <cell r="E27">
            <v>17</v>
          </cell>
          <cell r="F27" t="str">
            <v>Bays</v>
          </cell>
        </row>
      </sheetData>
      <sheetData sheetId="11" refreshError="1"/>
      <sheetData sheetId="12" refreshError="1"/>
      <sheetData sheetId="13" refreshError="1">
        <row r="1">
          <cell r="A1" t="str">
            <v xml:space="preserve">  LAZARUS OFFICES &amp; WAREHOUSE</v>
          </cell>
          <cell r="L1" t="str">
            <v>28 SEPTEMBER 1999</v>
          </cell>
        </row>
        <row r="3">
          <cell r="A3" t="str">
            <v xml:space="preserve">  PRELIMINARY ESTIMATE No 1</v>
          </cell>
        </row>
      </sheetData>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st Control"/>
      <sheetName val="Purchase Orders"/>
      <sheetName val="Change Orders"/>
      <sheetName val="Payments"/>
      <sheetName val="RoE"/>
      <sheetName val="Data"/>
    </sheetNames>
    <sheetDataSet>
      <sheetData sheetId="0">
        <row r="4">
          <cell r="A4" t="str">
            <v>EUR</v>
          </cell>
        </row>
      </sheetData>
      <sheetData sheetId="1"/>
      <sheetData sheetId="2"/>
      <sheetData sheetId="3">
        <row r="4">
          <cell r="A4" t="str">
            <v>EUR</v>
          </cell>
        </row>
      </sheetData>
      <sheetData sheetId="4" refreshError="1">
        <row r="4">
          <cell r="A4" t="str">
            <v>EUR</v>
          </cell>
          <cell r="B4">
            <v>9.5500000000000007</v>
          </cell>
          <cell r="C4">
            <v>9.7899999999999991</v>
          </cell>
          <cell r="D4">
            <v>10.039999999999999</v>
          </cell>
        </row>
        <row r="5">
          <cell r="A5" t="str">
            <v>GBP</v>
          </cell>
          <cell r="B5">
            <v>14.32</v>
          </cell>
          <cell r="C5">
            <v>14.68</v>
          </cell>
          <cell r="D5">
            <v>15.05</v>
          </cell>
        </row>
        <row r="6">
          <cell r="A6" t="str">
            <v>USD</v>
          </cell>
          <cell r="B6">
            <v>7.35</v>
          </cell>
          <cell r="C6">
            <v>7.53</v>
          </cell>
          <cell r="D6">
            <v>7.72</v>
          </cell>
        </row>
        <row r="7">
          <cell r="A7" t="str">
            <v>ZAR</v>
          </cell>
          <cell r="B7">
            <v>1</v>
          </cell>
          <cell r="C7">
            <v>1</v>
          </cell>
          <cell r="D7">
            <v>1</v>
          </cell>
        </row>
        <row r="8">
          <cell r="A8" t="str">
            <v>ZMK</v>
          </cell>
          <cell r="B8">
            <v>1.6750418760469012E-3</v>
          </cell>
          <cell r="C8">
            <v>1.6025641025641025E-3</v>
          </cell>
          <cell r="D8">
            <v>1.5360983102918587E-3</v>
          </cell>
        </row>
      </sheetData>
      <sheetData sheetId="5"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COVER"/>
    </sheetNames>
    <sheetDataSet>
      <sheetData sheetId="0" refreshError="1"/>
      <sheetData sheetId="1"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SH fLOW @ 18%"/>
      <sheetName val="Cash Flow @ 22%"/>
      <sheetName val="COVER"/>
      <sheetName val="INDEX"/>
      <sheetName val="GENERAL"/>
      <sheetName val="COST SUMMARY"/>
      <sheetName val="AREAS"/>
      <sheetName val="RETURNS"/>
      <sheetName val="BUILDING COST"/>
      <sheetName val="WORKINGS"/>
      <sheetName val="BOQ"/>
      <sheetName val="Val breakdown"/>
      <sheetName val="Basis"/>
    </sheetNames>
    <sheetDataSet>
      <sheetData sheetId="0" refreshError="1"/>
      <sheetData sheetId="1" refreshError="1"/>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otes"/>
      <sheetName val="Data"/>
      <sheetName val="@RISK Correlations"/>
    </sheetNames>
    <sheetDataSet>
      <sheetData sheetId="0" refreshError="1"/>
      <sheetData sheetId="1" refreshError="1"/>
      <sheetData sheetId="2" refreshError="1">
        <row r="5">
          <cell r="C5">
            <v>1</v>
          </cell>
        </row>
        <row r="6">
          <cell r="C6">
            <v>0.3</v>
          </cell>
          <cell r="D6">
            <v>1</v>
          </cell>
        </row>
        <row r="7">
          <cell r="C7">
            <v>0.3</v>
          </cell>
          <cell r="D7">
            <v>0.3</v>
          </cell>
          <cell r="E7">
            <v>1</v>
          </cell>
        </row>
        <row r="12">
          <cell r="C12">
            <v>1</v>
          </cell>
        </row>
        <row r="13">
          <cell r="C13">
            <v>0.3</v>
          </cell>
          <cell r="D13">
            <v>1</v>
          </cell>
        </row>
        <row r="14">
          <cell r="C14">
            <v>0.3</v>
          </cell>
          <cell r="D14">
            <v>0.3</v>
          </cell>
          <cell r="E14">
            <v>1</v>
          </cell>
        </row>
        <row r="15">
          <cell r="C15">
            <v>0.3</v>
          </cell>
          <cell r="D15">
            <v>0.3</v>
          </cell>
          <cell r="E15">
            <v>0.3</v>
          </cell>
          <cell r="F15">
            <v>1</v>
          </cell>
        </row>
        <row r="16">
          <cell r="C16">
            <v>0.3</v>
          </cell>
          <cell r="D16">
            <v>0.3</v>
          </cell>
          <cell r="E16">
            <v>0.3</v>
          </cell>
          <cell r="F16">
            <v>0.3</v>
          </cell>
          <cell r="G16">
            <v>1</v>
          </cell>
        </row>
        <row r="17">
          <cell r="C17">
            <v>0.3</v>
          </cell>
          <cell r="D17">
            <v>0.3</v>
          </cell>
          <cell r="E17">
            <v>0.3</v>
          </cell>
          <cell r="F17">
            <v>0.3</v>
          </cell>
          <cell r="G17">
            <v>0.3</v>
          </cell>
          <cell r="H17">
            <v>1</v>
          </cell>
        </row>
        <row r="18">
          <cell r="C18">
            <v>0.3</v>
          </cell>
          <cell r="D18">
            <v>0.3</v>
          </cell>
          <cell r="E18">
            <v>0.3</v>
          </cell>
          <cell r="F18">
            <v>0.3</v>
          </cell>
          <cell r="G18">
            <v>0.3</v>
          </cell>
          <cell r="H18">
            <v>0.3</v>
          </cell>
          <cell r="I18">
            <v>1</v>
          </cell>
        </row>
        <row r="19">
          <cell r="C19">
            <v>0.3</v>
          </cell>
          <cell r="D19">
            <v>0.3</v>
          </cell>
          <cell r="E19">
            <v>0.3</v>
          </cell>
          <cell r="F19">
            <v>0.3</v>
          </cell>
          <cell r="G19">
            <v>0.3</v>
          </cell>
          <cell r="H19">
            <v>0.3</v>
          </cell>
          <cell r="I19">
            <v>0.3</v>
          </cell>
          <cell r="J19">
            <v>1</v>
          </cell>
        </row>
        <row r="24">
          <cell r="C24">
            <v>1</v>
          </cell>
        </row>
        <row r="25">
          <cell r="C25">
            <v>0.3</v>
          </cell>
          <cell r="D25">
            <v>1</v>
          </cell>
        </row>
        <row r="30">
          <cell r="C30">
            <v>1</v>
          </cell>
        </row>
        <row r="31">
          <cell r="C31">
            <v>0.3</v>
          </cell>
          <cell r="D31">
            <v>1</v>
          </cell>
        </row>
        <row r="32">
          <cell r="C32">
            <v>0.3</v>
          </cell>
          <cell r="D32">
            <v>0.3</v>
          </cell>
          <cell r="E32">
            <v>1</v>
          </cell>
        </row>
      </sheetData>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otes"/>
      <sheetName val="Data"/>
      <sheetName val="@RISK Correlations"/>
      <sheetName val="Dashboard"/>
      <sheetName val="PFSR"/>
      <sheetName val="Trend Log"/>
      <sheetName val="Trend Log (2)"/>
      <sheetName val="ACWP to EFC"/>
      <sheetName val="(6)"/>
      <sheetName val="(1)"/>
      <sheetName val="(1) to go"/>
      <sheetName val="(2)"/>
      <sheetName val="WX"/>
      <sheetName val="(3)"/>
      <sheetName val="TPD"/>
      <sheetName val="Input"/>
      <sheetName val="CBS"/>
      <sheetName val="User Notes"/>
      <sheetName val="External Design"/>
      <sheetName val="ENHANCE - ACWP"/>
      <sheetName val="ENHANCE - EFC"/>
      <sheetName val="ENHANCE Original estimate"/>
      <sheetName val="PFI Works"/>
      <sheetName val="Packages To Procure"/>
      <sheetName val="Deferred Scope"/>
      <sheetName val="ACWP Submission"/>
      <sheetName val="Ext ACWP Sub vs CoCo"/>
      <sheetName val="CoCo Summary"/>
      <sheetName val="SSR EFC_ACWP"/>
      <sheetName val="SSR copy"/>
      <sheetName val="SSR copy P03"/>
    </sheetNames>
    <sheetDataSet>
      <sheetData sheetId="0" refreshError="1"/>
      <sheetData sheetId="1" refreshError="1"/>
      <sheetData sheetId="2" refreshError="1">
        <row r="5">
          <cell r="C5">
            <v>1</v>
          </cell>
        </row>
        <row r="6">
          <cell r="C6">
            <v>0.3</v>
          </cell>
          <cell r="D6">
            <v>1</v>
          </cell>
        </row>
        <row r="7">
          <cell r="C7">
            <v>0.3</v>
          </cell>
          <cell r="D7">
            <v>0.3</v>
          </cell>
          <cell r="E7">
            <v>1</v>
          </cell>
        </row>
        <row r="12">
          <cell r="C12">
            <v>1</v>
          </cell>
        </row>
        <row r="13">
          <cell r="C13">
            <v>0.3</v>
          </cell>
          <cell r="D13">
            <v>1</v>
          </cell>
        </row>
        <row r="14">
          <cell r="C14">
            <v>0.3</v>
          </cell>
          <cell r="D14">
            <v>0.3</v>
          </cell>
          <cell r="E14">
            <v>1</v>
          </cell>
        </row>
        <row r="15">
          <cell r="C15">
            <v>0.3</v>
          </cell>
          <cell r="D15">
            <v>0.3</v>
          </cell>
          <cell r="E15">
            <v>0.3</v>
          </cell>
          <cell r="F15">
            <v>1</v>
          </cell>
        </row>
        <row r="16">
          <cell r="C16">
            <v>0.3</v>
          </cell>
          <cell r="D16">
            <v>0.3</v>
          </cell>
          <cell r="E16">
            <v>0.3</v>
          </cell>
          <cell r="F16">
            <v>0.3</v>
          </cell>
          <cell r="G16">
            <v>1</v>
          </cell>
        </row>
        <row r="17">
          <cell r="C17">
            <v>0.3</v>
          </cell>
          <cell r="D17">
            <v>0.3</v>
          </cell>
          <cell r="E17">
            <v>0.3</v>
          </cell>
          <cell r="F17">
            <v>0.3</v>
          </cell>
          <cell r="G17">
            <v>0.3</v>
          </cell>
          <cell r="H17">
            <v>1</v>
          </cell>
        </row>
        <row r="18">
          <cell r="C18">
            <v>0.3</v>
          </cell>
          <cell r="D18">
            <v>0.3</v>
          </cell>
          <cell r="E18">
            <v>0.3</v>
          </cell>
          <cell r="F18">
            <v>0.3</v>
          </cell>
          <cell r="G18">
            <v>0.3</v>
          </cell>
          <cell r="H18">
            <v>0.3</v>
          </cell>
          <cell r="I18">
            <v>1</v>
          </cell>
        </row>
        <row r="19">
          <cell r="C19">
            <v>0.3</v>
          </cell>
          <cell r="D19">
            <v>0.3</v>
          </cell>
          <cell r="E19">
            <v>0.3</v>
          </cell>
          <cell r="F19">
            <v>0.3</v>
          </cell>
          <cell r="G19">
            <v>0.3</v>
          </cell>
          <cell r="H19">
            <v>0.3</v>
          </cell>
          <cell r="I19">
            <v>0.3</v>
          </cell>
          <cell r="J19">
            <v>1</v>
          </cell>
        </row>
        <row r="24">
          <cell r="C24">
            <v>1</v>
          </cell>
        </row>
        <row r="25">
          <cell r="C25">
            <v>0.3</v>
          </cell>
          <cell r="D25">
            <v>1</v>
          </cell>
        </row>
        <row r="30">
          <cell r="C30">
            <v>1</v>
          </cell>
        </row>
        <row r="31">
          <cell r="C31">
            <v>0.3</v>
          </cell>
          <cell r="D31">
            <v>1</v>
          </cell>
        </row>
        <row r="32">
          <cell r="C32">
            <v>0.3</v>
          </cell>
          <cell r="D32">
            <v>0.3</v>
          </cell>
          <cell r="E32">
            <v>1</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WORKINGS"/>
      <sheetName val="AREAS"/>
    </sheetNames>
    <sheetDataSet>
      <sheetData sheetId="0" refreshError="1"/>
      <sheetData sheetId="1" refreshError="1"/>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 COVER  (3)"/>
      <sheetName val=" COVER  (2)"/>
      <sheetName val=" COVER "/>
      <sheetName val="Sheet3"/>
      <sheetName val="Flysheet fIN hIGH"/>
      <sheetName val="Flysheet Gen"/>
      <sheetName val="Flysheet Bldg Costs"/>
      <sheetName val="Flysheet Areas"/>
      <sheetName val="Flysheet Workings"/>
      <sheetName val="Flysheet Annexures"/>
      <sheetName val="INDEX "/>
      <sheetName val="COST SUMMARY"/>
      <sheetName val="RETURNS - TRIALS"/>
      <sheetName val="graphs"/>
      <sheetName val="Sens Analy - What-If"/>
      <sheetName val="CASFLOW"/>
      <sheetName val="AREAS"/>
      <sheetName val="ELEM SUMMARY (2)"/>
      <sheetName val="BUILDING COST"/>
      <sheetName val="IRR &amp; NPV"/>
      <sheetName val="WORKINGS"/>
      <sheetName val="Sheet4"/>
      <sheetName val="Graph Back Up"/>
      <sheetName val="GENERAL "/>
      <sheetName val="AREAS (2)"/>
      <sheetName val="Sens Analy - What-If (2)"/>
      <sheetName val="cASH fLOW @ 18%"/>
      <sheetName val="Cash Flow @ 22%"/>
      <sheetName val="Sheet1"/>
      <sheetName val="AB Oct Analysis"/>
      <sheetName val="Back Up 3 Graphs"/>
      <sheetName val="Chart1"/>
      <sheetName val="Chart2"/>
      <sheetName val="Chart3"/>
      <sheetName val="Sheet2"/>
      <sheetName val="IRR &amp; NPV (2)"/>
      <sheetName val="INDEX"/>
      <sheetName val="COVE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1">
          <cell r="A1" t="str">
            <v xml:space="preserve">  NEW OFFICES AND WAREHOUSE FOR FAST FORWARD</v>
          </cell>
          <cell r="G1">
            <v>36311</v>
          </cell>
        </row>
        <row r="3">
          <cell r="A3" t="str">
            <v xml:space="preserve">  PRELIMINARY ESTIMATE No 1</v>
          </cell>
        </row>
        <row r="5">
          <cell r="A5" t="str">
            <v xml:space="preserve">  AREA SCHEDULE</v>
          </cell>
        </row>
        <row r="7">
          <cell r="E7" t="str">
            <v>GROSS BUILDING</v>
          </cell>
          <cell r="G7" t="str">
            <v>LETTABLE AREA</v>
          </cell>
        </row>
        <row r="8">
          <cell r="E8" t="str">
            <v>AREA</v>
          </cell>
        </row>
        <row r="10">
          <cell r="E10" t="str">
            <v xml:space="preserve">         AREA  ( m2 )</v>
          </cell>
          <cell r="G10" t="str">
            <v xml:space="preserve">         AREA  ( m2 )</v>
          </cell>
        </row>
        <row r="11">
          <cell r="A11" t="str">
            <v xml:space="preserve">  OFFICES AND ABLUTIONS</v>
          </cell>
        </row>
        <row r="13">
          <cell r="B13" t="str">
            <v>GROUND FLOOR - OFFICE BLOCK</v>
          </cell>
          <cell r="E13">
            <v>610</v>
          </cell>
          <cell r="G13">
            <v>610</v>
          </cell>
        </row>
        <row r="14">
          <cell r="B14" t="str">
            <v>FIRST FLOOR - OFFICE BLOCK</v>
          </cell>
          <cell r="E14">
            <v>610</v>
          </cell>
          <cell r="G14">
            <v>610</v>
          </cell>
        </row>
        <row r="15">
          <cell r="B15" t="str">
            <v>GROUND FLOOR - WITHIN WAREHOUSE</v>
          </cell>
          <cell r="E15">
            <v>245</v>
          </cell>
          <cell r="G15">
            <v>0</v>
          </cell>
        </row>
        <row r="16">
          <cell r="B16" t="str">
            <v>FIRST FLOOR - WITHIN WAREHOUSE</v>
          </cell>
          <cell r="E16">
            <v>216</v>
          </cell>
          <cell r="G16">
            <v>0</v>
          </cell>
        </row>
        <row r="17">
          <cell r="B17" t="str">
            <v>ABLUTIONS AND CANTEEN</v>
          </cell>
          <cell r="E17">
            <v>512</v>
          </cell>
          <cell r="F17">
            <v>2193</v>
          </cell>
          <cell r="G17">
            <v>512</v>
          </cell>
          <cell r="H17">
            <v>1732</v>
          </cell>
        </row>
        <row r="20">
          <cell r="A20" t="str">
            <v xml:space="preserve">  NEW WAREHOUSE</v>
          </cell>
        </row>
        <row r="22">
          <cell r="B22" t="str">
            <v xml:space="preserve">WAREHOUSE </v>
          </cell>
          <cell r="E22">
            <v>9240</v>
          </cell>
          <cell r="G22">
            <v>9240</v>
          </cell>
        </row>
        <row r="23">
          <cell r="B23" t="str">
            <v xml:space="preserve">MEZZANINE </v>
          </cell>
          <cell r="E23">
            <v>0</v>
          </cell>
          <cell r="F23">
            <v>9240</v>
          </cell>
          <cell r="G23">
            <v>0</v>
          </cell>
          <cell r="H23">
            <v>9240</v>
          </cell>
        </row>
        <row r="26">
          <cell r="B26" t="str">
            <v>TOTALS</v>
          </cell>
          <cell r="E26" t="str">
            <v>m2</v>
          </cell>
          <cell r="F26">
            <v>11433</v>
          </cell>
          <cell r="G26" t="str">
            <v>m2</v>
          </cell>
          <cell r="H26">
            <v>10972</v>
          </cell>
        </row>
        <row r="29">
          <cell r="B29" t="str">
            <v>TOTAL PARKING AVAILABLE</v>
          </cell>
        </row>
        <row r="31">
          <cell r="B31" t="str">
            <v>OPEN PARKING EXTERNALLY</v>
          </cell>
        </row>
        <row r="32">
          <cell r="B32" t="str">
            <v>COVERED PARKING EXTERNALLY</v>
          </cell>
          <cell r="E32">
            <v>0</v>
          </cell>
          <cell r="F32" t="str">
            <v>Bays</v>
          </cell>
        </row>
        <row r="33">
          <cell r="E33">
            <v>0</v>
          </cell>
          <cell r="F33" t="str">
            <v>Bays</v>
          </cell>
        </row>
      </sheetData>
      <sheetData sheetId="17"/>
      <sheetData sheetId="18"/>
      <sheetData sheetId="19"/>
      <sheetData sheetId="20">
        <row r="1">
          <cell r="A1" t="str">
            <v xml:space="preserve">  NEW OFFICES AND WAREHOUSE FOR FAST FORWARD</v>
          </cell>
          <cell r="L1" t="str">
            <v>31 May 1999</v>
          </cell>
        </row>
        <row r="3">
          <cell r="A3" t="str">
            <v xml:space="preserve">  PRELIMINARY ESTIMATE No 1</v>
          </cell>
        </row>
      </sheetData>
      <sheetData sheetId="21"/>
      <sheetData sheetId="22"/>
      <sheetData sheetId="23"/>
      <sheetData sheetId="24"/>
      <sheetData sheetId="25"/>
      <sheetData sheetId="26"/>
      <sheetData sheetId="27"/>
      <sheetData sheetId="28"/>
      <sheetData sheetId="29"/>
      <sheetData sheetId="30"/>
      <sheetData sheetId="31" refreshError="1"/>
      <sheetData sheetId="32" refreshError="1"/>
      <sheetData sheetId="33" refreshError="1"/>
      <sheetData sheetId="34"/>
      <sheetData sheetId="35"/>
      <sheetData sheetId="36" refreshError="1"/>
      <sheetData sheetId="37" refreshError="1"/>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WORKINGS"/>
      <sheetName val="AREAS"/>
    </sheetNames>
    <sheetDataSet>
      <sheetData sheetId="0" refreshError="1"/>
      <sheetData sheetId="1" refreshError="1"/>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 COVER  (3)"/>
      <sheetName val=" COVER  (2)"/>
      <sheetName val=" COVER "/>
      <sheetName val="Sheet3"/>
      <sheetName val="Flysheet fIN hIGH"/>
      <sheetName val="Flysheet Gen"/>
      <sheetName val="Flysheet Bldg Costs"/>
      <sheetName val="Flysheet Areas"/>
      <sheetName val="Flysheet Workings"/>
      <sheetName val="Flysheet Annexures"/>
      <sheetName val="INDEX "/>
      <sheetName val="COST SUMMARY"/>
      <sheetName val="RETURNS - TRIALS"/>
      <sheetName val="graphs"/>
      <sheetName val="Sens Analy - What-If"/>
      <sheetName val="CASFLOW"/>
      <sheetName val="AREAS"/>
      <sheetName val="ELEM SUMMARY (2)"/>
      <sheetName val="BUILDING COST"/>
      <sheetName val="IRR &amp; NPV"/>
      <sheetName val="WORKINGS"/>
      <sheetName val="Sheet4"/>
      <sheetName val="Graph Back Up"/>
      <sheetName val="GENERAL "/>
      <sheetName val="AREAS (2)"/>
      <sheetName val="Sens Analy - What-If (2)"/>
      <sheetName val="cASH fLOW @ 18%"/>
      <sheetName val="Cash Flow @ 22%"/>
      <sheetName val="Sheet1"/>
      <sheetName val="AB Oct Analysis"/>
      <sheetName val="Back Up 3 Graphs"/>
      <sheetName val="Chart1"/>
      <sheetName val="Chart2"/>
      <sheetName val="Chart3"/>
      <sheetName val="Sheet2"/>
      <sheetName val="IRR &amp; NPV (2)"/>
      <sheetName val="INDEX"/>
      <sheetName val="COVE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1">
          <cell r="A1" t="str">
            <v xml:space="preserve">  NEW OFFICES AND WAREHOUSE FOR FAST FORWARD</v>
          </cell>
          <cell r="G1">
            <v>36311</v>
          </cell>
        </row>
        <row r="3">
          <cell r="A3" t="str">
            <v xml:space="preserve">  PRELIMINARY ESTIMATE No 1</v>
          </cell>
        </row>
        <row r="5">
          <cell r="A5" t="str">
            <v xml:space="preserve">  AREA SCHEDULE</v>
          </cell>
        </row>
        <row r="7">
          <cell r="E7" t="str">
            <v>GROSS BUILDING</v>
          </cell>
          <cell r="G7" t="str">
            <v>LETTABLE AREA</v>
          </cell>
        </row>
        <row r="8">
          <cell r="E8" t="str">
            <v>AREA</v>
          </cell>
        </row>
        <row r="10">
          <cell r="E10" t="str">
            <v xml:space="preserve">         AREA  ( m2 )</v>
          </cell>
          <cell r="G10" t="str">
            <v xml:space="preserve">         AREA  ( m2 )</v>
          </cell>
        </row>
        <row r="11">
          <cell r="A11" t="str">
            <v xml:space="preserve">  OFFICES AND ABLUTIONS</v>
          </cell>
        </row>
        <row r="13">
          <cell r="B13" t="str">
            <v>GROUND FLOOR - OFFICE BLOCK</v>
          </cell>
          <cell r="E13">
            <v>610</v>
          </cell>
          <cell r="G13">
            <v>610</v>
          </cell>
        </row>
        <row r="14">
          <cell r="B14" t="str">
            <v>FIRST FLOOR - OFFICE BLOCK</v>
          </cell>
          <cell r="E14">
            <v>610</v>
          </cell>
          <cell r="G14">
            <v>610</v>
          </cell>
        </row>
        <row r="15">
          <cell r="B15" t="str">
            <v>GROUND FLOOR - WITHIN WAREHOUSE</v>
          </cell>
          <cell r="E15">
            <v>245</v>
          </cell>
          <cell r="G15">
            <v>0</v>
          </cell>
        </row>
        <row r="16">
          <cell r="B16" t="str">
            <v>FIRST FLOOR - WITHIN WAREHOUSE</v>
          </cell>
          <cell r="E16">
            <v>216</v>
          </cell>
          <cell r="G16">
            <v>0</v>
          </cell>
        </row>
        <row r="17">
          <cell r="B17" t="str">
            <v>ABLUTIONS AND CANTEEN</v>
          </cell>
          <cell r="E17">
            <v>512</v>
          </cell>
          <cell r="F17">
            <v>2193</v>
          </cell>
          <cell r="G17">
            <v>512</v>
          </cell>
          <cell r="H17">
            <v>1732</v>
          </cell>
        </row>
        <row r="20">
          <cell r="A20" t="str">
            <v xml:space="preserve">  NEW WAREHOUSE</v>
          </cell>
        </row>
        <row r="22">
          <cell r="B22" t="str">
            <v xml:space="preserve">WAREHOUSE </v>
          </cell>
          <cell r="E22">
            <v>9240</v>
          </cell>
          <cell r="G22">
            <v>9240</v>
          </cell>
        </row>
        <row r="23">
          <cell r="B23" t="str">
            <v xml:space="preserve">MEZZANINE </v>
          </cell>
          <cell r="E23">
            <v>0</v>
          </cell>
          <cell r="F23">
            <v>9240</v>
          </cell>
          <cell r="G23">
            <v>0</v>
          </cell>
          <cell r="H23">
            <v>9240</v>
          </cell>
        </row>
        <row r="26">
          <cell r="B26" t="str">
            <v>TOTALS</v>
          </cell>
          <cell r="E26" t="str">
            <v>m2</v>
          </cell>
          <cell r="F26">
            <v>11433</v>
          </cell>
          <cell r="G26" t="str">
            <v>m2</v>
          </cell>
          <cell r="H26">
            <v>10972</v>
          </cell>
        </row>
        <row r="29">
          <cell r="B29" t="str">
            <v>TOTAL PARKING AVAILABLE</v>
          </cell>
        </row>
        <row r="31">
          <cell r="B31" t="str">
            <v>OPEN PARKING EXTERNALLY</v>
          </cell>
        </row>
        <row r="32">
          <cell r="B32" t="str">
            <v>COVERED PARKING EXTERNALLY</v>
          </cell>
          <cell r="E32">
            <v>0</v>
          </cell>
          <cell r="F32" t="str">
            <v>Bays</v>
          </cell>
        </row>
        <row r="33">
          <cell r="E33">
            <v>0</v>
          </cell>
          <cell r="F33" t="str">
            <v>Bays</v>
          </cell>
        </row>
      </sheetData>
      <sheetData sheetId="17"/>
      <sheetData sheetId="18"/>
      <sheetData sheetId="19"/>
      <sheetData sheetId="20">
        <row r="1">
          <cell r="A1" t="str">
            <v xml:space="preserve">  NEW OFFICES AND WAREHOUSE FOR FAST FORWARD</v>
          </cell>
          <cell r="L1" t="str">
            <v>31 May 1999</v>
          </cell>
        </row>
        <row r="3">
          <cell r="A3" t="str">
            <v xml:space="preserve">  PRELIMINARY ESTIMATE No 1</v>
          </cell>
        </row>
      </sheetData>
      <sheetData sheetId="21"/>
      <sheetData sheetId="22"/>
      <sheetData sheetId="23"/>
      <sheetData sheetId="24"/>
      <sheetData sheetId="25"/>
      <sheetData sheetId="26"/>
      <sheetData sheetId="27"/>
      <sheetData sheetId="28"/>
      <sheetData sheetId="29"/>
      <sheetData sheetId="30"/>
      <sheetData sheetId="31" refreshError="1"/>
      <sheetData sheetId="32" refreshError="1"/>
      <sheetData sheetId="33" refreshError="1"/>
      <sheetData sheetId="34"/>
      <sheetData sheetId="35"/>
      <sheetData sheetId="36" refreshError="1"/>
      <sheetData sheetId="37" refreshError="1"/>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g1"/>
      <sheetName val="PFSR New"/>
      <sheetName val="BUF07"/>
      <sheetName val="Trend Log (N)"/>
      <sheetName val="Pg2"/>
      <sheetName val="WU"/>
      <sheetName val="TPD"/>
      <sheetName val="Readme"/>
      <sheetName val="Input"/>
      <sheetName val="ACWPN"/>
      <sheetName val="ACWPJ"/>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WORKINGS"/>
    </sheetNames>
    <sheetDataSet>
      <sheetData sheetId="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SEC. A"/>
      <sheetName val="SEC. B"/>
      <sheetName val="Rangejust"/>
    </sheetNames>
    <sheetDataSet>
      <sheetData sheetId="0"/>
      <sheetData sheetId="1"/>
      <sheetData sheetId="2"/>
      <sheetData sheetId="3" refreshError="1"/>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
      <sheetName val="COST SUMMARY "/>
      <sheetName val="RETURNS - TRIALS"/>
      <sheetName val="RETURNS - TRIALS (2)"/>
      <sheetName val="IRR &amp; NPV (3)"/>
      <sheetName val="graphs"/>
      <sheetName val="Sens Analy - What-If (3)"/>
      <sheetName val="CASFLOW "/>
      <sheetName val="LEASING"/>
      <sheetName val="AREAS"/>
      <sheetName val="GENERAL "/>
      <sheetName val="ELEM SUMMARY"/>
      <sheetName val="BUILDING COST"/>
      <sheetName val="WORKINGS"/>
      <sheetName val="Sens Analy - What-If (2)"/>
      <sheetName val="IRR &amp; NPV (2)"/>
      <sheetName val=" COVER "/>
      <sheetName val="Graph Back Up (2)"/>
      <sheetName val="Flysheet fIN hIGH"/>
      <sheetName val="Flysheet Bldg Costs"/>
      <sheetName val="Flysheet Areas"/>
      <sheetName val="Flysheet Gen"/>
      <sheetName val="Flysheet Gen (2)"/>
      <sheetName val="Flysheet Areas (2)"/>
      <sheetName val="Flysheet Working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1">
          <cell r="A1" t="str">
            <v xml:space="preserve">  STAND 71, SUNNINGHILL</v>
          </cell>
          <cell r="L1" t="str">
            <v>12 November 1999</v>
          </cell>
        </row>
        <row r="3">
          <cell r="A3" t="str">
            <v xml:space="preserve">  PRELIMINARY ESTIMATE No 2</v>
          </cell>
        </row>
      </sheetData>
      <sheetData sheetId="14"/>
      <sheetData sheetId="15"/>
      <sheetData sheetId="16"/>
      <sheetData sheetId="17"/>
      <sheetData sheetId="18"/>
      <sheetData sheetId="19"/>
      <sheetData sheetId="20"/>
      <sheetData sheetId="21"/>
      <sheetData sheetId="22"/>
      <sheetData sheetId="23"/>
      <sheetData sheetId="24"/>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ation CFO Bld, Esc, Lifts"/>
    </sheetNames>
    <sheetDataSet>
      <sheetData sheetId="0" refreshError="1"/>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st 15 Months"/>
      <sheetName val="Graph 1st  15 Months"/>
      <sheetName val="Current Estimate"/>
      <sheetName val="Stations Single Line Summary"/>
      <sheetName val="Station CFO Bld, Esc, Lifts"/>
      <sheetName val="Transition Costs Removed"/>
      <sheetName val="Graph"/>
      <sheetName val="Graph (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level 2 information"/>
    </sheetNames>
    <sheetDataSet>
      <sheetData sheetId="0">
        <row r="143">
          <cell r="N143" t="str">
            <v>A. Delay in project approval.</v>
          </cell>
        </row>
        <row r="144">
          <cell r="N144" t="str">
            <v>B. Delay in tender process.</v>
          </cell>
        </row>
        <row r="145">
          <cell r="N145" t="str">
            <v>C. Schedule delayed due to external factors (weather conditions).</v>
          </cell>
        </row>
        <row r="146">
          <cell r="N146" t="str">
            <v>D. Schedule delayed - project management decision E. Estimate was over estimated.</v>
          </cell>
        </row>
        <row r="147">
          <cell r="N147" t="str">
            <v>F. Estimate was under estimated.</v>
          </cell>
        </row>
        <row r="148">
          <cell r="N148" t="str">
            <v>G. Delivery ahead of schedule (equipment or contracted work).</v>
          </cell>
        </row>
        <row r="149">
          <cell r="N149" t="str">
            <v>H. Delivery behind schedule (equipment or contracted work.</v>
          </cell>
        </row>
        <row r="150">
          <cell r="N150" t="str">
            <v>I. Other (not listed above)</v>
          </cell>
        </row>
        <row r="163">
          <cell r="M163" t="str">
            <v>1. Underspend attributable to work behind schedule which will be caught up during this financial year</v>
          </cell>
        </row>
        <row r="164">
          <cell r="M164" t="str">
            <v>2. Underspend attributable to work behind schedule which will not be caught up during financial year</v>
          </cell>
        </row>
        <row r="165">
          <cell r="M165" t="str">
            <v>3. Real underspend</v>
          </cell>
        </row>
        <row r="166">
          <cell r="M166" t="str">
            <v xml:space="preserve">4. Overspend - permanent </v>
          </cell>
        </row>
        <row r="167">
          <cell r="M167" t="str">
            <v>5. Overspend - temporary</v>
          </cell>
        </row>
        <row r="168">
          <cell r="M168" t="str">
            <v>6.Other</v>
          </cell>
        </row>
      </sheetData>
      <sheetData sheetId="1"/>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level 2 information"/>
    </sheetNames>
    <sheetDataSet>
      <sheetData sheetId="0">
        <row r="143">
          <cell r="N143" t="str">
            <v>A. Delay in project approval.</v>
          </cell>
        </row>
        <row r="144">
          <cell r="N144" t="str">
            <v>B. Delay in tender process.</v>
          </cell>
        </row>
        <row r="145">
          <cell r="N145" t="str">
            <v>C. Schedule delayed due to external factors (weather conditions).</v>
          </cell>
        </row>
        <row r="146">
          <cell r="N146" t="str">
            <v>D. Schedule delayed - project management decision E. Estimate was over estimated.</v>
          </cell>
        </row>
        <row r="147">
          <cell r="N147" t="str">
            <v>F. Estimate was under estimated.</v>
          </cell>
        </row>
        <row r="148">
          <cell r="N148" t="str">
            <v>G. Delivery ahead of schedule (equipment or contracted work).</v>
          </cell>
        </row>
        <row r="149">
          <cell r="N149" t="str">
            <v>H. Delivery behind schedule (equipment or contracted work.</v>
          </cell>
        </row>
        <row r="150">
          <cell r="N150" t="str">
            <v>I. Other (not listed above)</v>
          </cell>
        </row>
        <row r="163">
          <cell r="M163" t="str">
            <v>1. Underspend attributable to work behind schedule which will be caught up during this financial year</v>
          </cell>
        </row>
        <row r="164">
          <cell r="M164" t="str">
            <v>2. Underspend attributable to work behind schedule which will not be caught up during financial year</v>
          </cell>
        </row>
        <row r="165">
          <cell r="M165" t="str">
            <v>3. Real underspend</v>
          </cell>
        </row>
        <row r="166">
          <cell r="M166" t="str">
            <v xml:space="preserve">4. Overspend - permanent </v>
          </cell>
        </row>
        <row r="167">
          <cell r="M167" t="str">
            <v>5. Overspend - temporary</v>
          </cell>
        </row>
        <row r="168">
          <cell r="M168" t="str">
            <v>6.Other</v>
          </cell>
        </row>
      </sheetData>
      <sheetData sheetId="1"/>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OCK"/>
      <sheetName val="BEPLANNING"/>
      <sheetName val="DISPOSALS"/>
      <sheetName val="TRANSFERS"/>
      <sheetName val="CAP INV"/>
    </sheetNames>
    <sheetDataSet>
      <sheetData sheetId="0" refreshError="1"/>
      <sheetData sheetId="1" refreshError="1"/>
      <sheetData sheetId="2" refreshError="1"/>
      <sheetData sheetId="3" refreshError="1"/>
      <sheetData sheetId="4" refreshError="1"/>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OCK"/>
      <sheetName val="BEPLANNING"/>
      <sheetName val="DISPOSALS"/>
      <sheetName val="TRANSFERS"/>
      <sheetName val="CAP INV"/>
    </sheetNames>
    <sheetDataSet>
      <sheetData sheetId="0" refreshError="1"/>
      <sheetData sheetId="1" refreshError="1"/>
      <sheetData sheetId="2" refreshError="1"/>
      <sheetData sheetId="3" refreshError="1"/>
      <sheetData sheetId="4" refreshError="1"/>
    </sheetDataSet>
  </externalBook>
</externalLink>
</file>

<file path=xl/externalLinks/externalLink5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mp Rate "/>
    </sheetNames>
    <sheetDataSet>
      <sheetData sheetId="0" refreshError="1"/>
    </sheetDataSet>
  </externalBook>
</externalLink>
</file>

<file path=xl/externalLinks/externalLink5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mp Rate "/>
      <sheetName val="Estimate Summary"/>
      <sheetName val="Prime Costs"/>
      <sheetName val="Pricing Schedule"/>
      <sheetName val="Notes"/>
      <sheetName val="Schedule Summary"/>
      <sheetName val="Location Summary"/>
      <sheetName val="Trade Summary"/>
      <sheetName val="Staffing Sheet"/>
      <sheetName val="Sectional Listings"/>
    </sheetNames>
    <sheetDataSet>
      <sheetData sheetId="0">
        <row r="4">
          <cell r="A4" t="str">
            <v>Function Code</v>
          </cell>
          <cell r="B4" t="str">
            <v>Room Type</v>
          </cell>
          <cell r="C4" t="str">
            <v>Location</v>
          </cell>
          <cell r="D4" t="str">
            <v xml:space="preserve">Area Code </v>
          </cell>
          <cell r="E4" t="str">
            <v>CompRate</v>
          </cell>
        </row>
        <row r="5">
          <cell r="A5" t="str">
            <v>000</v>
          </cell>
          <cell r="B5" t="str">
            <v>Track Area</v>
          </cell>
          <cell r="C5" t="str">
            <v>Track Area-Single Line Road</v>
          </cell>
          <cell r="D5" t="str">
            <v>CC7</v>
          </cell>
          <cell r="E5">
            <v>0</v>
          </cell>
        </row>
        <row r="6">
          <cell r="A6" t="str">
            <v>001</v>
          </cell>
          <cell r="B6" t="str">
            <v>Ticket Hall</v>
          </cell>
          <cell r="C6" t="str">
            <v>Ticket Hall</v>
          </cell>
          <cell r="D6" t="str">
            <v>CC4</v>
          </cell>
          <cell r="E6">
            <v>323.20999999999998</v>
          </cell>
        </row>
        <row r="7">
          <cell r="A7" t="str">
            <v>011</v>
          </cell>
          <cell r="B7" t="str">
            <v>Ticket Office</v>
          </cell>
          <cell r="C7" t="str">
            <v>Ticket Office-UTS</v>
          </cell>
          <cell r="D7" t="str">
            <v>CC5</v>
          </cell>
          <cell r="E7">
            <v>541.87</v>
          </cell>
        </row>
        <row r="8">
          <cell r="A8" t="str">
            <v>021</v>
          </cell>
          <cell r="B8" t="str">
            <v>POM</v>
          </cell>
          <cell r="C8" t="str">
            <v>Ticket Office-POM Enclosure</v>
          </cell>
          <cell r="D8" t="str">
            <v>CC5</v>
          </cell>
          <cell r="E8">
            <v>414.11</v>
          </cell>
        </row>
        <row r="9">
          <cell r="A9" t="str">
            <v>031</v>
          </cell>
          <cell r="B9" t="str">
            <v>Mess  Room</v>
          </cell>
          <cell r="C9" t="str">
            <v>Ticket Office-Mess Room</v>
          </cell>
          <cell r="D9" t="str">
            <v>CC8</v>
          </cell>
          <cell r="E9">
            <v>493.55</v>
          </cell>
        </row>
        <row r="10">
          <cell r="A10" t="str">
            <v>036</v>
          </cell>
          <cell r="B10" t="str">
            <v>Toilet</v>
          </cell>
          <cell r="C10" t="str">
            <v>Ticket Office-Toilet</v>
          </cell>
          <cell r="D10" t="str">
            <v>CCA</v>
          </cell>
          <cell r="E10">
            <v>590.71</v>
          </cell>
        </row>
        <row r="11">
          <cell r="A11" t="str">
            <v>041</v>
          </cell>
          <cell r="B11" t="str">
            <v>Canteen</v>
          </cell>
          <cell r="C11" t="str">
            <v>Canteen-Eating Area</v>
          </cell>
          <cell r="D11" t="str">
            <v>CC8</v>
          </cell>
          <cell r="E11">
            <v>846.98</v>
          </cell>
        </row>
        <row r="12">
          <cell r="A12" t="str">
            <v>044</v>
          </cell>
          <cell r="B12" t="str">
            <v>Canteen</v>
          </cell>
          <cell r="C12" t="str">
            <v>Canteen-Lounge Area</v>
          </cell>
          <cell r="D12" t="str">
            <v>CC8</v>
          </cell>
          <cell r="E12">
            <v>846.98</v>
          </cell>
        </row>
        <row r="13">
          <cell r="A13" t="str">
            <v>047</v>
          </cell>
          <cell r="B13" t="str">
            <v>Kitchen</v>
          </cell>
          <cell r="C13" t="str">
            <v>Canteen-Kitchen</v>
          </cell>
          <cell r="D13" t="str">
            <v>CC8</v>
          </cell>
          <cell r="E13">
            <v>312.02999999999997</v>
          </cell>
        </row>
        <row r="14">
          <cell r="A14" t="str">
            <v>050</v>
          </cell>
          <cell r="B14" t="str">
            <v>Store</v>
          </cell>
          <cell r="C14" t="str">
            <v>Canteen-Larder</v>
          </cell>
          <cell r="D14" t="str">
            <v>CC8</v>
          </cell>
          <cell r="E14">
            <v>466.64</v>
          </cell>
        </row>
        <row r="15">
          <cell r="A15" t="str">
            <v>053</v>
          </cell>
          <cell r="B15" t="str">
            <v>Mess  Room</v>
          </cell>
          <cell r="C15" t="str">
            <v>Canteen-Staff Mess Room</v>
          </cell>
          <cell r="D15" t="str">
            <v>CC8</v>
          </cell>
          <cell r="E15">
            <v>431.63</v>
          </cell>
        </row>
        <row r="16">
          <cell r="A16" t="str">
            <v>056</v>
          </cell>
          <cell r="B16" t="str">
            <v>Toilet</v>
          </cell>
          <cell r="C16" t="str">
            <v>Canteen-Staff Toilet</v>
          </cell>
          <cell r="D16" t="str">
            <v>CCA</v>
          </cell>
          <cell r="E16">
            <v>590.71</v>
          </cell>
        </row>
        <row r="17">
          <cell r="A17" t="str">
            <v>061</v>
          </cell>
          <cell r="B17" t="str">
            <v>Car Park</v>
          </cell>
          <cell r="C17" t="str">
            <v>Car Park- Public</v>
          </cell>
          <cell r="D17" t="str">
            <v>CCG</v>
          </cell>
          <cell r="E17">
            <v>0</v>
          </cell>
        </row>
        <row r="18">
          <cell r="A18" t="str">
            <v>066</v>
          </cell>
          <cell r="B18" t="str">
            <v>Car Park</v>
          </cell>
          <cell r="C18" t="str">
            <v>Car-Park-Staff</v>
          </cell>
          <cell r="D18" t="str">
            <v>CCG</v>
          </cell>
          <cell r="E18">
            <v>0</v>
          </cell>
        </row>
        <row r="19">
          <cell r="A19" t="str">
            <v>071</v>
          </cell>
          <cell r="B19" t="str">
            <v>Circulation Area</v>
          </cell>
          <cell r="C19" t="str">
            <v>Circulation Area</v>
          </cell>
          <cell r="D19" t="str">
            <v>CCE</v>
          </cell>
          <cell r="E19">
            <v>315.43</v>
          </cell>
        </row>
        <row r="20">
          <cell r="A20" t="str">
            <v>081</v>
          </cell>
          <cell r="B20" t="str">
            <v>Lobby</v>
          </cell>
          <cell r="C20" t="str">
            <v>Lobby</v>
          </cell>
          <cell r="D20" t="str">
            <v>CCE</v>
          </cell>
          <cell r="E20">
            <v>1044.4000000000001</v>
          </cell>
        </row>
        <row r="21">
          <cell r="A21" t="str">
            <v>111</v>
          </cell>
          <cell r="B21" t="str">
            <v>Office</v>
          </cell>
          <cell r="C21" t="str">
            <v>Travel Information Centre-Office</v>
          </cell>
          <cell r="D21" t="str">
            <v>CC5</v>
          </cell>
          <cell r="E21">
            <v>364.47</v>
          </cell>
        </row>
        <row r="22">
          <cell r="A22" t="str">
            <v>113</v>
          </cell>
          <cell r="B22" t="str">
            <v>Store</v>
          </cell>
          <cell r="C22" t="str">
            <v>Travel Information Centre-Store</v>
          </cell>
          <cell r="D22" t="str">
            <v>CC5</v>
          </cell>
          <cell r="E22">
            <v>364.47</v>
          </cell>
        </row>
        <row r="23">
          <cell r="A23" t="str">
            <v>117</v>
          </cell>
          <cell r="B23" t="str">
            <v>Mess  Room</v>
          </cell>
          <cell r="C23" t="str">
            <v>Travel Information Centre-Mess Room</v>
          </cell>
          <cell r="D23" t="str">
            <v>CC8</v>
          </cell>
          <cell r="E23">
            <v>364.47</v>
          </cell>
        </row>
        <row r="24">
          <cell r="A24" t="str">
            <v>119</v>
          </cell>
          <cell r="B24" t="str">
            <v>Toilet</v>
          </cell>
          <cell r="C24" t="str">
            <v>Travel Information Centre-Toilet</v>
          </cell>
          <cell r="D24" t="str">
            <v>CCA</v>
          </cell>
          <cell r="E24">
            <v>590.71</v>
          </cell>
        </row>
        <row r="25">
          <cell r="A25" t="str">
            <v>121</v>
          </cell>
          <cell r="B25" t="str">
            <v>Platform Invert</v>
          </cell>
          <cell r="C25" t="str">
            <v>Platform Invert</v>
          </cell>
          <cell r="D25" t="str">
            <v>CC7</v>
          </cell>
          <cell r="E25">
            <v>0</v>
          </cell>
        </row>
        <row r="26">
          <cell r="A26" t="str">
            <v>131</v>
          </cell>
          <cell r="B26" t="str">
            <v>Machine Room</v>
          </cell>
          <cell r="C26" t="str">
            <v>Lift Machine Room/Lift Pump Room</v>
          </cell>
          <cell r="D26" t="str">
            <v>CCF</v>
          </cell>
          <cell r="E26">
            <v>141.11000000000001</v>
          </cell>
        </row>
        <row r="27">
          <cell r="A27" t="str">
            <v>136</v>
          </cell>
          <cell r="B27" t="str">
            <v>Lift Shaft</v>
          </cell>
          <cell r="C27" t="str">
            <v>Lift Shaft &amp; Pit</v>
          </cell>
          <cell r="D27" t="str">
            <v>CCB</v>
          </cell>
          <cell r="E27">
            <v>141.11000000000001</v>
          </cell>
        </row>
        <row r="28">
          <cell r="A28" t="str">
            <v>141</v>
          </cell>
          <cell r="B28" t="str">
            <v>Escalator</v>
          </cell>
          <cell r="C28" t="str">
            <v>Escalators-Public Areas (Over)</v>
          </cell>
          <cell r="D28" t="str">
            <v>CCB</v>
          </cell>
          <cell r="E28">
            <v>150</v>
          </cell>
        </row>
        <row r="29">
          <cell r="A29" t="str">
            <v>151</v>
          </cell>
          <cell r="B29" t="str">
            <v>UMC</v>
          </cell>
          <cell r="C29" t="str">
            <v>Escalators-Machine Chambers (Upper) UMC</v>
          </cell>
          <cell r="D29" t="str">
            <v>CCF</v>
          </cell>
          <cell r="E29">
            <v>148.61000000000001</v>
          </cell>
        </row>
        <row r="30">
          <cell r="A30" t="str">
            <v>161</v>
          </cell>
          <cell r="B30" t="str">
            <v>LMC</v>
          </cell>
          <cell r="C30" t="str">
            <v>Escalators-Maching Chambers (Lower) LMC</v>
          </cell>
          <cell r="D30" t="str">
            <v>CCF</v>
          </cell>
          <cell r="E30">
            <v>59.77</v>
          </cell>
        </row>
        <row r="31">
          <cell r="A31" t="str">
            <v>171</v>
          </cell>
          <cell r="B31" t="str">
            <v>Escalator Shaft</v>
          </cell>
          <cell r="C31" t="str">
            <v>Escalators-Chamber/Shaft</v>
          </cell>
          <cell r="D31" t="str">
            <v>CCB</v>
          </cell>
          <cell r="E31">
            <v>60</v>
          </cell>
        </row>
        <row r="32">
          <cell r="A32" t="str">
            <v>181</v>
          </cell>
          <cell r="B32" t="str">
            <v>Station Forecourt</v>
          </cell>
          <cell r="C32" t="str">
            <v>Station Forecourt</v>
          </cell>
          <cell r="D32" t="str">
            <v>CCG</v>
          </cell>
          <cell r="E32">
            <v>0</v>
          </cell>
        </row>
        <row r="33">
          <cell r="A33" t="str">
            <v>186</v>
          </cell>
          <cell r="B33" t="str">
            <v>Station Entrance</v>
          </cell>
          <cell r="C33" t="str">
            <v>Station Entrance</v>
          </cell>
          <cell r="D33" t="str">
            <v>CCG</v>
          </cell>
          <cell r="E33">
            <v>350</v>
          </cell>
        </row>
        <row r="34">
          <cell r="A34" t="str">
            <v>196</v>
          </cell>
          <cell r="B34" t="str">
            <v>Footpath</v>
          </cell>
          <cell r="C34" t="str">
            <v>Footpath</v>
          </cell>
          <cell r="D34" t="str">
            <v>CCG</v>
          </cell>
          <cell r="E34">
            <v>0</v>
          </cell>
        </row>
        <row r="35">
          <cell r="A35" t="str">
            <v>201</v>
          </cell>
          <cell r="B35" t="str">
            <v>Passage</v>
          </cell>
          <cell r="C35" t="str">
            <v>Passage-Public</v>
          </cell>
          <cell r="D35" t="str">
            <v>CCE</v>
          </cell>
          <cell r="E35">
            <v>183.31</v>
          </cell>
        </row>
        <row r="36">
          <cell r="A36" t="str">
            <v>236</v>
          </cell>
          <cell r="B36" t="str">
            <v>Passage</v>
          </cell>
          <cell r="C36" t="str">
            <v>Passage-Private</v>
          </cell>
          <cell r="D36" t="str">
            <v>CCE</v>
          </cell>
          <cell r="E36">
            <v>376.37</v>
          </cell>
        </row>
        <row r="37">
          <cell r="A37" t="str">
            <v>261</v>
          </cell>
          <cell r="B37" t="str">
            <v>Platform</v>
          </cell>
          <cell r="C37" t="str">
            <v>Platform</v>
          </cell>
          <cell r="D37" t="str">
            <v>CC7</v>
          </cell>
          <cell r="E37">
            <v>253.21</v>
          </cell>
        </row>
        <row r="38">
          <cell r="A38" t="str">
            <v>281</v>
          </cell>
          <cell r="B38" t="str">
            <v>Office</v>
          </cell>
          <cell r="C38" t="str">
            <v>Station Supervisors Office (SSO)</v>
          </cell>
          <cell r="D38" t="str">
            <v>CC5</v>
          </cell>
          <cell r="E38">
            <v>335.94</v>
          </cell>
        </row>
        <row r="39">
          <cell r="A39" t="str">
            <v>291</v>
          </cell>
          <cell r="B39" t="str">
            <v>Office</v>
          </cell>
          <cell r="C39" t="str">
            <v>DTM/DSM Office</v>
          </cell>
          <cell r="D39" t="str">
            <v>CC5</v>
          </cell>
          <cell r="E39">
            <v>300</v>
          </cell>
        </row>
        <row r="40">
          <cell r="A40" t="str">
            <v>301</v>
          </cell>
          <cell r="B40" t="str">
            <v>Office</v>
          </cell>
          <cell r="C40" t="str">
            <v>GSM Group Station Managers Office</v>
          </cell>
          <cell r="D40" t="str">
            <v>CC5</v>
          </cell>
          <cell r="E40">
            <v>350</v>
          </cell>
        </row>
        <row r="41">
          <cell r="A41" t="str">
            <v>306</v>
          </cell>
          <cell r="B41" t="str">
            <v>Office</v>
          </cell>
          <cell r="C41" t="str">
            <v>Area Managers Office (AMO)</v>
          </cell>
          <cell r="D41" t="str">
            <v>CC5</v>
          </cell>
          <cell r="E41">
            <v>350</v>
          </cell>
        </row>
        <row r="42">
          <cell r="A42" t="str">
            <v>311</v>
          </cell>
          <cell r="B42" t="str">
            <v>Office</v>
          </cell>
          <cell r="C42" t="str">
            <v>Clerk Office</v>
          </cell>
          <cell r="D42" t="str">
            <v>CC5</v>
          </cell>
          <cell r="E42">
            <v>360</v>
          </cell>
        </row>
        <row r="43">
          <cell r="A43" t="str">
            <v>316</v>
          </cell>
          <cell r="B43" t="str">
            <v>Locker Room</v>
          </cell>
          <cell r="C43" t="str">
            <v>Locker Room</v>
          </cell>
          <cell r="D43" t="str">
            <v>CC8</v>
          </cell>
          <cell r="E43">
            <v>233.65</v>
          </cell>
        </row>
        <row r="44">
          <cell r="A44" t="str">
            <v>331</v>
          </cell>
          <cell r="B44" t="str">
            <v>Mess  Room</v>
          </cell>
          <cell r="C44" t="str">
            <v>Uniform Staff Mess Room</v>
          </cell>
          <cell r="D44" t="str">
            <v>CC8</v>
          </cell>
          <cell r="E44">
            <v>360.92</v>
          </cell>
        </row>
        <row r="45">
          <cell r="A45" t="str">
            <v>341</v>
          </cell>
          <cell r="B45" t="str">
            <v>Mess  Room</v>
          </cell>
          <cell r="C45" t="str">
            <v>Station Supervisors Mess Room</v>
          </cell>
          <cell r="D45" t="str">
            <v>CC8</v>
          </cell>
          <cell r="E45">
            <v>559.57000000000005</v>
          </cell>
        </row>
        <row r="46">
          <cell r="A46" t="str">
            <v>351</v>
          </cell>
          <cell r="B46" t="str">
            <v>Mess  Room</v>
          </cell>
          <cell r="C46" t="str">
            <v>DTM/DSM Mess Room</v>
          </cell>
          <cell r="D46" t="str">
            <v>CC8</v>
          </cell>
          <cell r="E46">
            <v>360.92</v>
          </cell>
        </row>
        <row r="47">
          <cell r="A47" t="str">
            <v>361</v>
          </cell>
          <cell r="B47" t="str">
            <v>Mess  Room</v>
          </cell>
          <cell r="C47" t="str">
            <v>GSM Mess Room</v>
          </cell>
          <cell r="D47" t="str">
            <v>CC8</v>
          </cell>
          <cell r="E47">
            <v>493.55</v>
          </cell>
        </row>
        <row r="48">
          <cell r="A48" t="str">
            <v>366</v>
          </cell>
          <cell r="B48" t="str">
            <v>Mess  Room</v>
          </cell>
          <cell r="C48" t="str">
            <v>Area Manager Mess Room</v>
          </cell>
          <cell r="D48" t="str">
            <v>CC8</v>
          </cell>
          <cell r="E48">
            <v>280.23</v>
          </cell>
        </row>
        <row r="49">
          <cell r="A49" t="str">
            <v>371</v>
          </cell>
          <cell r="B49" t="str">
            <v>Store</v>
          </cell>
          <cell r="C49" t="str">
            <v>LUL Engineering Accommodation/Stores</v>
          </cell>
          <cell r="D49" t="str">
            <v>CC5</v>
          </cell>
          <cell r="E49">
            <v>365</v>
          </cell>
        </row>
        <row r="50">
          <cell r="A50" t="str">
            <v>396</v>
          </cell>
          <cell r="B50" t="str">
            <v>SVC</v>
          </cell>
          <cell r="C50" t="str">
            <v>Fire Department Room/SVC</v>
          </cell>
          <cell r="D50" t="str">
            <v>CCF</v>
          </cell>
          <cell r="E50">
            <v>380</v>
          </cell>
        </row>
        <row r="51">
          <cell r="A51" t="str">
            <v>401</v>
          </cell>
          <cell r="B51" t="str">
            <v>Bin Store</v>
          </cell>
          <cell r="C51" t="str">
            <v>Bin Store</v>
          </cell>
          <cell r="D51" t="str">
            <v>CC5</v>
          </cell>
          <cell r="E51">
            <v>225.7</v>
          </cell>
        </row>
        <row r="52">
          <cell r="A52" t="str">
            <v>406</v>
          </cell>
          <cell r="B52" t="str">
            <v>Sink Room</v>
          </cell>
          <cell r="C52" t="str">
            <v xml:space="preserve">Cleaning Accommodation Store/Sink Room </v>
          </cell>
          <cell r="D52" t="str">
            <v>CC8</v>
          </cell>
          <cell r="E52">
            <v>360.3</v>
          </cell>
        </row>
        <row r="53">
          <cell r="A53" t="str">
            <v>411</v>
          </cell>
          <cell r="B53" t="str">
            <v>Store</v>
          </cell>
          <cell r="C53" t="str">
            <v>Station Store</v>
          </cell>
          <cell r="D53" t="str">
            <v>CC5</v>
          </cell>
          <cell r="E53">
            <v>252.47</v>
          </cell>
        </row>
        <row r="54">
          <cell r="A54" t="str">
            <v>416</v>
          </cell>
          <cell r="B54" t="str">
            <v>Toilet</v>
          </cell>
          <cell r="C54" t="str">
            <v>Toilets-Staff/Shower/Wash Room</v>
          </cell>
          <cell r="D54" t="str">
            <v>CCA</v>
          </cell>
          <cell r="E54">
            <v>592.84</v>
          </cell>
        </row>
        <row r="55">
          <cell r="A55" t="str">
            <v>426</v>
          </cell>
          <cell r="B55" t="str">
            <v>Toilet</v>
          </cell>
          <cell r="C55" t="str">
            <v>Toilets-Public</v>
          </cell>
          <cell r="D55" t="str">
            <v>CCA</v>
          </cell>
          <cell r="E55">
            <v>496.67</v>
          </cell>
        </row>
        <row r="56">
          <cell r="A56" t="str">
            <v>436</v>
          </cell>
          <cell r="B56" t="str">
            <v>Waiting Room</v>
          </cell>
          <cell r="C56" t="str">
            <v>Waiting room</v>
          </cell>
          <cell r="D56" t="str">
            <v>CCE</v>
          </cell>
          <cell r="E56">
            <v>296</v>
          </cell>
        </row>
        <row r="57">
          <cell r="A57" t="str">
            <v>446</v>
          </cell>
          <cell r="B57" t="str">
            <v>Cycle Shed</v>
          </cell>
          <cell r="C57" t="str">
            <v>Cycle Shed</v>
          </cell>
          <cell r="D57" t="str">
            <v>CCG</v>
          </cell>
          <cell r="E57">
            <v>0</v>
          </cell>
        </row>
        <row r="58">
          <cell r="A58" t="str">
            <v>451</v>
          </cell>
          <cell r="B58" t="str">
            <v>Tenancy</v>
          </cell>
          <cell r="C58" t="str">
            <v>Tennant Permises/ATM</v>
          </cell>
          <cell r="D58" t="str">
            <v>GE1</v>
          </cell>
          <cell r="E58">
            <v>0</v>
          </cell>
        </row>
        <row r="59">
          <cell r="A59" t="str">
            <v>481</v>
          </cell>
          <cell r="B59" t="str">
            <v>Sundry Room</v>
          </cell>
          <cell r="C59" t="str">
            <v>Other Sundry Room/hut</v>
          </cell>
          <cell r="D59" t="str">
            <v>CCF</v>
          </cell>
          <cell r="E59">
            <v>233.65</v>
          </cell>
        </row>
        <row r="60">
          <cell r="A60" t="str">
            <v>501</v>
          </cell>
          <cell r="B60" t="str">
            <v>Office</v>
          </cell>
          <cell r="C60" t="str">
            <v>BT police-Office</v>
          </cell>
          <cell r="D60" t="str">
            <v>CC5</v>
          </cell>
          <cell r="E60">
            <v>360</v>
          </cell>
        </row>
        <row r="61">
          <cell r="A61" t="str">
            <v>511</v>
          </cell>
          <cell r="B61" t="str">
            <v>Passage</v>
          </cell>
          <cell r="C61" t="str">
            <v>BT Police-Passage</v>
          </cell>
          <cell r="D61" t="str">
            <v>CCE</v>
          </cell>
          <cell r="E61">
            <v>344</v>
          </cell>
        </row>
        <row r="62">
          <cell r="A62" t="str">
            <v>521</v>
          </cell>
          <cell r="B62" t="str">
            <v>Police Cells</v>
          </cell>
          <cell r="C62" t="str">
            <v>BT Police-Cells</v>
          </cell>
          <cell r="D62" t="str">
            <v>CC5</v>
          </cell>
          <cell r="E62">
            <v>323</v>
          </cell>
        </row>
        <row r="63">
          <cell r="A63" t="str">
            <v>531</v>
          </cell>
          <cell r="B63" t="str">
            <v>Booking Office</v>
          </cell>
          <cell r="C63" t="str">
            <v>Booking-on-Point</v>
          </cell>
          <cell r="D63" t="str">
            <v>CC5</v>
          </cell>
          <cell r="E63">
            <v>360</v>
          </cell>
        </row>
        <row r="64">
          <cell r="A64" t="str">
            <v>536</v>
          </cell>
          <cell r="B64" t="str">
            <v>Office</v>
          </cell>
          <cell r="C64" t="str">
            <v>Yard Master Office</v>
          </cell>
          <cell r="D64" t="str">
            <v>CC5</v>
          </cell>
          <cell r="E64">
            <v>360</v>
          </cell>
        </row>
        <row r="65">
          <cell r="A65" t="str">
            <v>546</v>
          </cell>
          <cell r="B65" t="str">
            <v>Shunters Cabin</v>
          </cell>
          <cell r="C65" t="str">
            <v>Shunters Cabin</v>
          </cell>
          <cell r="D65" t="str">
            <v>CC8</v>
          </cell>
          <cell r="E65">
            <v>233.65</v>
          </cell>
        </row>
        <row r="66">
          <cell r="A66" t="str">
            <v>551</v>
          </cell>
          <cell r="B66" t="str">
            <v>Yard</v>
          </cell>
          <cell r="C66" t="str">
            <v>Yard/Siding Roof/Landing</v>
          </cell>
          <cell r="D66" t="str">
            <v>CCG</v>
          </cell>
          <cell r="E66">
            <v>102</v>
          </cell>
        </row>
        <row r="67">
          <cell r="A67" t="str">
            <v>561</v>
          </cell>
          <cell r="B67" t="str">
            <v>Depot Shed</v>
          </cell>
          <cell r="C67" t="str">
            <v>Depot Shed</v>
          </cell>
          <cell r="D67" t="str">
            <v>CCG</v>
          </cell>
          <cell r="E67">
            <v>233.65</v>
          </cell>
        </row>
        <row r="68">
          <cell r="A68" t="str">
            <v>571</v>
          </cell>
          <cell r="B68" t="str">
            <v>Store</v>
          </cell>
          <cell r="C68" t="str">
            <v>Issuing Store</v>
          </cell>
          <cell r="D68" t="str">
            <v>CCF</v>
          </cell>
          <cell r="E68">
            <v>252.47</v>
          </cell>
        </row>
        <row r="69">
          <cell r="A69" t="str">
            <v>576</v>
          </cell>
          <cell r="B69" t="str">
            <v>Stairs</v>
          </cell>
          <cell r="C69" t="str">
            <v>Stairs-Private</v>
          </cell>
          <cell r="D69" t="str">
            <v>CCC</v>
          </cell>
          <cell r="E69">
            <v>226.72</v>
          </cell>
        </row>
        <row r="70">
          <cell r="A70" t="str">
            <v>601</v>
          </cell>
          <cell r="B70" t="str">
            <v>Stairs</v>
          </cell>
          <cell r="C70" t="str">
            <v>Stairs-Public</v>
          </cell>
          <cell r="D70" t="str">
            <v>CCC</v>
          </cell>
          <cell r="E70">
            <v>334.58</v>
          </cell>
        </row>
        <row r="71">
          <cell r="A71" t="str">
            <v>631</v>
          </cell>
          <cell r="B71" t="str">
            <v>Stairs</v>
          </cell>
          <cell r="C71" t="str">
            <v>Stairs-Emergency</v>
          </cell>
          <cell r="D71" t="str">
            <v>CCC</v>
          </cell>
          <cell r="E71">
            <v>300</v>
          </cell>
        </row>
        <row r="72">
          <cell r="A72" t="str">
            <v>636</v>
          </cell>
          <cell r="B72" t="str">
            <v>Overbridge</v>
          </cell>
          <cell r="C72" t="str">
            <v>Overbridge</v>
          </cell>
          <cell r="D72" t="str">
            <v>CCG</v>
          </cell>
          <cell r="E72">
            <v>186.46</v>
          </cell>
        </row>
        <row r="73">
          <cell r="A73" t="str">
            <v>646</v>
          </cell>
          <cell r="B73" t="str">
            <v>Gantry</v>
          </cell>
          <cell r="C73" t="str">
            <v>Gantry</v>
          </cell>
          <cell r="D73" t="str">
            <v>CCG</v>
          </cell>
          <cell r="E73">
            <v>233</v>
          </cell>
        </row>
        <row r="74">
          <cell r="A74" t="str">
            <v>661</v>
          </cell>
          <cell r="B74" t="str">
            <v>Switch Room</v>
          </cell>
          <cell r="C74" t="str">
            <v>Switch Room</v>
          </cell>
          <cell r="D74" t="str">
            <v>CCF</v>
          </cell>
          <cell r="E74">
            <v>268.17</v>
          </cell>
        </row>
        <row r="75">
          <cell r="A75" t="str">
            <v>701</v>
          </cell>
          <cell r="B75" t="str">
            <v>Signal Cabin</v>
          </cell>
          <cell r="C75" t="str">
            <v>Signal cabin</v>
          </cell>
          <cell r="D75" t="str">
            <v>CCF</v>
          </cell>
          <cell r="E75">
            <v>233.65</v>
          </cell>
        </row>
        <row r="76">
          <cell r="A76" t="str">
            <v>706</v>
          </cell>
          <cell r="B76" t="str">
            <v>IMR</v>
          </cell>
          <cell r="C76" t="str">
            <v>IMR</v>
          </cell>
          <cell r="D76" t="str">
            <v>CCF</v>
          </cell>
          <cell r="E76">
            <v>250.33</v>
          </cell>
        </row>
        <row r="77">
          <cell r="A77" t="str">
            <v>711</v>
          </cell>
          <cell r="B77" t="str">
            <v>Relay Room</v>
          </cell>
          <cell r="C77" t="str">
            <v>Relay Room (SER)</v>
          </cell>
          <cell r="D77" t="str">
            <v>CCF</v>
          </cell>
          <cell r="E77">
            <v>250</v>
          </cell>
        </row>
        <row r="78">
          <cell r="A78" t="str">
            <v>731</v>
          </cell>
          <cell r="B78" t="str">
            <v>Communications Room</v>
          </cell>
          <cell r="C78" t="str">
            <v>Communicatiuons Room (MDF)</v>
          </cell>
          <cell r="D78" t="str">
            <v>DC1</v>
          </cell>
          <cell r="E78">
            <v>244.71</v>
          </cell>
        </row>
        <row r="79">
          <cell r="A79" t="str">
            <v>741</v>
          </cell>
          <cell r="B79" t="str">
            <v>Telephone Exchange</v>
          </cell>
          <cell r="C79" t="str">
            <v>Telephone Exchange</v>
          </cell>
          <cell r="D79" t="str">
            <v>DC1</v>
          </cell>
          <cell r="E79">
            <v>262</v>
          </cell>
        </row>
        <row r="80">
          <cell r="A80" t="str">
            <v>746</v>
          </cell>
          <cell r="B80" t="str">
            <v>SCR</v>
          </cell>
          <cell r="C80" t="str">
            <v>Station Computer Rooom (SCR)</v>
          </cell>
          <cell r="D80" t="str">
            <v>CC5</v>
          </cell>
          <cell r="E80">
            <v>344.09</v>
          </cell>
        </row>
        <row r="81">
          <cell r="A81" t="str">
            <v>751</v>
          </cell>
          <cell r="B81" t="str">
            <v>SOR</v>
          </cell>
          <cell r="C81" t="str">
            <v>Station Operations Room (SOR)</v>
          </cell>
          <cell r="D81" t="str">
            <v>CC5</v>
          </cell>
          <cell r="E81">
            <v>250</v>
          </cell>
        </row>
        <row r="82">
          <cell r="A82" t="str">
            <v>756</v>
          </cell>
          <cell r="B82" t="str">
            <v>Control Room</v>
          </cell>
          <cell r="C82" t="str">
            <v>Control Room</v>
          </cell>
          <cell r="D82" t="str">
            <v>CC5</v>
          </cell>
          <cell r="E82">
            <v>350</v>
          </cell>
        </row>
        <row r="83">
          <cell r="A83" t="str">
            <v>761</v>
          </cell>
          <cell r="B83" t="str">
            <v>Equipment Room</v>
          </cell>
          <cell r="C83" t="str">
            <v>Other Equipment Rooms (Gas/Meter/Boiler)</v>
          </cell>
          <cell r="D83" t="str">
            <v>CCF</v>
          </cell>
          <cell r="E83">
            <v>256.68</v>
          </cell>
        </row>
        <row r="84">
          <cell r="A84" t="str">
            <v>771</v>
          </cell>
          <cell r="B84" t="str">
            <v>Pump Room</v>
          </cell>
          <cell r="C84" t="str">
            <v>Pump Room</v>
          </cell>
          <cell r="D84" t="str">
            <v>CCF</v>
          </cell>
          <cell r="E84">
            <v>270</v>
          </cell>
        </row>
        <row r="85">
          <cell r="A85" t="str">
            <v>776</v>
          </cell>
          <cell r="B85" t="str">
            <v>Fan Room</v>
          </cell>
          <cell r="C85" t="str">
            <v>Fan Room/Plant Room</v>
          </cell>
          <cell r="D85" t="str">
            <v>CCF</v>
          </cell>
          <cell r="E85">
            <v>286.75</v>
          </cell>
        </row>
        <row r="86">
          <cell r="A86" t="str">
            <v>781</v>
          </cell>
          <cell r="B86" t="str">
            <v>Transformer Room</v>
          </cell>
          <cell r="C86" t="str">
            <v>Substation/Transformer Room</v>
          </cell>
          <cell r="D86" t="str">
            <v>CCF</v>
          </cell>
          <cell r="E86">
            <v>150</v>
          </cell>
        </row>
        <row r="87">
          <cell r="A87" t="str">
            <v>786</v>
          </cell>
          <cell r="B87" t="str">
            <v>Cable Shaft</v>
          </cell>
          <cell r="C87" t="str">
            <v>Cable Shaft</v>
          </cell>
          <cell r="D87" t="str">
            <v>CCB</v>
          </cell>
          <cell r="E87">
            <v>150</v>
          </cell>
        </row>
        <row r="88">
          <cell r="A88" t="str">
            <v>791</v>
          </cell>
          <cell r="B88" t="str">
            <v>Vent Shaft</v>
          </cell>
          <cell r="C88" t="str">
            <v>Ventilation Shaft/Tunnel</v>
          </cell>
          <cell r="D88" t="str">
            <v>CCB</v>
          </cell>
          <cell r="E88">
            <v>150</v>
          </cell>
        </row>
        <row r="89">
          <cell r="A89" t="str">
            <v>801</v>
          </cell>
          <cell r="B89" t="str">
            <v>Office</v>
          </cell>
          <cell r="C89" t="str">
            <v>Office</v>
          </cell>
          <cell r="D89" t="str">
            <v>CC5</v>
          </cell>
          <cell r="E89">
            <v>265.99</v>
          </cell>
        </row>
        <row r="90">
          <cell r="A90" t="str">
            <v>901</v>
          </cell>
          <cell r="B90" t="str">
            <v>Miscellaneous</v>
          </cell>
          <cell r="C90" t="str">
            <v>Miscellaneous</v>
          </cell>
          <cell r="D90" t="str">
            <v>GE1</v>
          </cell>
          <cell r="E90">
            <v>350</v>
          </cell>
        </row>
        <row r="91">
          <cell r="A91" t="str">
            <v>951</v>
          </cell>
          <cell r="B91" t="str">
            <v>Disused Office</v>
          </cell>
          <cell r="C91" t="str">
            <v>Disused Room/Office</v>
          </cell>
          <cell r="D91" t="str">
            <v>CC5</v>
          </cell>
          <cell r="E91">
            <v>250</v>
          </cell>
        </row>
        <row r="92">
          <cell r="A92" t="str">
            <v>971</v>
          </cell>
          <cell r="B92" t="str">
            <v>Disused Passage</v>
          </cell>
          <cell r="C92" t="str">
            <v>Disused Passage</v>
          </cell>
          <cell r="D92" t="str">
            <v>CCE</v>
          </cell>
          <cell r="E92">
            <v>250</v>
          </cell>
        </row>
        <row r="93">
          <cell r="A93" t="str">
            <v>981</v>
          </cell>
          <cell r="B93" t="str">
            <v>Disused Stair</v>
          </cell>
          <cell r="C93" t="str">
            <v>Disused Stair</v>
          </cell>
          <cell r="D93" t="str">
            <v>CCC</v>
          </cell>
          <cell r="E93">
            <v>300</v>
          </cell>
        </row>
        <row r="94">
          <cell r="A94" t="str">
            <v>986</v>
          </cell>
          <cell r="B94" t="str">
            <v>Disused Shaft</v>
          </cell>
          <cell r="C94" t="str">
            <v>Disused Shaft/Tunnel</v>
          </cell>
          <cell r="D94" t="str">
            <v>CCB</v>
          </cell>
          <cell r="E94">
            <v>175</v>
          </cell>
        </row>
        <row r="95">
          <cell r="A95" t="str">
            <v>990</v>
          </cell>
          <cell r="B95" t="str">
            <v>Track Area</v>
          </cell>
          <cell r="C95" t="str">
            <v>Track Area-Siding Roads</v>
          </cell>
          <cell r="D95" t="str">
            <v>CC7</v>
          </cell>
          <cell r="E95">
            <v>0</v>
          </cell>
        </row>
        <row r="96">
          <cell r="A96">
            <v>993</v>
          </cell>
          <cell r="B96" t="str">
            <v>Track Area</v>
          </cell>
          <cell r="C96" t="str">
            <v>Track Area-Depot Siding</v>
          </cell>
          <cell r="D96" t="str">
            <v>CC7</v>
          </cell>
          <cell r="E96">
            <v>0</v>
          </cell>
        </row>
        <row r="97">
          <cell r="A97" t="str">
            <v>994</v>
          </cell>
          <cell r="B97" t="str">
            <v>Track Area</v>
          </cell>
          <cell r="C97" t="str">
            <v>Track Area-Inner Rail Road</v>
          </cell>
          <cell r="D97" t="str">
            <v>CC7</v>
          </cell>
          <cell r="E97">
            <v>0</v>
          </cell>
        </row>
        <row r="98">
          <cell r="A98" t="str">
            <v>995</v>
          </cell>
          <cell r="B98" t="str">
            <v>Track Area</v>
          </cell>
          <cell r="C98" t="str">
            <v>Track Area-Outer Rail Road</v>
          </cell>
          <cell r="D98" t="str">
            <v>CC7</v>
          </cell>
          <cell r="E98">
            <v>0</v>
          </cell>
        </row>
        <row r="99">
          <cell r="A99" t="str">
            <v>996</v>
          </cell>
          <cell r="B99" t="str">
            <v>Track Area</v>
          </cell>
          <cell r="C99" t="str">
            <v>Track Area-Platform Road</v>
          </cell>
          <cell r="D99" t="str">
            <v>CC7</v>
          </cell>
          <cell r="E99">
            <v>0</v>
          </cell>
        </row>
        <row r="100">
          <cell r="A100" t="str">
            <v>997</v>
          </cell>
          <cell r="B100" t="str">
            <v>Track Area</v>
          </cell>
          <cell r="C100" t="str">
            <v>Track Area-Middle Platform Road</v>
          </cell>
          <cell r="D100" t="str">
            <v>CC7</v>
          </cell>
          <cell r="E100">
            <v>0</v>
          </cell>
        </row>
        <row r="101">
          <cell r="A101" t="str">
            <v>998</v>
          </cell>
          <cell r="B101" t="str">
            <v>Track Area</v>
          </cell>
          <cell r="C101" t="str">
            <v>Track Area-Southbound/Eastbound Road</v>
          </cell>
          <cell r="D101" t="str">
            <v>CC7</v>
          </cell>
          <cell r="E101">
            <v>0</v>
          </cell>
        </row>
        <row r="102">
          <cell r="A102" t="str">
            <v>999</v>
          </cell>
          <cell r="B102" t="str">
            <v>Track Area</v>
          </cell>
          <cell r="C102" t="str">
            <v>Track Area-Northbound/Westbound Road</v>
          </cell>
          <cell r="D102" t="str">
            <v>CC7</v>
          </cell>
          <cell r="E102">
            <v>0</v>
          </cell>
        </row>
      </sheetData>
      <sheetData sheetId="1"/>
      <sheetData sheetId="2"/>
      <sheetData sheetId="3"/>
      <sheetData sheetId="4"/>
      <sheetData sheetId="5"/>
      <sheetData sheetId="6"/>
      <sheetData sheetId="7"/>
      <sheetData sheetId="8"/>
      <sheetData sheetId="9"/>
    </sheetDataSet>
  </externalBook>
</externalLink>
</file>

<file path=xl/externalLinks/externalLink5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jor Category Report (2)"/>
      <sheetName val="Commitment report (2)"/>
      <sheetName val="Commitment report"/>
      <sheetName val="Major Category Report"/>
      <sheetName val="Purchase Orders"/>
      <sheetName val="EFC"/>
      <sheetName val="Payments"/>
      <sheetName val="Statement Pivot"/>
      <sheetName val="Cost Control"/>
      <sheetName val="Change Orders"/>
      <sheetName val="Cost Recoveries"/>
      <sheetName val="Cost Issues"/>
      <sheetName val="Pivot Data"/>
      <sheetName val="RoE"/>
      <sheetName val="Cashflow_basic"/>
      <sheetName val="Foreign Commitments"/>
      <sheetName val="Remaining Forex"/>
      <sheetName val="PO Pivot"/>
      <sheetName val="Recovery register"/>
    </sheetNames>
    <sheetDataSet>
      <sheetData sheetId="0"/>
      <sheetData sheetId="1"/>
      <sheetData sheetId="2"/>
      <sheetData sheetId="3"/>
      <sheetData sheetId="4">
        <row r="1">
          <cell r="B1" t="str">
            <v>PO No</v>
          </cell>
          <cell r="C1" t="str">
            <v>Column1</v>
          </cell>
          <cell r="D1" t="str">
            <v>PO Date</v>
          </cell>
          <cell r="E1" t="str">
            <v>Package</v>
          </cell>
          <cell r="F1" t="str">
            <v>Contact Name</v>
          </cell>
          <cell r="G1" t="str">
            <v>Company Name</v>
          </cell>
          <cell r="H1" t="str">
            <v>Description of Goods and or Services</v>
          </cell>
          <cell r="I1" t="str">
            <v>Original</v>
          </cell>
          <cell r="J1" t="str">
            <v>Curr</v>
          </cell>
          <cell r="K1" t="str">
            <v>Value</v>
          </cell>
          <cell r="L1" t="str">
            <v>RoE</v>
          </cell>
          <cell r="M1" t="str">
            <v>Rand Value</v>
          </cell>
          <cell r="N1" t="str">
            <v>ZAR</v>
          </cell>
          <cell r="O1" t="str">
            <v>EUR</v>
          </cell>
          <cell r="P1" t="str">
            <v>GBP</v>
          </cell>
          <cell r="Q1" t="str">
            <v>USD</v>
          </cell>
          <cell r="R1" t="str">
            <v>ZMK</v>
          </cell>
          <cell r="S1" t="str">
            <v>Recoverable costs</v>
          </cell>
          <cell r="T1" t="str">
            <v>PO Signed</v>
          </cell>
          <cell r="U1" t="str">
            <v>ZAR2</v>
          </cell>
          <cell r="V1" t="str">
            <v>Target On Site</v>
          </cell>
        </row>
        <row r="2">
          <cell r="B2" t="str">
            <v>174-0001</v>
          </cell>
          <cell r="D2" t="e">
            <v>#N/A</v>
          </cell>
          <cell r="E2" t="str">
            <v>P005</v>
          </cell>
          <cell r="G2" t="str">
            <v>Toyota Zambia Ltd</v>
          </cell>
          <cell r="H2" t="str">
            <v>Toyota Hilux</v>
          </cell>
          <cell r="I2" t="str">
            <v>ZMK 209,196,849.6</v>
          </cell>
          <cell r="J2" t="str">
            <v>ZMK</v>
          </cell>
          <cell r="K2">
            <v>209196849.59999999</v>
          </cell>
          <cell r="L2">
            <v>1.6750418760469012E-3</v>
          </cell>
          <cell r="M2">
            <v>350413.48341708543</v>
          </cell>
          <cell r="N2">
            <v>0</v>
          </cell>
          <cell r="O2">
            <v>0</v>
          </cell>
          <cell r="P2">
            <v>0</v>
          </cell>
          <cell r="Q2">
            <v>0</v>
          </cell>
          <cell r="R2">
            <v>209196849.59999999</v>
          </cell>
        </row>
        <row r="3">
          <cell r="B3" t="str">
            <v>174-0001</v>
          </cell>
          <cell r="D3" t="e">
            <v>#N/A</v>
          </cell>
          <cell r="E3" t="str">
            <v>P005</v>
          </cell>
          <cell r="G3" t="str">
            <v>Toyota Zambia Ltd</v>
          </cell>
          <cell r="H3" t="str">
            <v>Toyota HiAce</v>
          </cell>
          <cell r="I3" t="str">
            <v>ZMK 375,429,575</v>
          </cell>
          <cell r="J3" t="str">
            <v>ZMK</v>
          </cell>
          <cell r="K3">
            <v>375429575</v>
          </cell>
          <cell r="L3">
            <v>1.6750418760469012E-3</v>
          </cell>
          <cell r="M3">
            <v>628860.2596314908</v>
          </cell>
          <cell r="N3">
            <v>0</v>
          </cell>
          <cell r="O3">
            <v>0</v>
          </cell>
          <cell r="P3">
            <v>0</v>
          </cell>
          <cell r="Q3">
            <v>0</v>
          </cell>
          <cell r="R3">
            <v>375429575</v>
          </cell>
        </row>
        <row r="4">
          <cell r="B4" t="str">
            <v>174-0002</v>
          </cell>
          <cell r="D4" t="e">
            <v>#N/A</v>
          </cell>
          <cell r="E4" t="str">
            <v>P005</v>
          </cell>
          <cell r="G4" t="str">
            <v>Action Auto Ltd</v>
          </cell>
          <cell r="H4" t="str">
            <v>Isuzu Double Cab</v>
          </cell>
          <cell r="I4" t="str">
            <v>ZMK 104,492,850</v>
          </cell>
          <cell r="J4" t="str">
            <v>ZMK</v>
          </cell>
          <cell r="K4">
            <v>104492850</v>
          </cell>
          <cell r="L4">
            <v>1.6750418760469012E-3</v>
          </cell>
          <cell r="M4">
            <v>175029.89949748744</v>
          </cell>
          <cell r="N4">
            <v>0</v>
          </cell>
          <cell r="O4">
            <v>0</v>
          </cell>
          <cell r="P4">
            <v>0</v>
          </cell>
          <cell r="Q4">
            <v>0</v>
          </cell>
          <cell r="R4">
            <v>104492850</v>
          </cell>
        </row>
        <row r="5">
          <cell r="B5" t="str">
            <v>174-0003</v>
          </cell>
          <cell r="D5" t="e">
            <v>#N/A</v>
          </cell>
          <cell r="E5" t="e">
            <v>#N/A</v>
          </cell>
          <cell r="G5" t="e">
            <v>#N/A</v>
          </cell>
          <cell r="H5" t="str">
            <v>Vacant</v>
          </cell>
          <cell r="I5" t="str">
            <v>ZAR 0.00</v>
          </cell>
          <cell r="J5" t="str">
            <v>ZAR</v>
          </cell>
          <cell r="K5">
            <v>0</v>
          </cell>
          <cell r="L5">
            <v>1</v>
          </cell>
          <cell r="M5">
            <v>0</v>
          </cell>
          <cell r="N5">
            <v>0</v>
          </cell>
          <cell r="O5">
            <v>0</v>
          </cell>
          <cell r="P5">
            <v>0</v>
          </cell>
          <cell r="Q5">
            <v>0</v>
          </cell>
          <cell r="R5">
            <v>0</v>
          </cell>
        </row>
        <row r="6">
          <cell r="B6" t="str">
            <v>174-0004</v>
          </cell>
          <cell r="D6" t="e">
            <v>#N/A</v>
          </cell>
          <cell r="E6" t="str">
            <v>P005</v>
          </cell>
          <cell r="G6" t="str">
            <v>Southern Cross Motors Ltd</v>
          </cell>
          <cell r="H6" t="str">
            <v>Pajero</v>
          </cell>
          <cell r="I6" t="str">
            <v>ZMK 0.00</v>
          </cell>
          <cell r="J6" t="str">
            <v>ZMK</v>
          </cell>
          <cell r="K6">
            <v>0</v>
          </cell>
          <cell r="L6">
            <v>1.6750418760469012E-3</v>
          </cell>
          <cell r="M6">
            <v>0</v>
          </cell>
          <cell r="N6">
            <v>0</v>
          </cell>
          <cell r="O6">
            <v>0</v>
          </cell>
          <cell r="P6">
            <v>0</v>
          </cell>
          <cell r="Q6">
            <v>0</v>
          </cell>
          <cell r="R6">
            <v>0</v>
          </cell>
        </row>
        <row r="7">
          <cell r="B7" t="str">
            <v>174-0005</v>
          </cell>
          <cell r="D7" t="e">
            <v>#N/A</v>
          </cell>
          <cell r="E7" t="str">
            <v>P005</v>
          </cell>
          <cell r="G7" t="str">
            <v>Jacaranda Plant &amp; Machinery Hire</v>
          </cell>
          <cell r="H7" t="str">
            <v>Hire of Bell 850J</v>
          </cell>
          <cell r="I7" t="str">
            <v>ZMK 13,260,000</v>
          </cell>
          <cell r="J7" t="str">
            <v>ZMK</v>
          </cell>
          <cell r="K7">
            <v>13260000</v>
          </cell>
          <cell r="L7">
            <v>1.6750418760469012E-3</v>
          </cell>
          <cell r="M7">
            <v>22211.055276381911</v>
          </cell>
          <cell r="N7">
            <v>0</v>
          </cell>
          <cell r="O7">
            <v>0</v>
          </cell>
          <cell r="P7">
            <v>0</v>
          </cell>
          <cell r="Q7">
            <v>0</v>
          </cell>
          <cell r="R7">
            <v>13260000</v>
          </cell>
        </row>
        <row r="8">
          <cell r="B8" t="str">
            <v>174-0006</v>
          </cell>
          <cell r="D8" t="e">
            <v>#N/A</v>
          </cell>
          <cell r="E8" t="str">
            <v>P005</v>
          </cell>
          <cell r="G8" t="str">
            <v>Heku Construction Ltd</v>
          </cell>
          <cell r="H8" t="str">
            <v>Install Electric Fencing for Kaleya Camp</v>
          </cell>
          <cell r="I8" t="str">
            <v>ZMK 61,677,948</v>
          </cell>
          <cell r="J8" t="str">
            <v>ZMK</v>
          </cell>
          <cell r="K8">
            <v>61677948</v>
          </cell>
          <cell r="L8">
            <v>1.6750418760469012E-3</v>
          </cell>
          <cell r="M8">
            <v>103313.14572864321</v>
          </cell>
          <cell r="N8">
            <v>0</v>
          </cell>
          <cell r="O8">
            <v>0</v>
          </cell>
          <cell r="P8">
            <v>0</v>
          </cell>
          <cell r="Q8">
            <v>0</v>
          </cell>
          <cell r="R8">
            <v>61677948</v>
          </cell>
        </row>
        <row r="9">
          <cell r="B9" t="str">
            <v>174-0007</v>
          </cell>
          <cell r="D9">
            <v>39259</v>
          </cell>
          <cell r="E9" t="str">
            <v>P005</v>
          </cell>
          <cell r="G9" t="str">
            <v>Atonement Enterprises Ltd</v>
          </cell>
          <cell r="H9" t="str">
            <v>Concrete Blocks</v>
          </cell>
          <cell r="I9" t="str">
            <v>ZMK 6,300,000</v>
          </cell>
          <cell r="J9" t="str">
            <v>ZMK</v>
          </cell>
          <cell r="K9">
            <v>6300000</v>
          </cell>
          <cell r="L9">
            <v>1.6750418760469012E-3</v>
          </cell>
          <cell r="M9">
            <v>10552.763819095477</v>
          </cell>
          <cell r="N9">
            <v>0</v>
          </cell>
          <cell r="O9">
            <v>0</v>
          </cell>
          <cell r="P9">
            <v>0</v>
          </cell>
          <cell r="Q9">
            <v>0</v>
          </cell>
          <cell r="R9">
            <v>6300000</v>
          </cell>
        </row>
        <row r="10">
          <cell r="B10" t="str">
            <v>174-0008</v>
          </cell>
          <cell r="D10" t="e">
            <v>#N/A</v>
          </cell>
          <cell r="E10" t="str">
            <v>M043-0</v>
          </cell>
          <cell r="G10" t="str">
            <v>Atonement Enterprises Ltd</v>
          </cell>
          <cell r="H10" t="str">
            <v>ICW Relocation Project Extra Civils</v>
          </cell>
          <cell r="I10" t="str">
            <v>ZMK 45,551,447.57</v>
          </cell>
          <cell r="J10" t="str">
            <v>ZMK</v>
          </cell>
          <cell r="K10">
            <v>45551447.57</v>
          </cell>
          <cell r="L10">
            <v>1.6750418760469012E-3</v>
          </cell>
          <cell r="M10">
            <v>76300.582194304865</v>
          </cell>
          <cell r="N10">
            <v>0</v>
          </cell>
          <cell r="O10">
            <v>0</v>
          </cell>
          <cell r="P10">
            <v>0</v>
          </cell>
          <cell r="Q10">
            <v>0</v>
          </cell>
          <cell r="R10">
            <v>45551447.57</v>
          </cell>
        </row>
        <row r="11">
          <cell r="B11" t="str">
            <v>174-0009</v>
          </cell>
          <cell r="D11" t="e">
            <v>#N/A</v>
          </cell>
          <cell r="E11" t="str">
            <v>P005</v>
          </cell>
          <cell r="G11" t="str">
            <v>Electrical Maintenance Lusaka Ltd</v>
          </cell>
          <cell r="H11" t="str">
            <v>Flood Light Fittings</v>
          </cell>
          <cell r="I11" t="str">
            <v>ZMK 9,970,000</v>
          </cell>
          <cell r="J11" t="str">
            <v>ZMK</v>
          </cell>
          <cell r="K11">
            <v>9970000</v>
          </cell>
          <cell r="L11">
            <v>1.6750418760469012E-3</v>
          </cell>
          <cell r="M11">
            <v>16700.167504187604</v>
          </cell>
          <cell r="N11">
            <v>0</v>
          </cell>
          <cell r="O11">
            <v>0</v>
          </cell>
          <cell r="P11">
            <v>0</v>
          </cell>
          <cell r="Q11">
            <v>0</v>
          </cell>
          <cell r="R11">
            <v>9970000</v>
          </cell>
        </row>
        <row r="12">
          <cell r="B12" t="str">
            <v>174-0010</v>
          </cell>
          <cell r="D12" t="e">
            <v>#N/A</v>
          </cell>
          <cell r="E12" t="str">
            <v>M043-0</v>
          </cell>
          <cell r="G12" t="str">
            <v>METSO ND ENGINEERING (PTY) LTD</v>
          </cell>
          <cell r="H12" t="str">
            <v>Supply 2 Flanges And Bursting Discs</v>
          </cell>
          <cell r="I12" t="str">
            <v>ZAR 75,580.00</v>
          </cell>
          <cell r="J12" t="str">
            <v>ZAR</v>
          </cell>
          <cell r="K12">
            <v>75580</v>
          </cell>
          <cell r="L12">
            <v>1</v>
          </cell>
          <cell r="M12">
            <v>75580</v>
          </cell>
          <cell r="N12">
            <v>75580</v>
          </cell>
          <cell r="O12">
            <v>0</v>
          </cell>
          <cell r="P12">
            <v>0</v>
          </cell>
          <cell r="Q12">
            <v>0</v>
          </cell>
          <cell r="R12">
            <v>0</v>
          </cell>
        </row>
        <row r="13">
          <cell r="B13" t="str">
            <v>174-0011</v>
          </cell>
          <cell r="D13" t="e">
            <v>#N/A</v>
          </cell>
          <cell r="E13" t="str">
            <v>M043-0</v>
          </cell>
          <cell r="G13" t="str">
            <v>Pinetown Bolt and Engineering Supplies</v>
          </cell>
          <cell r="H13" t="str">
            <v>Bolts for Bursting Disc and Flange</v>
          </cell>
          <cell r="I13" t="str">
            <v>ZAR 1,607.54</v>
          </cell>
          <cell r="J13" t="str">
            <v>ZAR</v>
          </cell>
          <cell r="K13">
            <v>1607.54</v>
          </cell>
          <cell r="L13">
            <v>1</v>
          </cell>
          <cell r="M13">
            <v>1607.54</v>
          </cell>
          <cell r="N13">
            <v>1607.54</v>
          </cell>
          <cell r="O13">
            <v>0</v>
          </cell>
          <cell r="P13">
            <v>0</v>
          </cell>
          <cell r="Q13">
            <v>0</v>
          </cell>
          <cell r="R13">
            <v>0</v>
          </cell>
        </row>
        <row r="14">
          <cell r="B14" t="str">
            <v>174-0012</v>
          </cell>
          <cell r="D14" t="e">
            <v>#N/A</v>
          </cell>
          <cell r="E14" t="str">
            <v>P005</v>
          </cell>
          <cell r="G14" t="str">
            <v>Atonement Enterprises Ltd</v>
          </cell>
          <cell r="H14" t="str">
            <v>Transport of blocks</v>
          </cell>
          <cell r="I14" t="str">
            <v>ZMK 2,000,000</v>
          </cell>
          <cell r="J14" t="str">
            <v>ZMK</v>
          </cell>
          <cell r="K14">
            <v>2000000</v>
          </cell>
          <cell r="L14">
            <v>1.6750418760469012E-3</v>
          </cell>
          <cell r="M14">
            <v>3350.0837520938026</v>
          </cell>
          <cell r="N14">
            <v>0</v>
          </cell>
          <cell r="O14">
            <v>0</v>
          </cell>
          <cell r="P14">
            <v>0</v>
          </cell>
          <cell r="Q14">
            <v>0</v>
          </cell>
          <cell r="R14">
            <v>2000000</v>
          </cell>
        </row>
        <row r="15">
          <cell r="B15" t="str">
            <v>174-0013</v>
          </cell>
          <cell r="D15" t="e">
            <v>#N/A</v>
          </cell>
          <cell r="E15" t="str">
            <v>P005</v>
          </cell>
          <cell r="G15" t="str">
            <v>Electrical Maintenance Lusaka Ltd</v>
          </cell>
          <cell r="H15" t="str">
            <v>380V Feeder Pillars</v>
          </cell>
          <cell r="I15" t="str">
            <v>ZMK 45,094,600</v>
          </cell>
          <cell r="J15" t="str">
            <v>ZMK</v>
          </cell>
          <cell r="K15">
            <v>45094600</v>
          </cell>
          <cell r="L15">
            <v>1.6750418760469012E-3</v>
          </cell>
          <cell r="M15">
            <v>75535.343383584594</v>
          </cell>
          <cell r="N15">
            <v>0</v>
          </cell>
          <cell r="O15">
            <v>0</v>
          </cell>
          <cell r="P15">
            <v>0</v>
          </cell>
          <cell r="Q15">
            <v>0</v>
          </cell>
          <cell r="R15">
            <v>45094600</v>
          </cell>
        </row>
        <row r="16">
          <cell r="B16" t="str">
            <v>174-0014</v>
          </cell>
          <cell r="D16" t="e">
            <v>#N/A</v>
          </cell>
          <cell r="E16" t="str">
            <v>P005</v>
          </cell>
          <cell r="G16" t="str">
            <v>Mulimo Agriculture Hardware Distributors</v>
          </cell>
          <cell r="H16" t="str">
            <v>35 X 1" Gi Pipes X 6m Length</v>
          </cell>
          <cell r="I16" t="str">
            <v>ZMK 41,135,102.24</v>
          </cell>
          <cell r="J16" t="str">
            <v>ZMK</v>
          </cell>
          <cell r="K16">
            <v>41135102.240000002</v>
          </cell>
          <cell r="L16">
            <v>1.6750418760469012E-3</v>
          </cell>
          <cell r="M16">
            <v>68903.018827470689</v>
          </cell>
          <cell r="N16">
            <v>0</v>
          </cell>
          <cell r="O16">
            <v>0</v>
          </cell>
          <cell r="P16">
            <v>0</v>
          </cell>
          <cell r="Q16">
            <v>0</v>
          </cell>
          <cell r="R16">
            <v>41135102.240000002</v>
          </cell>
        </row>
        <row r="17">
          <cell r="B17" t="str">
            <v>174-0015</v>
          </cell>
          <cell r="D17" t="e">
            <v>#N/A</v>
          </cell>
          <cell r="E17" t="str">
            <v>P005</v>
          </cell>
          <cell r="G17" t="str">
            <v>Heku Construction Ltd</v>
          </cell>
          <cell r="H17" t="str">
            <v>Fencing at Nak house</v>
          </cell>
          <cell r="I17" t="str">
            <v>ZMK 17,808,000</v>
          </cell>
          <cell r="J17" t="str">
            <v>ZMK</v>
          </cell>
          <cell r="K17">
            <v>17808000</v>
          </cell>
          <cell r="L17">
            <v>1.6750418760469012E-3</v>
          </cell>
          <cell r="M17">
            <v>29829.145728643216</v>
          </cell>
          <cell r="N17">
            <v>0</v>
          </cell>
          <cell r="O17">
            <v>0</v>
          </cell>
          <cell r="P17">
            <v>0</v>
          </cell>
          <cell r="Q17">
            <v>0</v>
          </cell>
          <cell r="R17">
            <v>17808000</v>
          </cell>
        </row>
        <row r="18">
          <cell r="B18" t="str">
            <v>174-0016</v>
          </cell>
          <cell r="D18" t="e">
            <v>#N/A</v>
          </cell>
          <cell r="E18" t="str">
            <v>P005</v>
          </cell>
          <cell r="G18" t="str">
            <v>Chaka Kent Ltd</v>
          </cell>
          <cell r="H18" t="str">
            <v>Sewage and Water Lines</v>
          </cell>
          <cell r="I18" t="str">
            <v>ZMK 44,952,562</v>
          </cell>
          <cell r="J18" t="str">
            <v>ZMK</v>
          </cell>
          <cell r="K18">
            <v>44952562</v>
          </cell>
          <cell r="L18">
            <v>1.6750418760469012E-3</v>
          </cell>
          <cell r="M18">
            <v>75297.423785594641</v>
          </cell>
          <cell r="N18">
            <v>0</v>
          </cell>
          <cell r="O18">
            <v>0</v>
          </cell>
          <cell r="P18">
            <v>0</v>
          </cell>
          <cell r="Q18">
            <v>0</v>
          </cell>
          <cell r="R18">
            <v>44952562</v>
          </cell>
        </row>
        <row r="19">
          <cell r="B19" t="str">
            <v>174-0017</v>
          </cell>
          <cell r="D19" t="e">
            <v>#N/A</v>
          </cell>
          <cell r="E19" t="str">
            <v>P005</v>
          </cell>
          <cell r="G19" t="str">
            <v>Laktronics Repairs Ltd</v>
          </cell>
          <cell r="H19" t="str">
            <v>Electrics</v>
          </cell>
          <cell r="I19" t="str">
            <v>ZMk 49,084,500</v>
          </cell>
          <cell r="J19" t="str">
            <v>ZMk</v>
          </cell>
          <cell r="K19">
            <v>49084500</v>
          </cell>
          <cell r="L19">
            <v>1.6750418760469012E-3</v>
          </cell>
          <cell r="M19">
            <v>82218.592964824129</v>
          </cell>
          <cell r="N19">
            <v>0</v>
          </cell>
          <cell r="O19">
            <v>0</v>
          </cell>
          <cell r="P19">
            <v>0</v>
          </cell>
          <cell r="Q19">
            <v>0</v>
          </cell>
          <cell r="R19">
            <v>49084500</v>
          </cell>
        </row>
        <row r="20">
          <cell r="B20" t="str">
            <v>174-0018</v>
          </cell>
          <cell r="D20" t="e">
            <v>#N/A</v>
          </cell>
          <cell r="E20" t="str">
            <v>P005</v>
          </cell>
          <cell r="G20" t="str">
            <v>Toyota Zambia Ltd</v>
          </cell>
          <cell r="I20">
            <v>0</v>
          </cell>
          <cell r="J20" t="str">
            <v>0</v>
          </cell>
          <cell r="K20" t="e">
            <v>#VALUE!</v>
          </cell>
          <cell r="L20" t="e">
            <v>#N/A</v>
          </cell>
          <cell r="M20" t="e">
            <v>#N/A</v>
          </cell>
          <cell r="N20">
            <v>0</v>
          </cell>
          <cell r="O20">
            <v>0</v>
          </cell>
          <cell r="P20">
            <v>0</v>
          </cell>
          <cell r="Q20">
            <v>0</v>
          </cell>
          <cell r="R20">
            <v>0</v>
          </cell>
        </row>
        <row r="21">
          <cell r="B21" t="str">
            <v>174-0019</v>
          </cell>
          <cell r="D21" t="e">
            <v>#N/A</v>
          </cell>
          <cell r="E21" t="str">
            <v>P005</v>
          </cell>
          <cell r="G21" t="str">
            <v>Southern Cross Motors Ltd</v>
          </cell>
          <cell r="H21" t="str">
            <v>Pajero</v>
          </cell>
          <cell r="I21" t="str">
            <v>ZMK 0.00</v>
          </cell>
          <cell r="J21" t="str">
            <v>ZMK</v>
          </cell>
          <cell r="K21">
            <v>0</v>
          </cell>
          <cell r="L21">
            <v>1.6750418760469012E-3</v>
          </cell>
          <cell r="M21">
            <v>0</v>
          </cell>
          <cell r="N21">
            <v>0</v>
          </cell>
          <cell r="O21">
            <v>0</v>
          </cell>
          <cell r="P21">
            <v>0</v>
          </cell>
          <cell r="Q21">
            <v>0</v>
          </cell>
          <cell r="R21">
            <v>0</v>
          </cell>
        </row>
        <row r="22">
          <cell r="B22" t="str">
            <v>174-0020</v>
          </cell>
          <cell r="D22">
            <v>39448</v>
          </cell>
          <cell r="E22" t="str">
            <v>P005</v>
          </cell>
          <cell r="G22" t="str">
            <v>Elliots</v>
          </cell>
          <cell r="H22" t="str">
            <v>Furnture Storage</v>
          </cell>
          <cell r="I22" t="str">
            <v>ZAR 2000</v>
          </cell>
          <cell r="J22" t="str">
            <v>ZAR</v>
          </cell>
          <cell r="K22">
            <v>2000</v>
          </cell>
          <cell r="L22">
            <v>1</v>
          </cell>
          <cell r="M22">
            <v>2000</v>
          </cell>
          <cell r="N22">
            <v>2000</v>
          </cell>
          <cell r="O22">
            <v>0</v>
          </cell>
          <cell r="P22">
            <v>0</v>
          </cell>
          <cell r="Q22">
            <v>0</v>
          </cell>
          <cell r="R22">
            <v>0</v>
          </cell>
        </row>
        <row r="23">
          <cell r="B23" t="str">
            <v>174-0021</v>
          </cell>
          <cell r="D23" t="e">
            <v>#N/A</v>
          </cell>
          <cell r="E23" t="str">
            <v>P005</v>
          </cell>
          <cell r="G23" t="str">
            <v>Maxtronics System and supplies</v>
          </cell>
          <cell r="H23" t="str">
            <v>Repairs to Vehicle</v>
          </cell>
          <cell r="I23">
            <v>0</v>
          </cell>
          <cell r="J23" t="str">
            <v>0</v>
          </cell>
          <cell r="K23" t="e">
            <v>#VALUE!</v>
          </cell>
          <cell r="L23" t="e">
            <v>#N/A</v>
          </cell>
          <cell r="M23" t="e">
            <v>#N/A</v>
          </cell>
          <cell r="N23">
            <v>0</v>
          </cell>
          <cell r="O23">
            <v>0</v>
          </cell>
          <cell r="P23">
            <v>0</v>
          </cell>
          <cell r="Q23">
            <v>0</v>
          </cell>
          <cell r="R23">
            <v>0</v>
          </cell>
        </row>
        <row r="24">
          <cell r="B24" t="str">
            <v>174-0022</v>
          </cell>
          <cell r="D24" t="e">
            <v>#N/A</v>
          </cell>
          <cell r="E24" t="str">
            <v>P005</v>
          </cell>
          <cell r="G24" t="str">
            <v>Maxtronics System and supplies</v>
          </cell>
          <cell r="H24" t="str">
            <v>Repairs to Vehicle</v>
          </cell>
          <cell r="I24">
            <v>0</v>
          </cell>
          <cell r="J24" t="str">
            <v>0</v>
          </cell>
          <cell r="K24" t="e">
            <v>#VALUE!</v>
          </cell>
          <cell r="L24" t="e">
            <v>#N/A</v>
          </cell>
          <cell r="M24" t="e">
            <v>#N/A</v>
          </cell>
          <cell r="N24">
            <v>0</v>
          </cell>
          <cell r="O24">
            <v>0</v>
          </cell>
          <cell r="P24">
            <v>0</v>
          </cell>
          <cell r="Q24">
            <v>0</v>
          </cell>
          <cell r="R24">
            <v>0</v>
          </cell>
        </row>
        <row r="25">
          <cell r="B25" t="str">
            <v>174-0023</v>
          </cell>
          <cell r="D25" t="e">
            <v>#N/A</v>
          </cell>
          <cell r="E25" t="str">
            <v>P005</v>
          </cell>
          <cell r="G25" t="str">
            <v>Hamtrade</v>
          </cell>
          <cell r="H25" t="str">
            <v>Stationery</v>
          </cell>
          <cell r="I25" t="str">
            <v>ZMK 467,700</v>
          </cell>
          <cell r="J25" t="str">
            <v>ZMK</v>
          </cell>
          <cell r="K25">
            <v>467700</v>
          </cell>
          <cell r="L25">
            <v>1.6750418760469012E-3</v>
          </cell>
          <cell r="M25">
            <v>783.4170854271357</v>
          </cell>
          <cell r="N25">
            <v>0</v>
          </cell>
          <cell r="O25">
            <v>0</v>
          </cell>
          <cell r="P25">
            <v>0</v>
          </cell>
          <cell r="Q25">
            <v>0</v>
          </cell>
          <cell r="R25">
            <v>467700</v>
          </cell>
        </row>
        <row r="26">
          <cell r="B26" t="str">
            <v>174-0024</v>
          </cell>
          <cell r="D26" t="e">
            <v>#N/A</v>
          </cell>
          <cell r="E26" t="str">
            <v>P005</v>
          </cell>
          <cell r="G26" t="str">
            <v>BHAGOOS SUPERMARKET</v>
          </cell>
          <cell r="H26" t="str">
            <v>Stationery</v>
          </cell>
          <cell r="I26" t="str">
            <v>ZMK 36850</v>
          </cell>
          <cell r="J26" t="str">
            <v>ZMK</v>
          </cell>
          <cell r="K26">
            <v>36850</v>
          </cell>
          <cell r="L26">
            <v>1.6750418760469012E-3</v>
          </cell>
          <cell r="M26">
            <v>61.725293132328311</v>
          </cell>
          <cell r="N26">
            <v>0</v>
          </cell>
          <cell r="O26">
            <v>0</v>
          </cell>
          <cell r="P26">
            <v>0</v>
          </cell>
          <cell r="Q26">
            <v>0</v>
          </cell>
          <cell r="R26">
            <v>36850</v>
          </cell>
        </row>
        <row r="27">
          <cell r="B27" t="str">
            <v>174-0025</v>
          </cell>
          <cell r="D27" t="e">
            <v>#N/A</v>
          </cell>
          <cell r="E27" t="str">
            <v>P005</v>
          </cell>
          <cell r="G27" t="str">
            <v>ProPrint Ltd</v>
          </cell>
          <cell r="H27" t="str">
            <v>Stationery</v>
          </cell>
          <cell r="I27" t="str">
            <v>ZMK 346,900</v>
          </cell>
          <cell r="J27" t="str">
            <v>ZMK</v>
          </cell>
          <cell r="K27">
            <v>346900</v>
          </cell>
          <cell r="L27">
            <v>1.6750418760469012E-3</v>
          </cell>
          <cell r="M27">
            <v>581.07202680067007</v>
          </cell>
          <cell r="N27">
            <v>0</v>
          </cell>
          <cell r="O27">
            <v>0</v>
          </cell>
          <cell r="P27">
            <v>0</v>
          </cell>
          <cell r="Q27">
            <v>0</v>
          </cell>
          <cell r="R27">
            <v>346900</v>
          </cell>
        </row>
        <row r="28">
          <cell r="B28" t="str">
            <v>174-0026</v>
          </cell>
          <cell r="D28" t="e">
            <v>#N/A</v>
          </cell>
          <cell r="E28" t="e">
            <v>#N/A</v>
          </cell>
          <cell r="G28" t="e">
            <v>#N/A</v>
          </cell>
          <cell r="H28" t="str">
            <v>Vacant</v>
          </cell>
          <cell r="I28" t="str">
            <v>ZAR 0.00</v>
          </cell>
          <cell r="J28" t="str">
            <v>ZAR</v>
          </cell>
          <cell r="K28">
            <v>0</v>
          </cell>
          <cell r="L28">
            <v>1</v>
          </cell>
          <cell r="M28">
            <v>0</v>
          </cell>
          <cell r="N28">
            <v>0</v>
          </cell>
          <cell r="O28">
            <v>0</v>
          </cell>
          <cell r="P28">
            <v>0</v>
          </cell>
          <cell r="Q28">
            <v>0</v>
          </cell>
          <cell r="R28">
            <v>0</v>
          </cell>
        </row>
        <row r="29">
          <cell r="B29" t="str">
            <v>174-0027</v>
          </cell>
          <cell r="D29" t="e">
            <v>#N/A</v>
          </cell>
          <cell r="E29" t="str">
            <v>P005</v>
          </cell>
          <cell r="G29" t="e">
            <v>#N/A</v>
          </cell>
          <cell r="H29" t="str">
            <v>Files</v>
          </cell>
          <cell r="I29" t="str">
            <v>ZMK 0.00</v>
          </cell>
          <cell r="J29" t="str">
            <v>ZMK</v>
          </cell>
          <cell r="K29">
            <v>0</v>
          </cell>
          <cell r="L29">
            <v>1.6750418760469012E-3</v>
          </cell>
          <cell r="M29">
            <v>0</v>
          </cell>
          <cell r="N29">
            <v>0</v>
          </cell>
          <cell r="O29">
            <v>0</v>
          </cell>
          <cell r="P29">
            <v>0</v>
          </cell>
          <cell r="Q29">
            <v>0</v>
          </cell>
          <cell r="R29">
            <v>0</v>
          </cell>
        </row>
        <row r="30">
          <cell r="B30" t="str">
            <v>174-0028</v>
          </cell>
          <cell r="D30" t="e">
            <v>#N/A</v>
          </cell>
          <cell r="E30" t="str">
            <v>P005</v>
          </cell>
          <cell r="G30" t="e">
            <v>#N/A</v>
          </cell>
          <cell r="H30" t="str">
            <v>Files</v>
          </cell>
          <cell r="I30" t="str">
            <v>ZMK 0.00</v>
          </cell>
          <cell r="J30" t="str">
            <v>ZMK</v>
          </cell>
          <cell r="K30">
            <v>0</v>
          </cell>
          <cell r="L30">
            <v>1.6750418760469012E-3</v>
          </cell>
          <cell r="M30">
            <v>0</v>
          </cell>
          <cell r="N30">
            <v>0</v>
          </cell>
          <cell r="O30">
            <v>0</v>
          </cell>
          <cell r="P30">
            <v>0</v>
          </cell>
          <cell r="Q30">
            <v>0</v>
          </cell>
          <cell r="R30">
            <v>0</v>
          </cell>
        </row>
        <row r="31">
          <cell r="B31" t="str">
            <v>174-0029</v>
          </cell>
          <cell r="D31" t="e">
            <v>#N/A</v>
          </cell>
          <cell r="E31" t="str">
            <v>P005</v>
          </cell>
          <cell r="G31" t="str">
            <v>Atonement Enterprises Ltd</v>
          </cell>
          <cell r="H31" t="str">
            <v>Blocks</v>
          </cell>
          <cell r="I31">
            <v>0</v>
          </cell>
          <cell r="J31" t="str">
            <v>0</v>
          </cell>
          <cell r="K31" t="e">
            <v>#VALUE!</v>
          </cell>
          <cell r="L31" t="e">
            <v>#N/A</v>
          </cell>
          <cell r="M31" t="e">
            <v>#N/A</v>
          </cell>
          <cell r="N31">
            <v>0</v>
          </cell>
          <cell r="O31">
            <v>0</v>
          </cell>
          <cell r="P31">
            <v>0</v>
          </cell>
          <cell r="Q31">
            <v>0</v>
          </cell>
          <cell r="R31">
            <v>0</v>
          </cell>
        </row>
        <row r="32">
          <cell r="B32" t="str">
            <v>174-0030</v>
          </cell>
          <cell r="D32" t="e">
            <v>#N/A</v>
          </cell>
          <cell r="E32" t="str">
            <v>P005</v>
          </cell>
          <cell r="G32" t="str">
            <v>Atonement Enterprises Ltd</v>
          </cell>
          <cell r="H32" t="str">
            <v>Hire of Water Bowser</v>
          </cell>
          <cell r="I32">
            <v>0</v>
          </cell>
          <cell r="J32" t="str">
            <v>0</v>
          </cell>
          <cell r="K32" t="e">
            <v>#VALUE!</v>
          </cell>
          <cell r="L32" t="e">
            <v>#N/A</v>
          </cell>
          <cell r="M32" t="e">
            <v>#N/A</v>
          </cell>
          <cell r="N32">
            <v>0</v>
          </cell>
          <cell r="O32">
            <v>0</v>
          </cell>
          <cell r="P32">
            <v>0</v>
          </cell>
          <cell r="Q32">
            <v>0</v>
          </cell>
          <cell r="R32">
            <v>0</v>
          </cell>
        </row>
        <row r="33">
          <cell r="B33" t="str">
            <v>174-0031</v>
          </cell>
          <cell r="D33" t="e">
            <v>#N/A</v>
          </cell>
          <cell r="E33" t="str">
            <v>P005</v>
          </cell>
          <cell r="G33" t="str">
            <v>Contact Business Centre</v>
          </cell>
          <cell r="H33" t="str">
            <v>Phones</v>
          </cell>
          <cell r="I33">
            <v>0</v>
          </cell>
          <cell r="J33" t="str">
            <v>0</v>
          </cell>
          <cell r="K33" t="e">
            <v>#VALUE!</v>
          </cell>
          <cell r="L33" t="e">
            <v>#N/A</v>
          </cell>
          <cell r="M33" t="e">
            <v>#N/A</v>
          </cell>
          <cell r="N33">
            <v>0</v>
          </cell>
          <cell r="O33">
            <v>0</v>
          </cell>
          <cell r="P33">
            <v>0</v>
          </cell>
          <cell r="Q33">
            <v>0</v>
          </cell>
          <cell r="R33">
            <v>0</v>
          </cell>
        </row>
        <row r="34">
          <cell r="B34" t="str">
            <v>174-0032</v>
          </cell>
          <cell r="D34" t="e">
            <v>#N/A</v>
          </cell>
          <cell r="E34" t="str">
            <v>P005</v>
          </cell>
          <cell r="G34" t="str">
            <v>CropServe</v>
          </cell>
          <cell r="H34" t="str">
            <v>Lawn Fertiliser</v>
          </cell>
          <cell r="I34" t="str">
            <v>ZMK 2,200,000</v>
          </cell>
          <cell r="J34" t="str">
            <v>ZMK</v>
          </cell>
          <cell r="K34">
            <v>2200000</v>
          </cell>
          <cell r="L34">
            <v>1.6750418760469012E-3</v>
          </cell>
          <cell r="M34">
            <v>3685.0921273031827</v>
          </cell>
          <cell r="N34">
            <v>0</v>
          </cell>
          <cell r="O34">
            <v>0</v>
          </cell>
          <cell r="P34">
            <v>0</v>
          </cell>
          <cell r="Q34">
            <v>0</v>
          </cell>
          <cell r="R34">
            <v>2200000</v>
          </cell>
        </row>
        <row r="35">
          <cell r="B35" t="str">
            <v>174-0033</v>
          </cell>
          <cell r="D35" t="e">
            <v>#N/A</v>
          </cell>
          <cell r="E35" t="str">
            <v>P005</v>
          </cell>
          <cell r="G35" t="str">
            <v>CropServe</v>
          </cell>
          <cell r="I35" t="str">
            <v>ZMK 750,000</v>
          </cell>
          <cell r="J35" t="str">
            <v>ZMK</v>
          </cell>
          <cell r="K35">
            <v>750000</v>
          </cell>
          <cell r="L35">
            <v>1.6750418760469012E-3</v>
          </cell>
          <cell r="M35">
            <v>1256.2814070351758</v>
          </cell>
          <cell r="N35">
            <v>0</v>
          </cell>
          <cell r="O35">
            <v>0</v>
          </cell>
          <cell r="P35">
            <v>0</v>
          </cell>
          <cell r="Q35">
            <v>0</v>
          </cell>
          <cell r="R35">
            <v>750000</v>
          </cell>
        </row>
        <row r="36">
          <cell r="B36" t="str">
            <v>174-0034</v>
          </cell>
          <cell r="D36" t="e">
            <v>#N/A</v>
          </cell>
          <cell r="E36" t="str">
            <v>P005</v>
          </cell>
          <cell r="G36" t="str">
            <v>Mulimo Agriculture Hardware Distributors</v>
          </cell>
          <cell r="H36" t="str">
            <v>Requistioned by AA 23 Jul 2007 - Cancelled</v>
          </cell>
          <cell r="I36" t="str">
            <v>ZMK 0.00</v>
          </cell>
          <cell r="J36" t="str">
            <v>ZMK</v>
          </cell>
          <cell r="K36">
            <v>0</v>
          </cell>
          <cell r="L36">
            <v>1.6750418760469012E-3</v>
          </cell>
          <cell r="M36">
            <v>0</v>
          </cell>
          <cell r="N36">
            <v>0</v>
          </cell>
          <cell r="O36">
            <v>0</v>
          </cell>
          <cell r="P36">
            <v>0</v>
          </cell>
          <cell r="Q36">
            <v>0</v>
          </cell>
          <cell r="R36">
            <v>0</v>
          </cell>
        </row>
        <row r="37">
          <cell r="B37" t="str">
            <v>174-0035</v>
          </cell>
          <cell r="D37" t="e">
            <v>#N/A</v>
          </cell>
          <cell r="E37" t="str">
            <v>P005</v>
          </cell>
          <cell r="G37" t="str">
            <v>Mulimo Agriculture Hardware Distributors</v>
          </cell>
          <cell r="H37" t="str">
            <v>Not Stated - Cancelled</v>
          </cell>
          <cell r="I37" t="str">
            <v>ZMK 0.00</v>
          </cell>
          <cell r="J37" t="str">
            <v>ZMK</v>
          </cell>
          <cell r="K37">
            <v>0</v>
          </cell>
          <cell r="L37">
            <v>1.6750418760469012E-3</v>
          </cell>
          <cell r="M37">
            <v>0</v>
          </cell>
          <cell r="N37">
            <v>0</v>
          </cell>
          <cell r="O37">
            <v>0</v>
          </cell>
          <cell r="P37">
            <v>0</v>
          </cell>
          <cell r="Q37">
            <v>0</v>
          </cell>
          <cell r="R37">
            <v>0</v>
          </cell>
        </row>
        <row r="38">
          <cell r="B38" t="str">
            <v>174-0036</v>
          </cell>
          <cell r="D38" t="e">
            <v>#N/A</v>
          </cell>
          <cell r="E38" t="str">
            <v>P005</v>
          </cell>
          <cell r="G38" t="str">
            <v>Mulimo Agriculture Hardware Distributors</v>
          </cell>
          <cell r="H38" t="str">
            <v>Not Stated - Cancelled</v>
          </cell>
          <cell r="I38" t="str">
            <v>ZMK 0.00</v>
          </cell>
          <cell r="J38" t="str">
            <v>ZMK</v>
          </cell>
          <cell r="K38">
            <v>0</v>
          </cell>
          <cell r="L38">
            <v>1.6750418760469012E-3</v>
          </cell>
          <cell r="M38">
            <v>0</v>
          </cell>
          <cell r="N38">
            <v>0</v>
          </cell>
          <cell r="O38">
            <v>0</v>
          </cell>
          <cell r="P38">
            <v>0</v>
          </cell>
          <cell r="Q38">
            <v>0</v>
          </cell>
          <cell r="R38">
            <v>0</v>
          </cell>
        </row>
        <row r="39">
          <cell r="B39" t="str">
            <v>174-0037</v>
          </cell>
          <cell r="D39" t="e">
            <v>#N/A</v>
          </cell>
          <cell r="E39" t="str">
            <v>P005</v>
          </cell>
          <cell r="G39" t="str">
            <v>Toyota Zambia Ltd</v>
          </cell>
          <cell r="H39" t="str">
            <v>Toyota Prado 3.0 Diesel 10 - Seater Gx</v>
          </cell>
          <cell r="I39" t="str">
            <v>USD 39,146.00</v>
          </cell>
          <cell r="J39" t="str">
            <v>USD</v>
          </cell>
          <cell r="K39">
            <v>39146</v>
          </cell>
          <cell r="L39">
            <v>7.35</v>
          </cell>
          <cell r="M39">
            <v>287723.09999999998</v>
          </cell>
          <cell r="N39">
            <v>0</v>
          </cell>
          <cell r="O39">
            <v>0</v>
          </cell>
          <cell r="P39">
            <v>0</v>
          </cell>
          <cell r="Q39">
            <v>39146</v>
          </cell>
          <cell r="R39">
            <v>0</v>
          </cell>
        </row>
        <row r="40">
          <cell r="B40" t="str">
            <v>174-0038</v>
          </cell>
          <cell r="D40" t="e">
            <v>#N/A</v>
          </cell>
          <cell r="E40" t="str">
            <v>M032-1</v>
          </cell>
          <cell r="G40" t="str">
            <v>Heku Construction Ltd</v>
          </cell>
          <cell r="H40" t="str">
            <v>Dismantle Existing feeder table 2 and salvage</v>
          </cell>
          <cell r="I40" t="str">
            <v>ZMK 56,600,000</v>
          </cell>
          <cell r="J40" t="str">
            <v>ZMK</v>
          </cell>
          <cell r="K40">
            <v>56600000</v>
          </cell>
          <cell r="L40">
            <v>1.6750418760469012E-3</v>
          </cell>
          <cell r="M40">
            <v>94807.370184254614</v>
          </cell>
          <cell r="N40">
            <v>0</v>
          </cell>
          <cell r="O40">
            <v>0</v>
          </cell>
          <cell r="P40">
            <v>0</v>
          </cell>
          <cell r="Q40">
            <v>0</v>
          </cell>
          <cell r="R40">
            <v>56600000</v>
          </cell>
        </row>
        <row r="41">
          <cell r="B41" t="str">
            <v>174-0039</v>
          </cell>
          <cell r="D41" t="e">
            <v>#N/A</v>
          </cell>
          <cell r="E41" t="str">
            <v>M032-1</v>
          </cell>
          <cell r="G41" t="str">
            <v>Heku Construction Ltd</v>
          </cell>
          <cell r="H41" t="str">
            <v>Fabrication, Erection and Installation of Sheeting</v>
          </cell>
          <cell r="I41" t="str">
            <v>ZMK 479,718,179.2</v>
          </cell>
          <cell r="J41" t="str">
            <v>ZMK</v>
          </cell>
          <cell r="K41">
            <v>479718179.19999999</v>
          </cell>
          <cell r="L41">
            <v>1.6750418760469012E-3</v>
          </cell>
          <cell r="M41">
            <v>803548.03886097157</v>
          </cell>
          <cell r="N41">
            <v>0</v>
          </cell>
          <cell r="O41">
            <v>0</v>
          </cell>
          <cell r="P41">
            <v>0</v>
          </cell>
          <cell r="Q41">
            <v>0</v>
          </cell>
          <cell r="R41">
            <v>479718179.19999999</v>
          </cell>
        </row>
        <row r="42">
          <cell r="B42" t="str">
            <v>174-0040</v>
          </cell>
          <cell r="D42" t="e">
            <v>#N/A</v>
          </cell>
          <cell r="E42" t="str">
            <v>P005</v>
          </cell>
          <cell r="G42" t="str">
            <v>AGA Transport Company</v>
          </cell>
          <cell r="I42">
            <v>0</v>
          </cell>
          <cell r="J42" t="str">
            <v>0</v>
          </cell>
          <cell r="K42" t="e">
            <v>#VALUE!</v>
          </cell>
          <cell r="L42" t="e">
            <v>#N/A</v>
          </cell>
          <cell r="M42" t="e">
            <v>#N/A</v>
          </cell>
          <cell r="N42">
            <v>0</v>
          </cell>
          <cell r="O42">
            <v>0</v>
          </cell>
          <cell r="P42">
            <v>0</v>
          </cell>
          <cell r="Q42">
            <v>0</v>
          </cell>
          <cell r="R42">
            <v>0</v>
          </cell>
        </row>
        <row r="43">
          <cell r="B43" t="str">
            <v>174-0041</v>
          </cell>
          <cell r="D43" t="e">
            <v>#N/A</v>
          </cell>
          <cell r="E43" t="str">
            <v>P005</v>
          </cell>
          <cell r="G43" t="str">
            <v>Laktronics Repairs Ltd</v>
          </cell>
          <cell r="H43" t="str">
            <v>Crushed Stones for Driveway</v>
          </cell>
          <cell r="I43" t="str">
            <v>ZMK 21,560,000</v>
          </cell>
          <cell r="J43" t="str">
            <v>ZMK</v>
          </cell>
          <cell r="K43">
            <v>21560000</v>
          </cell>
          <cell r="L43">
            <v>1.6750418760469012E-3</v>
          </cell>
          <cell r="M43">
            <v>36113.902847571189</v>
          </cell>
          <cell r="N43">
            <v>0</v>
          </cell>
          <cell r="O43">
            <v>0</v>
          </cell>
          <cell r="P43">
            <v>0</v>
          </cell>
          <cell r="Q43">
            <v>0</v>
          </cell>
          <cell r="R43">
            <v>21560000</v>
          </cell>
        </row>
        <row r="44">
          <cell r="B44" t="str">
            <v>174-0042</v>
          </cell>
          <cell r="D44" t="e">
            <v>#N/A</v>
          </cell>
          <cell r="E44" t="str">
            <v>P005</v>
          </cell>
          <cell r="G44" t="str">
            <v>East African Supply</v>
          </cell>
          <cell r="H44" t="str">
            <v>Flood Light Fittings</v>
          </cell>
          <cell r="I44" t="str">
            <v>ZAR 50,220</v>
          </cell>
          <cell r="J44" t="str">
            <v>ZAR</v>
          </cell>
          <cell r="K44">
            <v>50220</v>
          </cell>
          <cell r="L44">
            <v>1</v>
          </cell>
          <cell r="M44">
            <v>50220</v>
          </cell>
          <cell r="N44">
            <v>50220</v>
          </cell>
          <cell r="O44">
            <v>0</v>
          </cell>
          <cell r="P44">
            <v>0</v>
          </cell>
          <cell r="Q44">
            <v>0</v>
          </cell>
          <cell r="R44">
            <v>0</v>
          </cell>
        </row>
        <row r="45">
          <cell r="B45" t="str">
            <v>174-0043</v>
          </cell>
          <cell r="D45" t="e">
            <v>#N/A</v>
          </cell>
          <cell r="E45" t="str">
            <v>P005</v>
          </cell>
          <cell r="G45" t="str">
            <v>Maxtronics System and supplies</v>
          </cell>
          <cell r="H45" t="str">
            <v>Fetching Vehicles from Durban</v>
          </cell>
          <cell r="I45" t="str">
            <v>ZMK 60,295,000</v>
          </cell>
          <cell r="J45" t="str">
            <v>ZMK</v>
          </cell>
          <cell r="K45">
            <v>60295000</v>
          </cell>
          <cell r="L45">
            <v>1.6750418760469012E-3</v>
          </cell>
          <cell r="M45">
            <v>100996.6499162479</v>
          </cell>
          <cell r="N45">
            <v>0</v>
          </cell>
          <cell r="O45">
            <v>0</v>
          </cell>
          <cell r="P45">
            <v>0</v>
          </cell>
          <cell r="Q45">
            <v>0</v>
          </cell>
          <cell r="R45">
            <v>60295000</v>
          </cell>
        </row>
        <row r="46">
          <cell r="B46" t="str">
            <v>174-0044</v>
          </cell>
          <cell r="D46" t="e">
            <v>#N/A</v>
          </cell>
          <cell r="E46" t="str">
            <v>P005</v>
          </cell>
          <cell r="G46" t="str">
            <v>D and D Worthy Co</v>
          </cell>
          <cell r="H46" t="str">
            <v>Car Repairs</v>
          </cell>
          <cell r="I46" t="str">
            <v>ZMK 700,000.00</v>
          </cell>
          <cell r="J46" t="str">
            <v>ZMK</v>
          </cell>
          <cell r="K46">
            <v>700000</v>
          </cell>
          <cell r="L46">
            <v>1.6750418760469012E-3</v>
          </cell>
          <cell r="M46">
            <v>1172.5293132328309</v>
          </cell>
          <cell r="N46">
            <v>0</v>
          </cell>
          <cell r="O46">
            <v>0</v>
          </cell>
          <cell r="P46">
            <v>0</v>
          </cell>
          <cell r="Q46">
            <v>0</v>
          </cell>
          <cell r="R46">
            <v>700000</v>
          </cell>
        </row>
        <row r="47">
          <cell r="B47" t="str">
            <v>174-0045</v>
          </cell>
          <cell r="D47" t="e">
            <v>#N/A</v>
          </cell>
          <cell r="E47" t="str">
            <v>P005</v>
          </cell>
          <cell r="G47" t="str">
            <v>Two Thirds General Ltd</v>
          </cell>
          <cell r="H47" t="str">
            <v>Cables</v>
          </cell>
          <cell r="I47" t="str">
            <v>ZMK 18,800,000</v>
          </cell>
          <cell r="J47" t="str">
            <v>ZMK</v>
          </cell>
          <cell r="K47">
            <v>18800000</v>
          </cell>
          <cell r="L47">
            <v>1.6750418760469012E-3</v>
          </cell>
          <cell r="M47">
            <v>31490.787269681743</v>
          </cell>
          <cell r="N47">
            <v>0</v>
          </cell>
          <cell r="O47">
            <v>0</v>
          </cell>
          <cell r="P47">
            <v>0</v>
          </cell>
          <cell r="Q47">
            <v>0</v>
          </cell>
          <cell r="R47">
            <v>18800000</v>
          </cell>
        </row>
        <row r="48">
          <cell r="B48" t="str">
            <v>174-0046</v>
          </cell>
          <cell r="D48" t="e">
            <v>#N/A</v>
          </cell>
          <cell r="E48" t="str">
            <v>P005</v>
          </cell>
          <cell r="G48" t="str">
            <v>Heku Construction Ltd</v>
          </cell>
          <cell r="H48" t="str">
            <v>Fencing at Nak house (Additonal)</v>
          </cell>
          <cell r="I48" t="str">
            <v>ZMK 13,356,000</v>
          </cell>
          <cell r="J48" t="str">
            <v>ZMK</v>
          </cell>
          <cell r="K48">
            <v>13356000</v>
          </cell>
          <cell r="L48">
            <v>1.6750418760469012E-3</v>
          </cell>
          <cell r="M48">
            <v>22371.859296482413</v>
          </cell>
          <cell r="N48">
            <v>0</v>
          </cell>
          <cell r="O48">
            <v>0</v>
          </cell>
          <cell r="P48">
            <v>0</v>
          </cell>
          <cell r="Q48">
            <v>0</v>
          </cell>
          <cell r="R48">
            <v>13356000</v>
          </cell>
        </row>
        <row r="49">
          <cell r="B49" t="str">
            <v>174-0047</v>
          </cell>
          <cell r="D49" t="e">
            <v>#N/A</v>
          </cell>
          <cell r="E49" t="str">
            <v>M032-1</v>
          </cell>
          <cell r="G49" t="str">
            <v>Heku Construction Ltd</v>
          </cell>
          <cell r="H49" t="str">
            <v>Additional Works on Feeder Table Workshop</v>
          </cell>
          <cell r="I49" t="str">
            <v>ZMK 1,750,000</v>
          </cell>
          <cell r="J49" t="str">
            <v>ZMK</v>
          </cell>
          <cell r="K49">
            <v>1750000</v>
          </cell>
          <cell r="L49">
            <v>1.6750418760469012E-3</v>
          </cell>
          <cell r="M49">
            <v>2931.3232830820771</v>
          </cell>
          <cell r="N49">
            <v>0</v>
          </cell>
          <cell r="O49">
            <v>0</v>
          </cell>
          <cell r="P49">
            <v>0</v>
          </cell>
          <cell r="Q49">
            <v>0</v>
          </cell>
          <cell r="R49">
            <v>1750000</v>
          </cell>
        </row>
        <row r="50">
          <cell r="B50" t="str">
            <v>174-0048</v>
          </cell>
          <cell r="D50" t="e">
            <v>#N/A</v>
          </cell>
          <cell r="E50" t="str">
            <v>M032-1</v>
          </cell>
          <cell r="G50" t="str">
            <v>Discount Steel</v>
          </cell>
          <cell r="H50" t="str">
            <v>Metres Channel 300x100</v>
          </cell>
          <cell r="I50" t="str">
            <v>ZMK 27,855,080</v>
          </cell>
          <cell r="J50" t="str">
            <v>ZMK</v>
          </cell>
          <cell r="K50">
            <v>27855080</v>
          </cell>
          <cell r="L50">
            <v>1.6750418760469012E-3</v>
          </cell>
          <cell r="M50">
            <v>46658.425460636514</v>
          </cell>
          <cell r="N50">
            <v>0</v>
          </cell>
          <cell r="O50">
            <v>0</v>
          </cell>
          <cell r="P50">
            <v>0</v>
          </cell>
          <cell r="Q50">
            <v>0</v>
          </cell>
          <cell r="R50">
            <v>27855080</v>
          </cell>
        </row>
        <row r="51">
          <cell r="B51" t="str">
            <v>174-0049</v>
          </cell>
          <cell r="D51" t="e">
            <v>#N/A</v>
          </cell>
          <cell r="E51" t="str">
            <v>P005</v>
          </cell>
          <cell r="G51" t="str">
            <v>Laktronics Repairs Ltd</v>
          </cell>
          <cell r="H51" t="str">
            <v>Crushed Stones for Driveway - Cancelled</v>
          </cell>
          <cell r="I51" t="str">
            <v>ZMK 0.00</v>
          </cell>
          <cell r="J51" t="str">
            <v>ZMK</v>
          </cell>
          <cell r="K51">
            <v>0</v>
          </cell>
          <cell r="L51">
            <v>1.6750418760469012E-3</v>
          </cell>
          <cell r="M51">
            <v>0</v>
          </cell>
          <cell r="N51">
            <v>0</v>
          </cell>
          <cell r="O51">
            <v>0</v>
          </cell>
          <cell r="P51">
            <v>0</v>
          </cell>
          <cell r="Q51">
            <v>0</v>
          </cell>
          <cell r="R51">
            <v>0</v>
          </cell>
        </row>
        <row r="52">
          <cell r="B52" t="str">
            <v>174-0050</v>
          </cell>
          <cell r="D52" t="e">
            <v>#N/A</v>
          </cell>
          <cell r="E52" t="str">
            <v>P005</v>
          </cell>
          <cell r="G52" t="str">
            <v>Fine Line Enterprises</v>
          </cell>
          <cell r="H52" t="str">
            <v>Plugs tops and extension</v>
          </cell>
          <cell r="I52" t="str">
            <v>ZMK 2,900,000</v>
          </cell>
          <cell r="J52" t="str">
            <v>ZMK</v>
          </cell>
          <cell r="K52">
            <v>2900000</v>
          </cell>
          <cell r="L52">
            <v>1.6750418760469012E-3</v>
          </cell>
          <cell r="M52">
            <v>4857.6214405360133</v>
          </cell>
          <cell r="N52">
            <v>0</v>
          </cell>
          <cell r="O52">
            <v>0</v>
          </cell>
          <cell r="P52">
            <v>0</v>
          </cell>
          <cell r="Q52">
            <v>0</v>
          </cell>
          <cell r="R52">
            <v>2900000</v>
          </cell>
        </row>
        <row r="53">
          <cell r="B53" t="str">
            <v>174-0051</v>
          </cell>
          <cell r="D53" t="e">
            <v>#N/A</v>
          </cell>
          <cell r="E53" t="str">
            <v>P005</v>
          </cell>
          <cell r="G53" t="str">
            <v>Toyota Zambia Ltd</v>
          </cell>
          <cell r="H53" t="str">
            <v>Prado</v>
          </cell>
          <cell r="I53" t="str">
            <v>USD 38,448</v>
          </cell>
          <cell r="J53" t="str">
            <v>USD</v>
          </cell>
          <cell r="K53">
            <v>38448</v>
          </cell>
          <cell r="L53">
            <v>7.35</v>
          </cell>
          <cell r="M53">
            <v>282592.8</v>
          </cell>
          <cell r="N53">
            <v>0</v>
          </cell>
          <cell r="O53">
            <v>0</v>
          </cell>
          <cell r="P53">
            <v>0</v>
          </cell>
          <cell r="Q53">
            <v>38448</v>
          </cell>
          <cell r="R53">
            <v>0</v>
          </cell>
        </row>
        <row r="54">
          <cell r="B54" t="str">
            <v>174-0052</v>
          </cell>
          <cell r="D54" t="e">
            <v>#N/A</v>
          </cell>
          <cell r="E54" t="str">
            <v>P005</v>
          </cell>
          <cell r="G54" t="str">
            <v>Mulimo Agriculture Hardware Distributors</v>
          </cell>
          <cell r="H54" t="str">
            <v>Materials</v>
          </cell>
          <cell r="I54" t="str">
            <v>ZMK 49,986,650</v>
          </cell>
          <cell r="J54" t="str">
            <v>ZMK</v>
          </cell>
          <cell r="K54">
            <v>49986650</v>
          </cell>
          <cell r="L54">
            <v>1.6750418760469012E-3</v>
          </cell>
          <cell r="M54">
            <v>83729.731993299836</v>
          </cell>
          <cell r="N54">
            <v>0</v>
          </cell>
          <cell r="O54">
            <v>0</v>
          </cell>
          <cell r="P54">
            <v>0</v>
          </cell>
          <cell r="Q54">
            <v>0</v>
          </cell>
          <cell r="R54">
            <v>49986650</v>
          </cell>
        </row>
        <row r="55">
          <cell r="B55" t="str">
            <v>174-0053</v>
          </cell>
          <cell r="D55" t="e">
            <v>#N/A</v>
          </cell>
          <cell r="E55" t="str">
            <v>M043-0</v>
          </cell>
          <cell r="G55" t="str">
            <v>Pro Fit Ltd</v>
          </cell>
          <cell r="H55" t="str">
            <v>Crane Hire for ICW relocation</v>
          </cell>
          <cell r="I55" t="str">
            <v>ZMK 55,250,000</v>
          </cell>
          <cell r="J55" t="str">
            <v>ZMK</v>
          </cell>
          <cell r="K55">
            <v>55250000</v>
          </cell>
          <cell r="L55">
            <v>1.6750418760469012E-3</v>
          </cell>
          <cell r="M55">
            <v>92546.063651591292</v>
          </cell>
          <cell r="N55">
            <v>0</v>
          </cell>
          <cell r="O55">
            <v>0</v>
          </cell>
          <cell r="P55">
            <v>0</v>
          </cell>
          <cell r="Q55">
            <v>0</v>
          </cell>
          <cell r="R55">
            <v>55250000</v>
          </cell>
        </row>
        <row r="56">
          <cell r="B56" t="str">
            <v>174-0054</v>
          </cell>
          <cell r="D56" t="e">
            <v>#N/A</v>
          </cell>
          <cell r="E56" t="str">
            <v>M043-0</v>
          </cell>
          <cell r="G56" t="str">
            <v>Heku Engineering Ltd</v>
          </cell>
          <cell r="H56" t="str">
            <v>Recovery of Pipes for ICW</v>
          </cell>
          <cell r="I56" t="str">
            <v>ZMK 8,359,200</v>
          </cell>
          <cell r="J56" t="str">
            <v>ZMK</v>
          </cell>
          <cell r="K56">
            <v>8359200</v>
          </cell>
          <cell r="L56">
            <v>1.6750418760469012E-3</v>
          </cell>
          <cell r="M56">
            <v>14002.010050251256</v>
          </cell>
          <cell r="N56">
            <v>0</v>
          </cell>
          <cell r="O56">
            <v>0</v>
          </cell>
          <cell r="P56">
            <v>0</v>
          </cell>
          <cell r="Q56">
            <v>0</v>
          </cell>
          <cell r="R56">
            <v>8359200</v>
          </cell>
        </row>
        <row r="57">
          <cell r="B57" t="str">
            <v>174-0055</v>
          </cell>
          <cell r="D57" t="e">
            <v>#N/A</v>
          </cell>
          <cell r="E57" t="str">
            <v>M032-1</v>
          </cell>
          <cell r="G57" t="str">
            <v>Heku Construction Ltd</v>
          </cell>
          <cell r="H57" t="str">
            <v>Expansion Project Work</v>
          </cell>
          <cell r="I57" t="str">
            <v>ZMK 33,134,458.5</v>
          </cell>
          <cell r="J57" t="str">
            <v>ZMK</v>
          </cell>
          <cell r="K57">
            <v>33134458.5</v>
          </cell>
          <cell r="L57">
            <v>1.6750418760469012E-3</v>
          </cell>
          <cell r="M57">
            <v>55501.605527638189</v>
          </cell>
          <cell r="N57">
            <v>0</v>
          </cell>
          <cell r="O57">
            <v>0</v>
          </cell>
          <cell r="P57">
            <v>0</v>
          </cell>
          <cell r="Q57">
            <v>0</v>
          </cell>
          <cell r="R57">
            <v>33134458.5</v>
          </cell>
        </row>
        <row r="58">
          <cell r="B58" t="str">
            <v>174-0056</v>
          </cell>
          <cell r="D58" t="e">
            <v>#N/A</v>
          </cell>
          <cell r="E58" t="str">
            <v>M032-1</v>
          </cell>
          <cell r="G58" t="str">
            <v>Heku Construction Ltd</v>
          </cell>
          <cell r="H58" t="str">
            <v>Expansion Project Work</v>
          </cell>
          <cell r="I58" t="str">
            <v>ZMK 33,428,912</v>
          </cell>
          <cell r="J58" t="str">
            <v>ZMK</v>
          </cell>
          <cell r="K58">
            <v>33428912</v>
          </cell>
          <cell r="L58">
            <v>1.6750418760469012E-3</v>
          </cell>
          <cell r="M58">
            <v>55994.827470686767</v>
          </cell>
          <cell r="N58">
            <v>0</v>
          </cell>
          <cell r="O58">
            <v>0</v>
          </cell>
          <cell r="P58">
            <v>0</v>
          </cell>
          <cell r="Q58">
            <v>0</v>
          </cell>
          <cell r="R58">
            <v>33428912</v>
          </cell>
        </row>
        <row r="59">
          <cell r="B59" t="str">
            <v>174-0057</v>
          </cell>
          <cell r="D59" t="e">
            <v>#N/A</v>
          </cell>
          <cell r="E59" t="str">
            <v>P005</v>
          </cell>
          <cell r="G59" t="str">
            <v>Chaka Kent Ltd</v>
          </cell>
          <cell r="H59" t="str">
            <v>Sewer Line</v>
          </cell>
          <cell r="I59" t="str">
            <v>ZMK 18,265,000</v>
          </cell>
          <cell r="J59" t="str">
            <v>ZMK</v>
          </cell>
          <cell r="K59">
            <v>18265000</v>
          </cell>
          <cell r="L59">
            <v>1.6750418760469012E-3</v>
          </cell>
          <cell r="M59">
            <v>30594.639865996651</v>
          </cell>
          <cell r="N59">
            <v>0</v>
          </cell>
          <cell r="O59">
            <v>0</v>
          </cell>
          <cell r="P59">
            <v>0</v>
          </cell>
          <cell r="Q59">
            <v>0</v>
          </cell>
          <cell r="R59">
            <v>18265000</v>
          </cell>
        </row>
        <row r="60">
          <cell r="B60" t="str">
            <v>174-0058</v>
          </cell>
          <cell r="D60" t="e">
            <v>#N/A</v>
          </cell>
          <cell r="E60" t="str">
            <v>P005</v>
          </cell>
          <cell r="G60" t="str">
            <v>Contact Business Centre</v>
          </cell>
          <cell r="H60" t="str">
            <v>Phones</v>
          </cell>
          <cell r="I60" t="str">
            <v>ZMK 6,250,000</v>
          </cell>
          <cell r="J60" t="str">
            <v>ZMK</v>
          </cell>
          <cell r="K60">
            <v>6250000</v>
          </cell>
          <cell r="L60">
            <v>1.6750418760469012E-3</v>
          </cell>
          <cell r="M60">
            <v>10469.011725293132</v>
          </cell>
          <cell r="N60">
            <v>0</v>
          </cell>
          <cell r="O60">
            <v>0</v>
          </cell>
          <cell r="P60">
            <v>0</v>
          </cell>
          <cell r="Q60">
            <v>0</v>
          </cell>
          <cell r="R60">
            <v>6250000</v>
          </cell>
        </row>
        <row r="61">
          <cell r="B61" t="str">
            <v>174-0059</v>
          </cell>
          <cell r="D61">
            <v>39311</v>
          </cell>
          <cell r="E61" t="str">
            <v>P005</v>
          </cell>
          <cell r="F61" t="str">
            <v xml:space="preserve">Micheal Bentley </v>
          </cell>
          <cell r="G61" t="str">
            <v>Action Auto Ltd</v>
          </cell>
          <cell r="H61" t="str">
            <v>Two new Isuzu KB-250-LWB-4x2-LE, colour white, at a unit price of ZMK 79,964,185.00 calculated at a R.O.E of 1 USD = 4,100 ZMK.</v>
          </cell>
          <cell r="I61" t="str">
            <v>ZMK 159,928,370.00</v>
          </cell>
          <cell r="J61" t="str">
            <v>ZMK</v>
          </cell>
          <cell r="K61">
            <v>159928370</v>
          </cell>
          <cell r="L61">
            <v>1.6750418760469012E-3</v>
          </cell>
          <cell r="M61">
            <v>267886.71691792295</v>
          </cell>
          <cell r="N61">
            <v>0</v>
          </cell>
          <cell r="O61">
            <v>0</v>
          </cell>
          <cell r="P61">
            <v>0</v>
          </cell>
          <cell r="Q61">
            <v>0</v>
          </cell>
          <cell r="R61">
            <v>159928370</v>
          </cell>
          <cell r="V61">
            <v>39395</v>
          </cell>
        </row>
        <row r="62">
          <cell r="B62" t="str">
            <v>174-0060</v>
          </cell>
          <cell r="D62" t="e">
            <v>#N/A</v>
          </cell>
          <cell r="E62" t="str">
            <v>P005</v>
          </cell>
          <cell r="G62" t="str">
            <v>Proxy Ltd</v>
          </cell>
          <cell r="H62" t="str">
            <v>Radios</v>
          </cell>
          <cell r="I62" t="str">
            <v>ZMK 34,328,125</v>
          </cell>
          <cell r="J62" t="str">
            <v>ZMK</v>
          </cell>
          <cell r="K62">
            <v>34328125</v>
          </cell>
          <cell r="L62">
            <v>1.6750418760469012E-3</v>
          </cell>
          <cell r="M62">
            <v>57501.046901172529</v>
          </cell>
          <cell r="N62">
            <v>0</v>
          </cell>
          <cell r="O62">
            <v>0</v>
          </cell>
          <cell r="P62">
            <v>0</v>
          </cell>
          <cell r="Q62">
            <v>0</v>
          </cell>
          <cell r="R62">
            <v>34328125</v>
          </cell>
        </row>
        <row r="63">
          <cell r="B63" t="str">
            <v>174-0061</v>
          </cell>
          <cell r="D63" t="e">
            <v>#N/A</v>
          </cell>
          <cell r="E63" t="str">
            <v>P005</v>
          </cell>
          <cell r="G63" t="str">
            <v>ProPrint Ltd</v>
          </cell>
          <cell r="H63" t="str">
            <v>Stationery</v>
          </cell>
          <cell r="I63" t="str">
            <v>ZMK 1,082,200</v>
          </cell>
          <cell r="J63" t="str">
            <v>ZMK</v>
          </cell>
          <cell r="K63">
            <v>1082200</v>
          </cell>
          <cell r="L63">
            <v>1.6750418760469012E-3</v>
          </cell>
          <cell r="M63">
            <v>1812.7303182579565</v>
          </cell>
          <cell r="N63">
            <v>0</v>
          </cell>
          <cell r="O63">
            <v>0</v>
          </cell>
          <cell r="P63">
            <v>0</v>
          </cell>
          <cell r="Q63">
            <v>0</v>
          </cell>
          <cell r="R63">
            <v>1082200</v>
          </cell>
        </row>
        <row r="64">
          <cell r="B64" t="str">
            <v>174-0062</v>
          </cell>
          <cell r="D64" t="e">
            <v>#N/A</v>
          </cell>
          <cell r="E64" t="str">
            <v>M043-0</v>
          </cell>
          <cell r="G64" t="str">
            <v>Heku Engineering Ltd</v>
          </cell>
          <cell r="H64" t="str">
            <v>Remove Pipes from P41 to Factory for Agric Dept</v>
          </cell>
          <cell r="I64" t="str">
            <v>ZMK 56,708,400</v>
          </cell>
          <cell r="J64" t="str">
            <v>ZMK</v>
          </cell>
          <cell r="K64">
            <v>56708400</v>
          </cell>
          <cell r="L64">
            <v>1.6750418760469012E-3</v>
          </cell>
          <cell r="M64">
            <v>94988.944723618086</v>
          </cell>
          <cell r="N64">
            <v>0</v>
          </cell>
          <cell r="O64">
            <v>0</v>
          </cell>
          <cell r="P64">
            <v>0</v>
          </cell>
          <cell r="Q64">
            <v>0</v>
          </cell>
          <cell r="R64">
            <v>56708400</v>
          </cell>
        </row>
        <row r="65">
          <cell r="B65" t="str">
            <v>174-0063</v>
          </cell>
          <cell r="D65" t="e">
            <v>#N/A</v>
          </cell>
          <cell r="E65" t="str">
            <v>P005</v>
          </cell>
          <cell r="G65" t="str">
            <v>United Chemolide Indust</v>
          </cell>
          <cell r="H65" t="str">
            <v>Pump and spare</v>
          </cell>
          <cell r="I65" t="str">
            <v>ZMK 16,897,691</v>
          </cell>
          <cell r="J65" t="str">
            <v>ZMK</v>
          </cell>
          <cell r="K65">
            <v>16897691</v>
          </cell>
          <cell r="L65">
            <v>1.6750418760469012E-3</v>
          </cell>
          <cell r="M65">
            <v>28304.340033500837</v>
          </cell>
          <cell r="N65">
            <v>0</v>
          </cell>
          <cell r="O65">
            <v>0</v>
          </cell>
          <cell r="P65">
            <v>0</v>
          </cell>
          <cell r="Q65">
            <v>0</v>
          </cell>
          <cell r="R65">
            <v>16897691</v>
          </cell>
        </row>
        <row r="66">
          <cell r="B66" t="str">
            <v>174-0064</v>
          </cell>
          <cell r="D66" t="e">
            <v>#N/A</v>
          </cell>
          <cell r="E66" t="str">
            <v>P005</v>
          </cell>
          <cell r="G66" t="str">
            <v>United Chemolide Indust</v>
          </cell>
          <cell r="H66" t="str">
            <v>Instaltion of Pump</v>
          </cell>
          <cell r="I66" t="str">
            <v>ZMK 2,246,000</v>
          </cell>
          <cell r="J66" t="str">
            <v>ZMK</v>
          </cell>
          <cell r="K66">
            <v>2246000</v>
          </cell>
          <cell r="L66">
            <v>1.6750418760469012E-3</v>
          </cell>
          <cell r="M66">
            <v>3762.1440536013401</v>
          </cell>
          <cell r="N66">
            <v>0</v>
          </cell>
          <cell r="O66">
            <v>0</v>
          </cell>
          <cell r="P66">
            <v>0</v>
          </cell>
          <cell r="Q66">
            <v>0</v>
          </cell>
          <cell r="R66">
            <v>2246000</v>
          </cell>
        </row>
        <row r="67">
          <cell r="B67" t="str">
            <v>174-0065</v>
          </cell>
          <cell r="D67" t="e">
            <v>#N/A</v>
          </cell>
          <cell r="E67" t="str">
            <v>M031</v>
          </cell>
          <cell r="G67" t="str">
            <v>Bearing Man Zambia Ltd</v>
          </cell>
          <cell r="H67" t="str">
            <v>Fenner 1 inch pitch Chain, sprocket, steel balls</v>
          </cell>
          <cell r="I67" t="str">
            <v>ZMK 3,022,500</v>
          </cell>
          <cell r="J67" t="str">
            <v>ZMK</v>
          </cell>
          <cell r="K67">
            <v>3022500</v>
          </cell>
          <cell r="L67">
            <v>1.6750418760469012E-3</v>
          </cell>
          <cell r="M67">
            <v>5062.8140703517593</v>
          </cell>
          <cell r="N67">
            <v>0</v>
          </cell>
          <cell r="O67">
            <v>0</v>
          </cell>
          <cell r="P67">
            <v>0</v>
          </cell>
          <cell r="Q67">
            <v>0</v>
          </cell>
          <cell r="R67">
            <v>3022500</v>
          </cell>
        </row>
        <row r="68">
          <cell r="B68" t="str">
            <v>174-0066</v>
          </cell>
          <cell r="D68" t="e">
            <v>#N/A</v>
          </cell>
          <cell r="E68" t="str">
            <v>P005</v>
          </cell>
          <cell r="G68" t="str">
            <v>Broadtech Zambia Ltd</v>
          </cell>
          <cell r="H68" t="str">
            <v>Hydraulic Jack</v>
          </cell>
          <cell r="I68" t="str">
            <v>ZMK 750,000</v>
          </cell>
          <cell r="J68" t="str">
            <v>ZMK</v>
          </cell>
          <cell r="K68">
            <v>750000</v>
          </cell>
          <cell r="L68">
            <v>1.6750418760469012E-3</v>
          </cell>
          <cell r="M68">
            <v>1256.2814070351758</v>
          </cell>
          <cell r="N68">
            <v>0</v>
          </cell>
          <cell r="O68">
            <v>0</v>
          </cell>
          <cell r="P68">
            <v>0</v>
          </cell>
          <cell r="Q68">
            <v>0</v>
          </cell>
          <cell r="R68">
            <v>750000</v>
          </cell>
        </row>
        <row r="69">
          <cell r="B69" t="str">
            <v>174-0067</v>
          </cell>
          <cell r="D69" t="e">
            <v>#N/A</v>
          </cell>
          <cell r="E69" t="str">
            <v>P005</v>
          </cell>
          <cell r="G69" t="str">
            <v>Bantum Office Machines Ltd</v>
          </cell>
          <cell r="H69" t="str">
            <v>Gestetner Copier</v>
          </cell>
          <cell r="I69" t="str">
            <v>ZMK 13,000,000</v>
          </cell>
          <cell r="J69" t="str">
            <v>ZMK</v>
          </cell>
          <cell r="K69">
            <v>13000000</v>
          </cell>
          <cell r="L69">
            <v>1.6750418760469012E-3</v>
          </cell>
          <cell r="M69">
            <v>21775.544388609716</v>
          </cell>
          <cell r="N69">
            <v>0</v>
          </cell>
          <cell r="O69">
            <v>0</v>
          </cell>
          <cell r="P69">
            <v>0</v>
          </cell>
          <cell r="Q69">
            <v>0</v>
          </cell>
          <cell r="R69">
            <v>13000000</v>
          </cell>
        </row>
        <row r="70">
          <cell r="B70" t="str">
            <v>174-0068</v>
          </cell>
          <cell r="D70" t="e">
            <v>#N/A</v>
          </cell>
          <cell r="E70" t="str">
            <v>P005</v>
          </cell>
          <cell r="G70" t="str">
            <v>BHAGOOS SUPERMARKET</v>
          </cell>
          <cell r="H70" t="str">
            <v>Sockets Cement Nails - Closed (ZMK 727,100)</v>
          </cell>
          <cell r="I70" t="str">
            <v>ZMK 0.00</v>
          </cell>
          <cell r="J70" t="str">
            <v>ZMK</v>
          </cell>
          <cell r="K70">
            <v>0</v>
          </cell>
          <cell r="L70">
            <v>1.6750418760469012E-3</v>
          </cell>
          <cell r="M70">
            <v>0</v>
          </cell>
          <cell r="N70">
            <v>0</v>
          </cell>
          <cell r="O70">
            <v>0</v>
          </cell>
          <cell r="P70">
            <v>0</v>
          </cell>
          <cell r="Q70">
            <v>0</v>
          </cell>
          <cell r="R70">
            <v>0</v>
          </cell>
        </row>
        <row r="71">
          <cell r="B71" t="str">
            <v>174-0069</v>
          </cell>
          <cell r="D71" t="e">
            <v>#N/A</v>
          </cell>
          <cell r="E71" t="str">
            <v>P005</v>
          </cell>
          <cell r="G71" t="str">
            <v>United Chemolide Indust</v>
          </cell>
          <cell r="H71" t="str">
            <v>Booster Pump</v>
          </cell>
          <cell r="I71" t="str">
            <v>ZMK 25,850,917.47</v>
          </cell>
          <cell r="J71" t="str">
            <v>ZMK</v>
          </cell>
          <cell r="K71">
            <v>25850917.469999999</v>
          </cell>
          <cell r="L71">
            <v>1.6750418760469012E-3</v>
          </cell>
          <cell r="M71">
            <v>43301.369296482408</v>
          </cell>
          <cell r="N71">
            <v>0</v>
          </cell>
          <cell r="O71">
            <v>0</v>
          </cell>
          <cell r="P71">
            <v>0</v>
          </cell>
          <cell r="Q71">
            <v>0</v>
          </cell>
          <cell r="R71">
            <v>25850917.469999999</v>
          </cell>
        </row>
        <row r="72">
          <cell r="B72" t="str">
            <v>174-0070</v>
          </cell>
          <cell r="D72" t="e">
            <v>#N/A</v>
          </cell>
          <cell r="E72" t="str">
            <v>P005</v>
          </cell>
          <cell r="G72" t="str">
            <v>BHAGOOS SUPERMARKET</v>
          </cell>
          <cell r="H72" t="str">
            <v>Plumbing Materials - Closed (ZMk 1,123,390)</v>
          </cell>
          <cell r="I72" t="str">
            <v>ZMK 0.00</v>
          </cell>
          <cell r="J72" t="str">
            <v>ZMK</v>
          </cell>
          <cell r="K72">
            <v>0</v>
          </cell>
          <cell r="L72">
            <v>1.6750418760469012E-3</v>
          </cell>
          <cell r="M72">
            <v>0</v>
          </cell>
          <cell r="N72">
            <v>0</v>
          </cell>
          <cell r="O72">
            <v>0</v>
          </cell>
          <cell r="P72">
            <v>0</v>
          </cell>
          <cell r="Q72">
            <v>0</v>
          </cell>
          <cell r="R72">
            <v>0</v>
          </cell>
        </row>
        <row r="73">
          <cell r="B73" t="str">
            <v>174-0071</v>
          </cell>
          <cell r="D73" t="e">
            <v>#N/A</v>
          </cell>
          <cell r="E73" t="str">
            <v>P005</v>
          </cell>
          <cell r="G73" t="str">
            <v>Intercontinetal Hotel Lusaka</v>
          </cell>
          <cell r="I73">
            <v>0</v>
          </cell>
          <cell r="J73" t="str">
            <v>0</v>
          </cell>
          <cell r="K73" t="e">
            <v>#VALUE!</v>
          </cell>
          <cell r="L73" t="e">
            <v>#N/A</v>
          </cell>
          <cell r="M73" t="e">
            <v>#N/A</v>
          </cell>
          <cell r="N73">
            <v>0</v>
          </cell>
          <cell r="O73">
            <v>0</v>
          </cell>
          <cell r="P73">
            <v>0</v>
          </cell>
          <cell r="Q73">
            <v>0</v>
          </cell>
          <cell r="R73">
            <v>0</v>
          </cell>
        </row>
        <row r="74">
          <cell r="B74" t="str">
            <v>174-0072</v>
          </cell>
          <cell r="D74" t="e">
            <v>#N/A</v>
          </cell>
          <cell r="E74" t="str">
            <v>P005</v>
          </cell>
          <cell r="G74" t="str">
            <v>BHAGOOS SUPERMARKET</v>
          </cell>
          <cell r="H74" t="str">
            <v>Mozzie Nets</v>
          </cell>
          <cell r="I74" t="str">
            <v>ZMK 13,440,000</v>
          </cell>
          <cell r="J74" t="str">
            <v>ZMK</v>
          </cell>
          <cell r="K74">
            <v>13440000</v>
          </cell>
          <cell r="L74">
            <v>1.6750418760469012E-3</v>
          </cell>
          <cell r="M74">
            <v>22512.562814070352</v>
          </cell>
          <cell r="N74">
            <v>0</v>
          </cell>
          <cell r="O74">
            <v>0</v>
          </cell>
          <cell r="P74">
            <v>0</v>
          </cell>
          <cell r="Q74">
            <v>0</v>
          </cell>
          <cell r="R74">
            <v>13440000</v>
          </cell>
        </row>
        <row r="75">
          <cell r="B75" t="str">
            <v>174-0073</v>
          </cell>
          <cell r="D75" t="e">
            <v>#N/A</v>
          </cell>
          <cell r="E75" t="str">
            <v>M032-1</v>
          </cell>
          <cell r="G75" t="str">
            <v>Makubu Steelworks Ltd</v>
          </cell>
          <cell r="H75" t="str">
            <v>Self tapping Screws</v>
          </cell>
          <cell r="I75" t="str">
            <v>ZMK 15,855,319.08</v>
          </cell>
          <cell r="J75" t="str">
            <v>ZMK</v>
          </cell>
          <cell r="K75">
            <v>15855319.08</v>
          </cell>
          <cell r="L75">
            <v>1.6750418760469012E-3</v>
          </cell>
          <cell r="M75">
            <v>26558.323417085427</v>
          </cell>
          <cell r="N75">
            <v>0</v>
          </cell>
          <cell r="O75">
            <v>0</v>
          </cell>
          <cell r="P75">
            <v>0</v>
          </cell>
          <cell r="Q75">
            <v>0</v>
          </cell>
          <cell r="R75">
            <v>15855319.08</v>
          </cell>
        </row>
        <row r="76">
          <cell r="B76" t="str">
            <v>174-0074</v>
          </cell>
          <cell r="D76" t="e">
            <v>#N/A</v>
          </cell>
          <cell r="E76" t="str">
            <v>M032-1</v>
          </cell>
          <cell r="G76" t="str">
            <v>Makubu Steelworks Ltd</v>
          </cell>
          <cell r="H76" t="str">
            <v>Self tapping Screws</v>
          </cell>
          <cell r="I76" t="str">
            <v>ZMK 23,693,616.93</v>
          </cell>
          <cell r="J76" t="str">
            <v>ZMK</v>
          </cell>
          <cell r="K76">
            <v>23693616.93</v>
          </cell>
          <cell r="L76">
            <v>1.6750418760469012E-3</v>
          </cell>
          <cell r="M76">
            <v>39687.800552763816</v>
          </cell>
          <cell r="N76">
            <v>0</v>
          </cell>
          <cell r="O76">
            <v>0</v>
          </cell>
          <cell r="P76">
            <v>0</v>
          </cell>
          <cell r="Q76">
            <v>0</v>
          </cell>
          <cell r="R76">
            <v>23693616.93</v>
          </cell>
        </row>
        <row r="77">
          <cell r="B77" t="str">
            <v>174-0075</v>
          </cell>
          <cell r="C77" t="str">
            <v>A1</v>
          </cell>
          <cell r="D77">
            <v>39317</v>
          </cell>
          <cell r="E77" t="str">
            <v>C005</v>
          </cell>
          <cell r="F77" t="str">
            <v>Faisal Nanavat</v>
          </cell>
          <cell r="G77" t="str">
            <v>Lafarge Cement</v>
          </cell>
          <cell r="H77" t="str">
            <v>Sixteen thousand bags of cement, Brand name PCC-32.5 manufactured to ZABS-001, Bags of 50kg each at unit price of ZMK 39,108.48</v>
          </cell>
          <cell r="I77" t="str">
            <v>ZMK 625,735,680.00</v>
          </cell>
          <cell r="J77" t="str">
            <v>ZMK</v>
          </cell>
          <cell r="K77">
            <v>625735680</v>
          </cell>
          <cell r="L77">
            <v>1.6750418760469012E-3</v>
          </cell>
          <cell r="M77">
            <v>1048133.4673366834</v>
          </cell>
          <cell r="N77">
            <v>0</v>
          </cell>
          <cell r="O77">
            <v>0</v>
          </cell>
          <cell r="P77">
            <v>0</v>
          </cell>
          <cell r="Q77">
            <v>0</v>
          </cell>
          <cell r="R77">
            <v>625735680</v>
          </cell>
        </row>
        <row r="78">
          <cell r="B78" t="str">
            <v>174-0075</v>
          </cell>
          <cell r="D78">
            <v>39284</v>
          </cell>
          <cell r="E78" t="str">
            <v>C005</v>
          </cell>
          <cell r="F78" t="str">
            <v>Faisal Nanavat</v>
          </cell>
          <cell r="G78" t="str">
            <v>Lafarge Cement</v>
          </cell>
          <cell r="H78" t="str">
            <v>Sixteen thousand bags of concrete, grade OPC-42.5 Bags of 50kg each at unit price of ZMK 39,108.48</v>
          </cell>
          <cell r="I78" t="str">
            <v>ZMK 625,735,680.00</v>
          </cell>
          <cell r="J78" t="str">
            <v>ZMK</v>
          </cell>
          <cell r="K78">
            <v>625735680</v>
          </cell>
          <cell r="L78">
            <v>1.6750418760469012E-3</v>
          </cell>
          <cell r="M78">
            <v>1048133.4673366834</v>
          </cell>
          <cell r="N78">
            <v>0</v>
          </cell>
          <cell r="O78">
            <v>0</v>
          </cell>
          <cell r="P78">
            <v>0</v>
          </cell>
          <cell r="Q78">
            <v>0</v>
          </cell>
          <cell r="R78">
            <v>625735680</v>
          </cell>
        </row>
        <row r="79">
          <cell r="B79" t="str">
            <v>174-0075</v>
          </cell>
          <cell r="C79" t="str">
            <v>A2</v>
          </cell>
          <cell r="D79">
            <v>39365</v>
          </cell>
          <cell r="E79" t="str">
            <v>C005</v>
          </cell>
          <cell r="F79" t="str">
            <v>Janet Mwanashiku</v>
          </cell>
          <cell r="G79" t="str">
            <v>Lafarge Cement</v>
          </cell>
          <cell r="H79" t="str">
            <v>Sixteen thousand bags of cement, Brand name PCC-32.5 manufactured to ZABS-001, Bags of 50kg each at unit price of ZMK 39,108.48</v>
          </cell>
          <cell r="I79" t="str">
            <v>ZMK 625,735,680.00</v>
          </cell>
          <cell r="J79" t="str">
            <v>ZMK</v>
          </cell>
          <cell r="K79">
            <v>625735680</v>
          </cell>
          <cell r="L79">
            <v>1.6750418760469012E-3</v>
          </cell>
          <cell r="M79">
            <v>1048133.4673366834</v>
          </cell>
          <cell r="N79">
            <v>0</v>
          </cell>
          <cell r="O79">
            <v>0</v>
          </cell>
          <cell r="P79">
            <v>0</v>
          </cell>
          <cell r="Q79">
            <v>0</v>
          </cell>
          <cell r="R79">
            <v>625735680</v>
          </cell>
        </row>
        <row r="80">
          <cell r="B80" t="str">
            <v>174-0076</v>
          </cell>
          <cell r="D80" t="e">
            <v>#N/A</v>
          </cell>
          <cell r="E80" t="str">
            <v>P005</v>
          </cell>
          <cell r="G80" t="str">
            <v>Maxtronics System and supplies</v>
          </cell>
          <cell r="H80" t="str">
            <v>Transport of cars</v>
          </cell>
          <cell r="I80" t="str">
            <v>ZMK 0.00</v>
          </cell>
          <cell r="J80" t="str">
            <v>ZMK</v>
          </cell>
          <cell r="K80">
            <v>0</v>
          </cell>
          <cell r="L80">
            <v>1.6750418760469012E-3</v>
          </cell>
          <cell r="M80">
            <v>0</v>
          </cell>
          <cell r="N80">
            <v>0</v>
          </cell>
          <cell r="O80">
            <v>0</v>
          </cell>
          <cell r="P80">
            <v>0</v>
          </cell>
          <cell r="Q80">
            <v>0</v>
          </cell>
          <cell r="R80">
            <v>0</v>
          </cell>
        </row>
        <row r="81">
          <cell r="B81" t="str">
            <v>174-0077</v>
          </cell>
          <cell r="D81" t="e">
            <v>#N/A</v>
          </cell>
          <cell r="E81" t="str">
            <v>P005</v>
          </cell>
          <cell r="G81" t="str">
            <v>Action Auto Ltd</v>
          </cell>
          <cell r="H81" t="str">
            <v>Isuzu Double Cab</v>
          </cell>
          <cell r="I81" t="str">
            <v>ZMK 128,982,065</v>
          </cell>
          <cell r="J81" t="str">
            <v>ZMK</v>
          </cell>
          <cell r="K81">
            <v>128982065</v>
          </cell>
          <cell r="L81">
            <v>1.6750418760469012E-3</v>
          </cell>
          <cell r="M81">
            <v>216050.36013400336</v>
          </cell>
          <cell r="N81">
            <v>0</v>
          </cell>
          <cell r="O81">
            <v>0</v>
          </cell>
          <cell r="P81">
            <v>0</v>
          </cell>
          <cell r="Q81">
            <v>0</v>
          </cell>
          <cell r="R81">
            <v>128982065</v>
          </cell>
        </row>
        <row r="82">
          <cell r="B82" t="str">
            <v>174-0078</v>
          </cell>
          <cell r="D82" t="e">
            <v>#N/A</v>
          </cell>
          <cell r="E82" t="str">
            <v>P005</v>
          </cell>
          <cell r="G82" t="str">
            <v>Laktronics Repairs Ltd</v>
          </cell>
          <cell r="H82" t="str">
            <v>River Sand</v>
          </cell>
          <cell r="I82" t="str">
            <v>ZMK 805,000</v>
          </cell>
          <cell r="J82" t="str">
            <v>ZMK</v>
          </cell>
          <cell r="K82">
            <v>805000</v>
          </cell>
          <cell r="L82">
            <v>1.6750418760469012E-3</v>
          </cell>
          <cell r="M82">
            <v>1348.4087102177555</v>
          </cell>
          <cell r="N82">
            <v>0</v>
          </cell>
          <cell r="O82">
            <v>0</v>
          </cell>
          <cell r="P82">
            <v>0</v>
          </cell>
          <cell r="Q82">
            <v>0</v>
          </cell>
          <cell r="R82">
            <v>805000</v>
          </cell>
        </row>
        <row r="83">
          <cell r="B83" t="str">
            <v>174-0079</v>
          </cell>
          <cell r="D83">
            <v>39352</v>
          </cell>
          <cell r="E83" t="str">
            <v>M032-1</v>
          </cell>
          <cell r="F83" t="str">
            <v>Uli Heitz</v>
          </cell>
          <cell r="G83" t="str">
            <v>Heku Construction Ltd</v>
          </cell>
          <cell r="H83" t="str">
            <v>Supply and fabricate one hot water tank, 300m3</v>
          </cell>
          <cell r="I83" t="str">
            <v>ZMK 98,626,481.54</v>
          </cell>
          <cell r="J83" t="str">
            <v>ZMK</v>
          </cell>
          <cell r="K83">
            <v>98626481.540000007</v>
          </cell>
          <cell r="L83">
            <v>1.6750418760469012E-3</v>
          </cell>
          <cell r="M83">
            <v>165203.48666666669</v>
          </cell>
          <cell r="N83">
            <v>0</v>
          </cell>
          <cell r="O83">
            <v>0</v>
          </cell>
          <cell r="P83">
            <v>0</v>
          </cell>
          <cell r="Q83">
            <v>0</v>
          </cell>
          <cell r="R83">
            <v>98626481.540000007</v>
          </cell>
          <cell r="U83">
            <v>39796</v>
          </cell>
        </row>
        <row r="84">
          <cell r="B84" t="str">
            <v>174-0080</v>
          </cell>
          <cell r="D84">
            <v>39343</v>
          </cell>
          <cell r="E84" t="str">
            <v>M031</v>
          </cell>
          <cell r="F84" t="str">
            <v>Mohamed Y Bhagoo</v>
          </cell>
          <cell r="G84" t="str">
            <v>BHAGOOS SUPERMARKET</v>
          </cell>
          <cell r="H84" t="str">
            <v>17 lengths, pipe, galvanised, 4-inch, 6m in lenth, 8 x elbow, galvanised, 4 inch, 16 lenths, pipe, galvanised, 6-inch, 6m in lenth</v>
          </cell>
          <cell r="I84" t="str">
            <v>ZMK 34,899,000.00</v>
          </cell>
          <cell r="J84" t="str">
            <v>ZMK</v>
          </cell>
          <cell r="K84">
            <v>34899000</v>
          </cell>
          <cell r="L84">
            <v>1.6750418760469012E-3</v>
          </cell>
          <cell r="M84">
            <v>58457.286432160807</v>
          </cell>
          <cell r="N84">
            <v>0</v>
          </cell>
          <cell r="O84">
            <v>0</v>
          </cell>
          <cell r="P84">
            <v>0</v>
          </cell>
          <cell r="Q84">
            <v>0</v>
          </cell>
          <cell r="R84">
            <v>34899000</v>
          </cell>
          <cell r="U84">
            <v>39346</v>
          </cell>
        </row>
        <row r="85">
          <cell r="B85" t="str">
            <v>174-0081</v>
          </cell>
          <cell r="D85">
            <v>39353</v>
          </cell>
          <cell r="E85" t="str">
            <v>M052</v>
          </cell>
          <cell r="F85" t="str">
            <v>Uli Heitz</v>
          </cell>
          <cell r="G85" t="str">
            <v>Heku Construction Ltd</v>
          </cell>
          <cell r="H85" t="str">
            <v>Fencing</v>
          </cell>
          <cell r="I85" t="str">
            <v>ZMK 39,525,875</v>
          </cell>
          <cell r="J85" t="str">
            <v>ZMK</v>
          </cell>
          <cell r="K85">
            <v>39525875</v>
          </cell>
          <cell r="L85">
            <v>1.6750418760469012E-3</v>
          </cell>
          <cell r="M85">
            <v>66207.495812395311</v>
          </cell>
          <cell r="N85">
            <v>0</v>
          </cell>
          <cell r="O85">
            <v>0</v>
          </cell>
          <cell r="P85">
            <v>0</v>
          </cell>
          <cell r="Q85">
            <v>0</v>
          </cell>
          <cell r="R85">
            <v>39525875</v>
          </cell>
        </row>
        <row r="86">
          <cell r="B86" t="str">
            <v>174-0082</v>
          </cell>
          <cell r="D86">
            <v>39719</v>
          </cell>
          <cell r="E86" t="str">
            <v>P005</v>
          </cell>
          <cell r="G86" t="str">
            <v>Sabra Enterprises</v>
          </cell>
          <cell r="H86" t="str">
            <v>Road Signs</v>
          </cell>
          <cell r="I86" t="str">
            <v>ZMK 2,060,000</v>
          </cell>
          <cell r="J86" t="str">
            <v>ZMK</v>
          </cell>
          <cell r="K86">
            <v>2060000</v>
          </cell>
          <cell r="L86">
            <v>1.6750418760469012E-3</v>
          </cell>
          <cell r="M86">
            <v>3450.5862646566165</v>
          </cell>
          <cell r="N86">
            <v>0</v>
          </cell>
          <cell r="O86">
            <v>0</v>
          </cell>
          <cell r="P86">
            <v>0</v>
          </cell>
          <cell r="Q86">
            <v>0</v>
          </cell>
          <cell r="R86">
            <v>2060000</v>
          </cell>
        </row>
        <row r="87">
          <cell r="B87" t="str">
            <v>174-0083</v>
          </cell>
          <cell r="D87" t="e">
            <v>#N/A</v>
          </cell>
          <cell r="E87" t="str">
            <v>P005</v>
          </cell>
          <cell r="G87" t="str">
            <v>Mulimo Agriculture Hardware Distributors</v>
          </cell>
          <cell r="H87" t="str">
            <v>Plumbing Materials</v>
          </cell>
          <cell r="I87" t="str">
            <v>ZMK 4,413,200</v>
          </cell>
          <cell r="J87" t="str">
            <v>ZMK</v>
          </cell>
          <cell r="K87">
            <v>4413200</v>
          </cell>
          <cell r="L87">
            <v>1.6750418760469012E-3</v>
          </cell>
          <cell r="M87">
            <v>7392.2948073701846</v>
          </cell>
          <cell r="N87">
            <v>0</v>
          </cell>
          <cell r="O87">
            <v>0</v>
          </cell>
          <cell r="P87">
            <v>0</v>
          </cell>
          <cell r="Q87">
            <v>0</v>
          </cell>
          <cell r="R87">
            <v>4413200</v>
          </cell>
        </row>
        <row r="88">
          <cell r="B88" t="str">
            <v>174-0084</v>
          </cell>
          <cell r="D88" t="e">
            <v>#N/A</v>
          </cell>
          <cell r="E88" t="str">
            <v>P005</v>
          </cell>
          <cell r="G88" t="str">
            <v>Chaka Kent Ltd</v>
          </cell>
          <cell r="H88" t="str">
            <v>Sewage and Water Lines</v>
          </cell>
          <cell r="I88" t="str">
            <v>ZMK 11,040,000</v>
          </cell>
          <cell r="J88" t="str">
            <v>ZMK</v>
          </cell>
          <cell r="K88">
            <v>11040000</v>
          </cell>
          <cell r="L88">
            <v>1.6750418760469012E-3</v>
          </cell>
          <cell r="M88">
            <v>18492.462311557789</v>
          </cell>
          <cell r="N88">
            <v>0</v>
          </cell>
          <cell r="O88">
            <v>0</v>
          </cell>
          <cell r="P88">
            <v>0</v>
          </cell>
          <cell r="Q88">
            <v>0</v>
          </cell>
          <cell r="R88">
            <v>11040000</v>
          </cell>
        </row>
        <row r="89">
          <cell r="B89" t="str">
            <v>174-0085</v>
          </cell>
          <cell r="D89" t="e">
            <v>#N/A</v>
          </cell>
          <cell r="E89" t="str">
            <v>P005</v>
          </cell>
          <cell r="G89" t="str">
            <v>Mulimo Agriculture Hardware Distributors</v>
          </cell>
          <cell r="H89" t="str">
            <v>Pressure Geysers</v>
          </cell>
          <cell r="I89" t="str">
            <v>ZMK 7,000,000</v>
          </cell>
          <cell r="J89" t="str">
            <v>ZMK</v>
          </cell>
          <cell r="K89">
            <v>7000000</v>
          </cell>
          <cell r="L89">
            <v>1.6750418760469012E-3</v>
          </cell>
          <cell r="M89">
            <v>11725.293132328308</v>
          </cell>
          <cell r="N89">
            <v>0</v>
          </cell>
          <cell r="O89">
            <v>0</v>
          </cell>
          <cell r="P89">
            <v>0</v>
          </cell>
          <cell r="Q89">
            <v>0</v>
          </cell>
          <cell r="R89">
            <v>7000000</v>
          </cell>
        </row>
        <row r="90">
          <cell r="B90" t="str">
            <v>174-0086</v>
          </cell>
          <cell r="D90" t="e">
            <v>#N/A</v>
          </cell>
          <cell r="E90" t="str">
            <v>P005</v>
          </cell>
          <cell r="G90" t="str">
            <v>United Chemolide Indust</v>
          </cell>
          <cell r="H90" t="str">
            <v>Flat bars additional supply to 174-69</v>
          </cell>
          <cell r="I90" t="str">
            <v>ZMK 289,655.37</v>
          </cell>
          <cell r="J90" t="str">
            <v>ZMK</v>
          </cell>
          <cell r="K90">
            <v>289655.37</v>
          </cell>
          <cell r="L90">
            <v>1.6750418760469012E-3</v>
          </cell>
          <cell r="M90">
            <v>485.18487437185928</v>
          </cell>
          <cell r="N90">
            <v>0</v>
          </cell>
          <cell r="O90">
            <v>0</v>
          </cell>
          <cell r="P90">
            <v>0</v>
          </cell>
          <cell r="Q90">
            <v>0</v>
          </cell>
          <cell r="R90">
            <v>289655.37</v>
          </cell>
        </row>
        <row r="91">
          <cell r="B91" t="str">
            <v>174-0087</v>
          </cell>
          <cell r="D91" t="e">
            <v>#N/A</v>
          </cell>
          <cell r="E91" t="str">
            <v>P005</v>
          </cell>
          <cell r="G91" t="str">
            <v>Honda Zambia</v>
          </cell>
          <cell r="H91" t="str">
            <v xml:space="preserve">Four Honder CR230 </v>
          </cell>
          <cell r="I91" t="str">
            <v>USD 20,632</v>
          </cell>
          <cell r="J91" t="str">
            <v>USD</v>
          </cell>
          <cell r="K91">
            <v>20632</v>
          </cell>
          <cell r="L91">
            <v>7.35</v>
          </cell>
          <cell r="M91">
            <v>151645.19999999998</v>
          </cell>
          <cell r="N91">
            <v>0</v>
          </cell>
          <cell r="O91">
            <v>0</v>
          </cell>
          <cell r="P91">
            <v>0</v>
          </cell>
          <cell r="Q91">
            <v>20632</v>
          </cell>
          <cell r="R91">
            <v>0</v>
          </cell>
        </row>
        <row r="92">
          <cell r="B92" t="str">
            <v>174-0088</v>
          </cell>
          <cell r="D92" t="e">
            <v>#N/A</v>
          </cell>
          <cell r="E92" t="str">
            <v>P005</v>
          </cell>
          <cell r="G92" t="str">
            <v>Maxtronics System and supplies</v>
          </cell>
          <cell r="H92" t="str">
            <v>Repairs to Vehicle</v>
          </cell>
          <cell r="I92" t="str">
            <v>ZMK 16,336,874</v>
          </cell>
          <cell r="J92" t="str">
            <v>ZMK</v>
          </cell>
          <cell r="K92">
            <v>16336874</v>
          </cell>
          <cell r="L92">
            <v>1.6750418760469012E-3</v>
          </cell>
          <cell r="M92">
            <v>27364.948073701842</v>
          </cell>
          <cell r="N92">
            <v>0</v>
          </cell>
          <cell r="O92">
            <v>0</v>
          </cell>
          <cell r="P92">
            <v>0</v>
          </cell>
          <cell r="Q92">
            <v>0</v>
          </cell>
          <cell r="R92">
            <v>16336874</v>
          </cell>
        </row>
        <row r="93">
          <cell r="B93" t="str">
            <v>174-0089</v>
          </cell>
          <cell r="D93" t="e">
            <v>#N/A</v>
          </cell>
          <cell r="E93" t="str">
            <v>P005</v>
          </cell>
          <cell r="G93" t="str">
            <v>Maxtronics System and supplies</v>
          </cell>
          <cell r="H93" t="str">
            <v>Repairs to Vehicle</v>
          </cell>
          <cell r="I93" t="str">
            <v>ZMK 500,000</v>
          </cell>
          <cell r="J93" t="str">
            <v>ZMK</v>
          </cell>
          <cell r="K93">
            <v>500000</v>
          </cell>
          <cell r="L93">
            <v>1.6750418760469012E-3</v>
          </cell>
          <cell r="M93">
            <v>837.52093802345064</v>
          </cell>
          <cell r="N93">
            <v>0</v>
          </cell>
          <cell r="O93">
            <v>0</v>
          </cell>
          <cell r="P93">
            <v>0</v>
          </cell>
          <cell r="Q93">
            <v>0</v>
          </cell>
          <cell r="R93">
            <v>500000</v>
          </cell>
        </row>
        <row r="94">
          <cell r="B94" t="str">
            <v>174-0090</v>
          </cell>
          <cell r="D94" t="e">
            <v>#N/A</v>
          </cell>
          <cell r="E94" t="str">
            <v>P005</v>
          </cell>
          <cell r="G94" t="str">
            <v>Specialised Systems Limited</v>
          </cell>
          <cell r="H94" t="str">
            <v>Panasonic Secretaial Set - Closed</v>
          </cell>
          <cell r="I94" t="str">
            <v>ZMK 0.00</v>
          </cell>
          <cell r="J94" t="str">
            <v>ZMK</v>
          </cell>
          <cell r="K94">
            <v>0</v>
          </cell>
          <cell r="L94">
            <v>1.6750418760469012E-3</v>
          </cell>
          <cell r="M94">
            <v>0</v>
          </cell>
          <cell r="N94">
            <v>0</v>
          </cell>
          <cell r="O94">
            <v>0</v>
          </cell>
          <cell r="P94">
            <v>0</v>
          </cell>
          <cell r="Q94">
            <v>0</v>
          </cell>
          <cell r="R94">
            <v>0</v>
          </cell>
        </row>
        <row r="95">
          <cell r="B95" t="str">
            <v>174-0091</v>
          </cell>
          <cell r="D95" t="e">
            <v>#N/A</v>
          </cell>
          <cell r="E95" t="str">
            <v>P005</v>
          </cell>
          <cell r="G95" t="str">
            <v>ProPrint Ltd</v>
          </cell>
          <cell r="H95" t="str">
            <v>Cards</v>
          </cell>
          <cell r="I95" t="str">
            <v>ZMK 4,320,000</v>
          </cell>
          <cell r="J95" t="str">
            <v>ZMK</v>
          </cell>
          <cell r="K95">
            <v>4320000</v>
          </cell>
          <cell r="L95">
            <v>1.6750418760469012E-3</v>
          </cell>
          <cell r="M95">
            <v>7236.1809045226128</v>
          </cell>
          <cell r="N95">
            <v>0</v>
          </cell>
          <cell r="O95">
            <v>0</v>
          </cell>
          <cell r="P95">
            <v>0</v>
          </cell>
          <cell r="Q95">
            <v>0</v>
          </cell>
          <cell r="R95">
            <v>4320000</v>
          </cell>
        </row>
        <row r="96">
          <cell r="B96" t="str">
            <v>174-0092</v>
          </cell>
          <cell r="D96" t="e">
            <v>#N/A</v>
          </cell>
          <cell r="E96" t="str">
            <v>A012</v>
          </cell>
          <cell r="G96" t="str">
            <v>TractorZam</v>
          </cell>
          <cell r="H96" t="str">
            <v>Tractors (6No)</v>
          </cell>
          <cell r="I96" t="str">
            <v>ZMK 865,275,000</v>
          </cell>
          <cell r="J96" t="str">
            <v>ZMK</v>
          </cell>
          <cell r="K96">
            <v>865275000</v>
          </cell>
          <cell r="L96">
            <v>1.6750418760469012E-3</v>
          </cell>
          <cell r="M96">
            <v>1449371.8592964825</v>
          </cell>
          <cell r="N96">
            <v>0</v>
          </cell>
          <cell r="O96">
            <v>0</v>
          </cell>
          <cell r="P96">
            <v>0</v>
          </cell>
          <cell r="Q96">
            <v>0</v>
          </cell>
          <cell r="R96">
            <v>865275000</v>
          </cell>
        </row>
        <row r="97">
          <cell r="B97" t="str">
            <v>174-0093</v>
          </cell>
          <cell r="D97" t="e">
            <v>#N/A</v>
          </cell>
          <cell r="E97" t="str">
            <v>A012</v>
          </cell>
          <cell r="G97" t="str">
            <v>Tata Zambia Ltd</v>
          </cell>
          <cell r="H97" t="str">
            <v>10 ton trucks (four off)</v>
          </cell>
          <cell r="I97" t="str">
            <v>ZMK 623,628,000</v>
          </cell>
          <cell r="J97" t="str">
            <v>ZMK</v>
          </cell>
          <cell r="K97">
            <v>623628000</v>
          </cell>
          <cell r="L97">
            <v>1.6750418760469012E-3</v>
          </cell>
          <cell r="M97">
            <v>1044603.015075377</v>
          </cell>
          <cell r="N97">
            <v>0</v>
          </cell>
          <cell r="O97">
            <v>0</v>
          </cell>
          <cell r="P97">
            <v>0</v>
          </cell>
          <cell r="Q97">
            <v>0</v>
          </cell>
          <cell r="R97">
            <v>623628000</v>
          </cell>
        </row>
        <row r="98">
          <cell r="B98" t="str">
            <v>174-0094</v>
          </cell>
          <cell r="D98" t="e">
            <v>#N/A</v>
          </cell>
          <cell r="E98" t="str">
            <v>P005</v>
          </cell>
          <cell r="G98" t="str">
            <v xml:space="preserve">Ciltax </v>
          </cell>
          <cell r="H98" t="str">
            <v>Consulting</v>
          </cell>
          <cell r="I98" t="str">
            <v>ZMK 58,749,660</v>
          </cell>
          <cell r="J98" t="str">
            <v>ZMK</v>
          </cell>
          <cell r="K98">
            <v>58749660</v>
          </cell>
          <cell r="L98">
            <v>1.6750418760469012E-3</v>
          </cell>
          <cell r="M98">
            <v>98408.140703517594</v>
          </cell>
          <cell r="N98">
            <v>0</v>
          </cell>
          <cell r="O98">
            <v>0</v>
          </cell>
          <cell r="P98">
            <v>0</v>
          </cell>
          <cell r="Q98">
            <v>0</v>
          </cell>
          <cell r="R98">
            <v>58749660</v>
          </cell>
        </row>
        <row r="99">
          <cell r="B99" t="str">
            <v>174-0095</v>
          </cell>
          <cell r="D99" t="e">
            <v>#N/A</v>
          </cell>
          <cell r="E99" t="str">
            <v>A001-1</v>
          </cell>
          <cell r="G99" t="str">
            <v>ZAMBIAN IRRITECH LIMITED</v>
          </cell>
          <cell r="H99" t="str">
            <v>Pivots (See 599-117)</v>
          </cell>
          <cell r="I99" t="str">
            <v>ZMK 0.00</v>
          </cell>
          <cell r="J99" t="str">
            <v>ZMK</v>
          </cell>
          <cell r="K99">
            <v>0</v>
          </cell>
          <cell r="L99">
            <v>1.6750418760469012E-3</v>
          </cell>
          <cell r="M99">
            <v>0</v>
          </cell>
          <cell r="N99">
            <v>0</v>
          </cell>
          <cell r="O99">
            <v>0</v>
          </cell>
          <cell r="P99">
            <v>0</v>
          </cell>
          <cell r="Q99">
            <v>0</v>
          </cell>
          <cell r="R99">
            <v>0</v>
          </cell>
        </row>
        <row r="100">
          <cell r="B100" t="str">
            <v>174-0096</v>
          </cell>
          <cell r="D100" t="e">
            <v>#N/A</v>
          </cell>
          <cell r="E100" t="str">
            <v>P005</v>
          </cell>
          <cell r="G100" t="str">
            <v>Toyota Zambia Ltd</v>
          </cell>
          <cell r="H100" t="str">
            <v>Service of HiAce - Cancelled</v>
          </cell>
          <cell r="I100" t="str">
            <v>ZMK 0.00</v>
          </cell>
          <cell r="J100" t="str">
            <v>ZMK</v>
          </cell>
          <cell r="K100">
            <v>0</v>
          </cell>
          <cell r="L100">
            <v>1.6750418760469012E-3</v>
          </cell>
          <cell r="M100">
            <v>0</v>
          </cell>
          <cell r="N100">
            <v>0</v>
          </cell>
          <cell r="O100">
            <v>0</v>
          </cell>
          <cell r="P100">
            <v>0</v>
          </cell>
          <cell r="Q100">
            <v>0</v>
          </cell>
          <cell r="R100">
            <v>0</v>
          </cell>
        </row>
        <row r="101">
          <cell r="B101" t="str">
            <v>174-0097</v>
          </cell>
          <cell r="D101" t="e">
            <v>#N/A</v>
          </cell>
          <cell r="E101" t="str">
            <v>P005</v>
          </cell>
          <cell r="G101" t="str">
            <v>Situlu Electrical Company</v>
          </cell>
          <cell r="H101" t="str">
            <v>Electric Equipment Supply</v>
          </cell>
          <cell r="I101" t="str">
            <v>ZMK 10,516,500</v>
          </cell>
          <cell r="J101" t="str">
            <v>ZMK</v>
          </cell>
          <cell r="K101">
            <v>10516500</v>
          </cell>
          <cell r="L101">
            <v>1.6750418760469012E-3</v>
          </cell>
          <cell r="M101">
            <v>17615.577889447235</v>
          </cell>
          <cell r="N101">
            <v>0</v>
          </cell>
          <cell r="O101">
            <v>0</v>
          </cell>
          <cell r="P101">
            <v>0</v>
          </cell>
          <cell r="Q101">
            <v>0</v>
          </cell>
          <cell r="R101">
            <v>10516500</v>
          </cell>
        </row>
        <row r="102">
          <cell r="B102" t="str">
            <v>174-0098</v>
          </cell>
          <cell r="D102" t="e">
            <v>#N/A</v>
          </cell>
          <cell r="E102" t="str">
            <v>P005</v>
          </cell>
          <cell r="G102" t="str">
            <v>Powertech Electrical</v>
          </cell>
          <cell r="H102" t="str">
            <v>Electric Equipment Supply</v>
          </cell>
          <cell r="I102" t="str">
            <v>ZMK 10,423,000</v>
          </cell>
          <cell r="J102" t="str">
            <v>ZMK</v>
          </cell>
          <cell r="K102">
            <v>10423000</v>
          </cell>
          <cell r="L102">
            <v>1.6750418760469012E-3</v>
          </cell>
          <cell r="M102">
            <v>17458.961474036852</v>
          </cell>
          <cell r="N102">
            <v>0</v>
          </cell>
          <cell r="O102">
            <v>0</v>
          </cell>
          <cell r="P102">
            <v>0</v>
          </cell>
          <cell r="Q102">
            <v>0</v>
          </cell>
          <cell r="R102">
            <v>10423000</v>
          </cell>
        </row>
        <row r="103">
          <cell r="B103" t="str">
            <v>174-0099</v>
          </cell>
          <cell r="D103" t="e">
            <v>#N/A</v>
          </cell>
          <cell r="E103" t="str">
            <v>P005</v>
          </cell>
          <cell r="G103" t="str">
            <v>Powertech Electrical</v>
          </cell>
          <cell r="H103" t="str">
            <v>Install Pillar Boxes and Terminate</v>
          </cell>
          <cell r="I103" t="str">
            <v>ZMK 1,055,000</v>
          </cell>
          <cell r="J103" t="str">
            <v>ZMK</v>
          </cell>
          <cell r="K103">
            <v>1055000</v>
          </cell>
          <cell r="L103">
            <v>1.6750418760469012E-3</v>
          </cell>
          <cell r="M103">
            <v>1767.1691792294807</v>
          </cell>
          <cell r="N103">
            <v>0</v>
          </cell>
          <cell r="O103">
            <v>0</v>
          </cell>
          <cell r="P103">
            <v>0</v>
          </cell>
          <cell r="Q103">
            <v>0</v>
          </cell>
          <cell r="R103">
            <v>1055000</v>
          </cell>
        </row>
        <row r="104">
          <cell r="B104" t="str">
            <v>174-0100</v>
          </cell>
          <cell r="D104" t="e">
            <v>#N/A</v>
          </cell>
          <cell r="E104" t="str">
            <v>P005</v>
          </cell>
          <cell r="G104" t="str">
            <v>Powertech Electrical</v>
          </cell>
          <cell r="H104" t="str">
            <v>Replace defective Supply Switch</v>
          </cell>
          <cell r="I104" t="str">
            <v>ZMK 580,000</v>
          </cell>
          <cell r="J104" t="str">
            <v>ZMK</v>
          </cell>
          <cell r="K104">
            <v>580000</v>
          </cell>
          <cell r="L104">
            <v>1.6750418760469012E-3</v>
          </cell>
          <cell r="M104">
            <v>971.52428810720266</v>
          </cell>
          <cell r="N104">
            <v>0</v>
          </cell>
          <cell r="O104">
            <v>0</v>
          </cell>
          <cell r="P104">
            <v>0</v>
          </cell>
          <cell r="Q104">
            <v>0</v>
          </cell>
          <cell r="R104">
            <v>580000</v>
          </cell>
        </row>
        <row r="105">
          <cell r="B105" t="str">
            <v>174-0101</v>
          </cell>
          <cell r="D105" t="e">
            <v>#N/A</v>
          </cell>
          <cell r="E105" t="str">
            <v>P005</v>
          </cell>
          <cell r="G105" t="str">
            <v>Powertech Electrical</v>
          </cell>
          <cell r="H105" t="str">
            <v>Provide electric supply to Durapile Laydown</v>
          </cell>
          <cell r="I105" t="str">
            <v>ZMK 1,860,000</v>
          </cell>
          <cell r="J105" t="str">
            <v>ZMK</v>
          </cell>
          <cell r="K105">
            <v>1860000</v>
          </cell>
          <cell r="L105">
            <v>1.6750418760469012E-3</v>
          </cell>
          <cell r="M105">
            <v>3115.5778894472364</v>
          </cell>
          <cell r="N105">
            <v>0</v>
          </cell>
          <cell r="O105">
            <v>0</v>
          </cell>
          <cell r="P105">
            <v>0</v>
          </cell>
          <cell r="Q105">
            <v>0</v>
          </cell>
          <cell r="R105">
            <v>1860000</v>
          </cell>
        </row>
        <row r="106">
          <cell r="B106" t="str">
            <v>174-0102</v>
          </cell>
          <cell r="D106" t="e">
            <v>#N/A</v>
          </cell>
          <cell r="E106" t="str">
            <v>P005</v>
          </cell>
          <cell r="G106" t="str">
            <v>Situlu Electrical Company</v>
          </cell>
          <cell r="H106" t="str">
            <v>Electrication at Kalaya</v>
          </cell>
          <cell r="I106" t="str">
            <v>ZMK 31,451,500</v>
          </cell>
          <cell r="J106" t="str">
            <v>ZMK</v>
          </cell>
          <cell r="K106">
            <v>31451500</v>
          </cell>
          <cell r="L106">
            <v>1.6750418760469012E-3</v>
          </cell>
          <cell r="M106">
            <v>52682.579564489111</v>
          </cell>
          <cell r="N106">
            <v>0</v>
          </cell>
          <cell r="O106">
            <v>0</v>
          </cell>
          <cell r="P106">
            <v>0</v>
          </cell>
          <cell r="Q106">
            <v>0</v>
          </cell>
          <cell r="R106">
            <v>31451500</v>
          </cell>
        </row>
        <row r="107">
          <cell r="B107" t="str">
            <v>174-0103</v>
          </cell>
          <cell r="D107" t="e">
            <v>#N/A</v>
          </cell>
          <cell r="E107" t="str">
            <v>P005</v>
          </cell>
          <cell r="G107" t="str">
            <v>Situlu Electrical Company</v>
          </cell>
          <cell r="H107" t="str">
            <v>Install power supply for raw water pump</v>
          </cell>
          <cell r="I107" t="str">
            <v>ZMK 1,904,000</v>
          </cell>
          <cell r="J107" t="str">
            <v>ZMK</v>
          </cell>
          <cell r="K107">
            <v>1904000</v>
          </cell>
          <cell r="L107">
            <v>1.6750418760469012E-3</v>
          </cell>
          <cell r="M107">
            <v>3189.2797319932997</v>
          </cell>
          <cell r="N107">
            <v>0</v>
          </cell>
          <cell r="O107">
            <v>0</v>
          </cell>
          <cell r="P107">
            <v>0</v>
          </cell>
          <cell r="Q107">
            <v>0</v>
          </cell>
          <cell r="R107">
            <v>1904000</v>
          </cell>
        </row>
        <row r="108">
          <cell r="B108" t="str">
            <v>174-0104</v>
          </cell>
          <cell r="D108" t="e">
            <v>#N/A</v>
          </cell>
          <cell r="E108" t="str">
            <v>P005</v>
          </cell>
          <cell r="G108" t="str">
            <v>Twiga Heights Ltd</v>
          </cell>
          <cell r="H108" t="str">
            <v>Configure trunk slots for PABX</v>
          </cell>
          <cell r="I108" t="str">
            <v>ZMK 17,260,000</v>
          </cell>
          <cell r="J108" t="str">
            <v>ZMK</v>
          </cell>
          <cell r="K108">
            <v>17260000</v>
          </cell>
          <cell r="L108">
            <v>1.6750418760469012E-3</v>
          </cell>
          <cell r="M108">
            <v>28911.222780569515</v>
          </cell>
          <cell r="N108">
            <v>0</v>
          </cell>
          <cell r="O108">
            <v>0</v>
          </cell>
          <cell r="P108">
            <v>0</v>
          </cell>
          <cell r="Q108">
            <v>0</v>
          </cell>
          <cell r="R108">
            <v>17260000</v>
          </cell>
        </row>
        <row r="109">
          <cell r="B109" t="str">
            <v>174-0105</v>
          </cell>
          <cell r="D109" t="e">
            <v>#N/A</v>
          </cell>
          <cell r="E109" t="str">
            <v>P005</v>
          </cell>
          <cell r="G109" t="str">
            <v>Maxtronics System and supplies</v>
          </cell>
          <cell r="H109" t="str">
            <v>Full Service Toyota Surf</v>
          </cell>
          <cell r="I109" t="str">
            <v>ZMK 2,000,000</v>
          </cell>
          <cell r="J109" t="str">
            <v>ZMK</v>
          </cell>
          <cell r="K109">
            <v>2000000</v>
          </cell>
          <cell r="L109">
            <v>1.6750418760469012E-3</v>
          </cell>
          <cell r="M109">
            <v>3350.0837520938026</v>
          </cell>
          <cell r="N109">
            <v>0</v>
          </cell>
          <cell r="O109">
            <v>0</v>
          </cell>
          <cell r="P109">
            <v>0</v>
          </cell>
          <cell r="Q109">
            <v>0</v>
          </cell>
          <cell r="R109">
            <v>2000000</v>
          </cell>
        </row>
        <row r="110">
          <cell r="B110" t="str">
            <v>174-0106</v>
          </cell>
          <cell r="D110" t="e">
            <v>#N/A</v>
          </cell>
          <cell r="E110" t="str">
            <v>P005</v>
          </cell>
          <cell r="G110" t="str">
            <v>Nemchem International</v>
          </cell>
          <cell r="H110" t="str">
            <v>Office Cleaning</v>
          </cell>
          <cell r="I110" t="str">
            <v>ZMK 22,800,000</v>
          </cell>
          <cell r="J110" t="str">
            <v>ZMK</v>
          </cell>
          <cell r="K110">
            <v>22800000</v>
          </cell>
          <cell r="L110">
            <v>1.6750418760469012E-3</v>
          </cell>
          <cell r="M110">
            <v>38190.954773869351</v>
          </cell>
          <cell r="N110">
            <v>0</v>
          </cell>
          <cell r="O110">
            <v>0</v>
          </cell>
          <cell r="P110">
            <v>0</v>
          </cell>
          <cell r="Q110">
            <v>0</v>
          </cell>
          <cell r="R110">
            <v>22800000</v>
          </cell>
        </row>
        <row r="111">
          <cell r="B111" t="str">
            <v>174-0107</v>
          </cell>
          <cell r="D111" t="e">
            <v>#N/A</v>
          </cell>
          <cell r="E111" t="str">
            <v>P005</v>
          </cell>
          <cell r="G111" t="str">
            <v>Kagiso Khulani Supervision Zambia Ltd</v>
          </cell>
          <cell r="H111" t="str">
            <v>Accomodation</v>
          </cell>
          <cell r="I111" t="str">
            <v>ZMK 3,750,000,000</v>
          </cell>
          <cell r="J111" t="str">
            <v>ZMK</v>
          </cell>
          <cell r="K111">
            <v>3750000000</v>
          </cell>
          <cell r="L111">
            <v>1.6750418760469012E-3</v>
          </cell>
          <cell r="M111">
            <v>6281407.0351758795</v>
          </cell>
          <cell r="N111">
            <v>0</v>
          </cell>
          <cell r="O111">
            <v>0</v>
          </cell>
          <cell r="P111">
            <v>0</v>
          </cell>
          <cell r="Q111">
            <v>0</v>
          </cell>
          <cell r="R111">
            <v>3750000000</v>
          </cell>
        </row>
        <row r="112">
          <cell r="B112" t="str">
            <v>174-0108</v>
          </cell>
          <cell r="D112" t="e">
            <v>#N/A</v>
          </cell>
          <cell r="E112" t="str">
            <v>P005</v>
          </cell>
          <cell r="G112" t="str">
            <v>Southern Cross Motors Ltd</v>
          </cell>
          <cell r="H112" t="str">
            <v>spares</v>
          </cell>
          <cell r="I112" t="str">
            <v>ZMK 2,032,070</v>
          </cell>
          <cell r="J112" t="str">
            <v>ZMK</v>
          </cell>
          <cell r="K112">
            <v>2032070</v>
          </cell>
          <cell r="L112">
            <v>1.6750418760469012E-3</v>
          </cell>
          <cell r="M112">
            <v>3403.8023450586265</v>
          </cell>
          <cell r="N112">
            <v>0</v>
          </cell>
          <cell r="O112">
            <v>0</v>
          </cell>
          <cell r="P112">
            <v>0</v>
          </cell>
          <cell r="Q112">
            <v>0</v>
          </cell>
          <cell r="R112">
            <v>2032070</v>
          </cell>
        </row>
        <row r="113">
          <cell r="B113" t="str">
            <v>174-0109</v>
          </cell>
          <cell r="D113" t="e">
            <v>#N/A</v>
          </cell>
          <cell r="E113" t="str">
            <v>P005</v>
          </cell>
          <cell r="G113" t="str">
            <v>Toyota Zambia Ltd</v>
          </cell>
          <cell r="H113" t="str">
            <v>Landcruiser</v>
          </cell>
          <cell r="I113" t="str">
            <v>ZMK 282,664,494</v>
          </cell>
          <cell r="J113" t="str">
            <v>ZMK</v>
          </cell>
          <cell r="K113">
            <v>282664494</v>
          </cell>
          <cell r="L113">
            <v>1.6750418760469012E-3</v>
          </cell>
          <cell r="M113">
            <v>473474.86432160804</v>
          </cell>
          <cell r="N113">
            <v>0</v>
          </cell>
          <cell r="O113">
            <v>0</v>
          </cell>
          <cell r="P113">
            <v>0</v>
          </cell>
          <cell r="Q113">
            <v>0</v>
          </cell>
          <cell r="R113">
            <v>282664494</v>
          </cell>
        </row>
        <row r="114">
          <cell r="B114" t="str">
            <v>174-0110</v>
          </cell>
          <cell r="D114" t="e">
            <v>#N/A</v>
          </cell>
          <cell r="E114" t="str">
            <v>P005</v>
          </cell>
          <cell r="G114" t="str">
            <v>Atonement Enterprises Ltd</v>
          </cell>
          <cell r="H114" t="str">
            <v>Hand Dryer Units</v>
          </cell>
          <cell r="I114" t="str">
            <v>ZMK 2,250,000</v>
          </cell>
          <cell r="J114" t="str">
            <v>ZMK</v>
          </cell>
          <cell r="K114">
            <v>2250000</v>
          </cell>
          <cell r="L114">
            <v>1.6750418760469012E-3</v>
          </cell>
          <cell r="M114">
            <v>3768.8442211055276</v>
          </cell>
          <cell r="N114">
            <v>0</v>
          </cell>
          <cell r="O114">
            <v>0</v>
          </cell>
          <cell r="P114">
            <v>0</v>
          </cell>
          <cell r="Q114">
            <v>0</v>
          </cell>
          <cell r="R114">
            <v>2250000</v>
          </cell>
        </row>
        <row r="115">
          <cell r="B115" t="str">
            <v>174-0111</v>
          </cell>
          <cell r="D115">
            <v>39371</v>
          </cell>
          <cell r="E115" t="str">
            <v>M032-1</v>
          </cell>
          <cell r="F115" t="str">
            <v>Uli Heitz</v>
          </cell>
          <cell r="G115" t="str">
            <v>Heku Construction Ltd</v>
          </cell>
          <cell r="H115" t="str">
            <v>Weighed Juice Tank, CJ Tank, Syrup Storage Tank, Flash Tank</v>
          </cell>
          <cell r="I115" t="str">
            <v>ZMK 794,662,926.65</v>
          </cell>
          <cell r="J115" t="str">
            <v>ZMK</v>
          </cell>
          <cell r="K115">
            <v>794662926.64999998</v>
          </cell>
          <cell r="L115">
            <v>1.6750418760469012E-3</v>
          </cell>
          <cell r="M115">
            <v>1331093.6794807371</v>
          </cell>
          <cell r="N115">
            <v>0</v>
          </cell>
          <cell r="O115">
            <v>0</v>
          </cell>
          <cell r="P115">
            <v>0</v>
          </cell>
          <cell r="Q115">
            <v>0</v>
          </cell>
          <cell r="R115">
            <v>794662926.64999998</v>
          </cell>
        </row>
        <row r="116">
          <cell r="B116" t="str">
            <v>174-0112</v>
          </cell>
          <cell r="D116">
            <v>39367</v>
          </cell>
          <cell r="E116" t="str">
            <v>M031</v>
          </cell>
          <cell r="F116" t="str">
            <v>Uli Heitz</v>
          </cell>
          <cell r="G116" t="str">
            <v>Heku Construction Ltd</v>
          </cell>
          <cell r="H116" t="str">
            <v>Four juice take-off rings</v>
          </cell>
          <cell r="I116" t="str">
            <v>ZMK 15,917,069.23</v>
          </cell>
          <cell r="J116" t="str">
            <v>ZMK</v>
          </cell>
          <cell r="K116">
            <v>15917069.23</v>
          </cell>
          <cell r="L116">
            <v>1.6750418760469012E-3</v>
          </cell>
          <cell r="M116">
            <v>26661.757504187604</v>
          </cell>
          <cell r="N116">
            <v>0</v>
          </cell>
          <cell r="O116">
            <v>0</v>
          </cell>
          <cell r="P116">
            <v>0</v>
          </cell>
          <cell r="Q116">
            <v>0</v>
          </cell>
          <cell r="R116">
            <v>15917069.23</v>
          </cell>
          <cell r="V116">
            <v>39381</v>
          </cell>
        </row>
        <row r="117">
          <cell r="B117" t="str">
            <v>174-0113</v>
          </cell>
          <cell r="D117" t="e">
            <v>#N/A</v>
          </cell>
          <cell r="E117" t="str">
            <v>P005</v>
          </cell>
          <cell r="G117" t="str">
            <v>Toyota Zambia Ltd</v>
          </cell>
          <cell r="H117" t="str">
            <v>Service of Prado</v>
          </cell>
          <cell r="I117" t="str">
            <v>ZMK 1,300,000</v>
          </cell>
          <cell r="J117" t="str">
            <v>ZMK</v>
          </cell>
          <cell r="K117">
            <v>1300000</v>
          </cell>
          <cell r="L117">
            <v>1.6750418760469012E-3</v>
          </cell>
          <cell r="M117">
            <v>2177.5544388609715</v>
          </cell>
          <cell r="N117">
            <v>0</v>
          </cell>
          <cell r="O117">
            <v>0</v>
          </cell>
          <cell r="P117">
            <v>0</v>
          </cell>
          <cell r="Q117">
            <v>0</v>
          </cell>
          <cell r="R117">
            <v>1300000</v>
          </cell>
        </row>
        <row r="118">
          <cell r="B118" t="str">
            <v>174-0114</v>
          </cell>
          <cell r="D118" t="e">
            <v>#N/A</v>
          </cell>
          <cell r="E118" t="str">
            <v>P005</v>
          </cell>
          <cell r="G118" t="str">
            <v>Honda Zambia</v>
          </cell>
          <cell r="H118" t="str">
            <v>Helmet for Motorcycle</v>
          </cell>
          <cell r="I118" t="str">
            <v>ZMK 1,383,404.25</v>
          </cell>
          <cell r="J118" t="str">
            <v>ZMK</v>
          </cell>
          <cell r="K118">
            <v>1383404.25</v>
          </cell>
          <cell r="L118">
            <v>1.6750418760469012E-3</v>
          </cell>
          <cell r="M118">
            <v>2317.2600502512564</v>
          </cell>
          <cell r="N118">
            <v>0</v>
          </cell>
          <cell r="O118">
            <v>0</v>
          </cell>
          <cell r="P118">
            <v>0</v>
          </cell>
          <cell r="Q118">
            <v>0</v>
          </cell>
          <cell r="R118">
            <v>1383404.25</v>
          </cell>
        </row>
        <row r="119">
          <cell r="B119" t="str">
            <v>174-0115</v>
          </cell>
          <cell r="D119" t="e">
            <v>#N/A</v>
          </cell>
          <cell r="E119" t="str">
            <v>P005</v>
          </cell>
          <cell r="G119" t="str">
            <v>Laktronics Repairs Ltd</v>
          </cell>
          <cell r="H119" t="str">
            <v>Crushed Stones for Driveway</v>
          </cell>
          <cell r="I119" t="str">
            <v>ZMK 4,600,000</v>
          </cell>
          <cell r="J119" t="str">
            <v>ZMK</v>
          </cell>
          <cell r="K119">
            <v>4600000</v>
          </cell>
          <cell r="L119">
            <v>1.6750418760469012E-3</v>
          </cell>
          <cell r="M119">
            <v>7705.1926298157459</v>
          </cell>
          <cell r="N119">
            <v>0</v>
          </cell>
          <cell r="O119">
            <v>0</v>
          </cell>
          <cell r="P119">
            <v>0</v>
          </cell>
          <cell r="Q119">
            <v>0</v>
          </cell>
          <cell r="R119">
            <v>4600000</v>
          </cell>
        </row>
        <row r="120">
          <cell r="B120" t="str">
            <v>174-0116</v>
          </cell>
          <cell r="D120" t="e">
            <v>#N/A</v>
          </cell>
          <cell r="E120" t="str">
            <v>P005</v>
          </cell>
          <cell r="G120" t="str">
            <v>DHL WORLDWIDE EXPRESS</v>
          </cell>
          <cell r="H120" t="str">
            <v>Chronic Medicine Delivery - Closed</v>
          </cell>
          <cell r="I120" t="str">
            <v>ZMK 0.00</v>
          </cell>
          <cell r="J120" t="str">
            <v>ZMK</v>
          </cell>
          <cell r="K120">
            <v>0</v>
          </cell>
          <cell r="L120">
            <v>1.6750418760469012E-3</v>
          </cell>
          <cell r="M120">
            <v>0</v>
          </cell>
          <cell r="N120">
            <v>0</v>
          </cell>
          <cell r="O120">
            <v>0</v>
          </cell>
          <cell r="P120">
            <v>0</v>
          </cell>
          <cell r="Q120">
            <v>0</v>
          </cell>
          <cell r="R120">
            <v>0</v>
          </cell>
        </row>
        <row r="121">
          <cell r="B121" t="str">
            <v>174-0117</v>
          </cell>
          <cell r="D121" t="e">
            <v>#N/A</v>
          </cell>
          <cell r="E121" t="str">
            <v>P005</v>
          </cell>
          <cell r="G121" t="str">
            <v>DHL WORLDWIDE EXPRESS</v>
          </cell>
          <cell r="H121" t="str">
            <v>Chronic Medicine Delivery - Closed</v>
          </cell>
          <cell r="I121" t="str">
            <v>ZMK 0.00</v>
          </cell>
          <cell r="J121" t="str">
            <v>ZMK</v>
          </cell>
          <cell r="K121">
            <v>0</v>
          </cell>
          <cell r="L121">
            <v>1.6750418760469012E-3</v>
          </cell>
          <cell r="M121">
            <v>0</v>
          </cell>
          <cell r="N121">
            <v>0</v>
          </cell>
          <cell r="O121">
            <v>0</v>
          </cell>
          <cell r="P121">
            <v>0</v>
          </cell>
          <cell r="Q121">
            <v>0</v>
          </cell>
          <cell r="R121">
            <v>0</v>
          </cell>
        </row>
        <row r="122">
          <cell r="B122" t="str">
            <v>174-0118</v>
          </cell>
          <cell r="D122" t="e">
            <v>#N/A</v>
          </cell>
          <cell r="E122" t="str">
            <v>P005</v>
          </cell>
          <cell r="G122" t="str">
            <v>MTN Zambia</v>
          </cell>
          <cell r="H122" t="str">
            <v>Contract for 10 Cellphones</v>
          </cell>
          <cell r="I122" t="str">
            <v>ZMK 29,953,391.90</v>
          </cell>
          <cell r="J122" t="str">
            <v>ZMK</v>
          </cell>
          <cell r="K122">
            <v>29953391.899999999</v>
          </cell>
          <cell r="L122">
            <v>1.6750418760469012E-3</v>
          </cell>
          <cell r="M122">
            <v>50173.18576214405</v>
          </cell>
          <cell r="N122">
            <v>0</v>
          </cell>
          <cell r="O122">
            <v>0</v>
          </cell>
          <cell r="P122">
            <v>0</v>
          </cell>
          <cell r="Q122">
            <v>0</v>
          </cell>
          <cell r="R122">
            <v>29953391.899999999</v>
          </cell>
        </row>
        <row r="123">
          <cell r="B123" t="str">
            <v>174-0119</v>
          </cell>
          <cell r="D123" t="e">
            <v>#N/A</v>
          </cell>
          <cell r="E123" t="str">
            <v>P005</v>
          </cell>
          <cell r="G123" t="str">
            <v>Maxtronics System and supplies</v>
          </cell>
          <cell r="H123" t="str">
            <v>Service Prado</v>
          </cell>
          <cell r="I123" t="str">
            <v>ZMK 2,000,000</v>
          </cell>
          <cell r="J123" t="str">
            <v>ZMK</v>
          </cell>
          <cell r="K123">
            <v>2000000</v>
          </cell>
          <cell r="L123">
            <v>1.6750418760469012E-3</v>
          </cell>
          <cell r="M123">
            <v>3350.0837520938026</v>
          </cell>
          <cell r="N123">
            <v>0</v>
          </cell>
          <cell r="O123">
            <v>0</v>
          </cell>
          <cell r="P123">
            <v>0</v>
          </cell>
          <cell r="Q123">
            <v>0</v>
          </cell>
          <cell r="R123">
            <v>2000000</v>
          </cell>
        </row>
        <row r="124">
          <cell r="B124" t="str">
            <v>174-0120</v>
          </cell>
          <cell r="D124" t="e">
            <v>#N/A</v>
          </cell>
          <cell r="E124" t="str">
            <v>P005</v>
          </cell>
          <cell r="G124" t="str">
            <v>G &amp; A Investment Ltd</v>
          </cell>
          <cell r="H124" t="str">
            <v>River Sand - Closed</v>
          </cell>
          <cell r="I124" t="str">
            <v>ZMK 0.00</v>
          </cell>
          <cell r="J124" t="str">
            <v>ZMK</v>
          </cell>
          <cell r="K124">
            <v>0</v>
          </cell>
          <cell r="L124">
            <v>1.6750418760469012E-3</v>
          </cell>
          <cell r="M124">
            <v>0</v>
          </cell>
          <cell r="N124">
            <v>0</v>
          </cell>
          <cell r="O124">
            <v>0</v>
          </cell>
          <cell r="P124">
            <v>0</v>
          </cell>
          <cell r="Q124">
            <v>0</v>
          </cell>
          <cell r="R124">
            <v>0</v>
          </cell>
        </row>
        <row r="125">
          <cell r="B125" t="str">
            <v>174-0121</v>
          </cell>
          <cell r="D125" t="e">
            <v>#N/A</v>
          </cell>
          <cell r="E125" t="str">
            <v>P005</v>
          </cell>
          <cell r="G125" t="str">
            <v>G &amp; A Investment Ltd</v>
          </cell>
          <cell r="H125" t="str">
            <v>Doors, Locks etc</v>
          </cell>
          <cell r="I125" t="str">
            <v>ZMK 3,267,500</v>
          </cell>
          <cell r="J125" t="str">
            <v>ZMK</v>
          </cell>
          <cell r="K125">
            <v>3267500</v>
          </cell>
          <cell r="L125">
            <v>1.6750418760469012E-3</v>
          </cell>
          <cell r="M125">
            <v>5473.1993299832493</v>
          </cell>
          <cell r="N125">
            <v>0</v>
          </cell>
          <cell r="O125">
            <v>0</v>
          </cell>
          <cell r="P125">
            <v>0</v>
          </cell>
          <cell r="Q125">
            <v>0</v>
          </cell>
          <cell r="R125">
            <v>3267500</v>
          </cell>
        </row>
        <row r="126">
          <cell r="B126" t="str">
            <v>174-0122</v>
          </cell>
          <cell r="D126" t="e">
            <v>#N/A</v>
          </cell>
          <cell r="E126" t="str">
            <v>P005</v>
          </cell>
          <cell r="G126" t="str">
            <v>G &amp; A Investment Ltd</v>
          </cell>
          <cell r="H126" t="str">
            <v>Paint and Hardware</v>
          </cell>
          <cell r="I126" t="str">
            <v>ZMK 2,245,000</v>
          </cell>
          <cell r="J126" t="str">
            <v>ZMK</v>
          </cell>
          <cell r="K126">
            <v>2245000</v>
          </cell>
          <cell r="L126">
            <v>1.6750418760469012E-3</v>
          </cell>
          <cell r="M126">
            <v>3760.4690117252931</v>
          </cell>
          <cell r="N126">
            <v>0</v>
          </cell>
          <cell r="O126">
            <v>0</v>
          </cell>
          <cell r="P126">
            <v>0</v>
          </cell>
          <cell r="Q126">
            <v>0</v>
          </cell>
          <cell r="R126">
            <v>2245000</v>
          </cell>
        </row>
        <row r="127">
          <cell r="B127" t="str">
            <v>174-0123</v>
          </cell>
          <cell r="D127" t="e">
            <v>#N/A</v>
          </cell>
          <cell r="E127" t="str">
            <v>P005</v>
          </cell>
          <cell r="G127" t="str">
            <v>G &amp; A Investment Ltd</v>
          </cell>
          <cell r="H127" t="str">
            <v>Plumbing Materials</v>
          </cell>
          <cell r="I127" t="str">
            <v>ZMK 4,288,000</v>
          </cell>
          <cell r="J127" t="str">
            <v>ZMK</v>
          </cell>
          <cell r="K127">
            <v>4288000</v>
          </cell>
          <cell r="L127">
            <v>1.6750418760469012E-3</v>
          </cell>
          <cell r="M127">
            <v>7182.5795644891123</v>
          </cell>
          <cell r="N127">
            <v>0</v>
          </cell>
          <cell r="O127">
            <v>0</v>
          </cell>
          <cell r="P127">
            <v>0</v>
          </cell>
          <cell r="Q127">
            <v>0</v>
          </cell>
          <cell r="R127">
            <v>4288000</v>
          </cell>
        </row>
        <row r="128">
          <cell r="B128" t="str">
            <v>174-0124</v>
          </cell>
          <cell r="D128" t="e">
            <v>#N/A</v>
          </cell>
          <cell r="E128" t="str">
            <v>P005</v>
          </cell>
          <cell r="G128" t="str">
            <v>G &amp; A Investment Ltd</v>
          </cell>
          <cell r="H128" t="str">
            <v>Plumbing Materials</v>
          </cell>
          <cell r="I128" t="str">
            <v>ZMK 2,502,000</v>
          </cell>
          <cell r="J128" t="str">
            <v>ZMK</v>
          </cell>
          <cell r="K128">
            <v>2502000</v>
          </cell>
          <cell r="L128">
            <v>1.6750418760469012E-3</v>
          </cell>
          <cell r="M128">
            <v>4190.9547738693464</v>
          </cell>
          <cell r="N128">
            <v>0</v>
          </cell>
          <cell r="O128">
            <v>0</v>
          </cell>
          <cell r="P128">
            <v>0</v>
          </cell>
          <cell r="Q128">
            <v>0</v>
          </cell>
          <cell r="R128">
            <v>2502000</v>
          </cell>
        </row>
        <row r="129">
          <cell r="B129" t="str">
            <v>174-0125</v>
          </cell>
          <cell r="D129" t="e">
            <v>#N/A</v>
          </cell>
          <cell r="E129" t="str">
            <v>P005</v>
          </cell>
          <cell r="G129" t="str">
            <v>G &amp; A Investment Ltd</v>
          </cell>
          <cell r="H129" t="str">
            <v>Plumbing Materials</v>
          </cell>
          <cell r="I129" t="str">
            <v>ZMK 2,283,000</v>
          </cell>
          <cell r="J129" t="str">
            <v>ZMK</v>
          </cell>
          <cell r="K129">
            <v>2283000</v>
          </cell>
          <cell r="L129">
            <v>1.6750418760469012E-3</v>
          </cell>
          <cell r="M129">
            <v>3824.1206030150756</v>
          </cell>
          <cell r="N129">
            <v>0</v>
          </cell>
          <cell r="O129">
            <v>0</v>
          </cell>
          <cell r="P129">
            <v>0</v>
          </cell>
          <cell r="Q129">
            <v>0</v>
          </cell>
          <cell r="R129">
            <v>2283000</v>
          </cell>
        </row>
        <row r="130">
          <cell r="B130" t="str">
            <v>174-0126</v>
          </cell>
          <cell r="D130" t="e">
            <v>#N/A</v>
          </cell>
          <cell r="E130" t="str">
            <v>P005</v>
          </cell>
          <cell r="G130" t="str">
            <v>G &amp; A Investment Ltd</v>
          </cell>
          <cell r="H130" t="str">
            <v>Plumbing Materials</v>
          </cell>
          <cell r="I130" t="str">
            <v>ZMK 1,370,000</v>
          </cell>
          <cell r="J130" t="str">
            <v>ZMK</v>
          </cell>
          <cell r="K130">
            <v>1370000</v>
          </cell>
          <cell r="L130">
            <v>1.6750418760469012E-3</v>
          </cell>
          <cell r="M130">
            <v>2294.8073701842545</v>
          </cell>
          <cell r="N130">
            <v>0</v>
          </cell>
          <cell r="O130">
            <v>0</v>
          </cell>
          <cell r="P130">
            <v>0</v>
          </cell>
          <cell r="Q130">
            <v>0</v>
          </cell>
          <cell r="R130">
            <v>1370000</v>
          </cell>
        </row>
        <row r="131">
          <cell r="B131" t="str">
            <v>174-0127</v>
          </cell>
          <cell r="D131" t="e">
            <v>#N/A</v>
          </cell>
          <cell r="E131" t="str">
            <v>P005</v>
          </cell>
          <cell r="G131" t="str">
            <v>Toyota Zambia Ltd</v>
          </cell>
          <cell r="H131" t="str">
            <v>Spares</v>
          </cell>
          <cell r="I131" t="str">
            <v>ZMK 400,000</v>
          </cell>
          <cell r="J131" t="str">
            <v>ZMK</v>
          </cell>
          <cell r="K131">
            <v>400000</v>
          </cell>
          <cell r="L131">
            <v>1.6750418760469012E-3</v>
          </cell>
          <cell r="M131">
            <v>670.01675041876047</v>
          </cell>
          <cell r="N131">
            <v>0</v>
          </cell>
          <cell r="O131">
            <v>0</v>
          </cell>
          <cell r="P131">
            <v>0</v>
          </cell>
          <cell r="Q131">
            <v>0</v>
          </cell>
          <cell r="R131">
            <v>400000</v>
          </cell>
        </row>
        <row r="132">
          <cell r="B132" t="str">
            <v>174-0128</v>
          </cell>
          <cell r="D132" t="e">
            <v>#N/A</v>
          </cell>
          <cell r="E132" t="str">
            <v>P005</v>
          </cell>
          <cell r="G132" t="str">
            <v>Mulimo Agriculture Hardware Distributors</v>
          </cell>
          <cell r="H132" t="str">
            <v>Roof Sheeting etc</v>
          </cell>
          <cell r="I132" t="str">
            <v>ZMK 9,184,900</v>
          </cell>
          <cell r="J132" t="str">
            <v>ZMK</v>
          </cell>
          <cell r="K132">
            <v>9184900</v>
          </cell>
          <cell r="L132">
            <v>1.6750418760469012E-3</v>
          </cell>
          <cell r="M132">
            <v>15385.092127303184</v>
          </cell>
          <cell r="N132">
            <v>0</v>
          </cell>
          <cell r="O132">
            <v>0</v>
          </cell>
          <cell r="P132">
            <v>0</v>
          </cell>
          <cell r="Q132">
            <v>0</v>
          </cell>
          <cell r="R132">
            <v>9184900</v>
          </cell>
        </row>
        <row r="133">
          <cell r="B133" t="str">
            <v>174-0129</v>
          </cell>
          <cell r="D133" t="e">
            <v>#N/A</v>
          </cell>
          <cell r="E133" t="str">
            <v>P005</v>
          </cell>
          <cell r="G133" t="str">
            <v>Kapinga Enterprises</v>
          </cell>
          <cell r="H133" t="str">
            <v>Rental of Accomodation</v>
          </cell>
          <cell r="I133" t="str">
            <v>ZMK 123,251,625</v>
          </cell>
          <cell r="J133" t="str">
            <v>ZMK</v>
          </cell>
          <cell r="K133">
            <v>123251625</v>
          </cell>
          <cell r="L133">
            <v>1.6750418760469012E-3</v>
          </cell>
          <cell r="M133">
            <v>206451.63316582915</v>
          </cell>
          <cell r="N133">
            <v>0</v>
          </cell>
          <cell r="O133">
            <v>0</v>
          </cell>
          <cell r="P133">
            <v>0</v>
          </cell>
          <cell r="Q133">
            <v>0</v>
          </cell>
          <cell r="R133">
            <v>123251625</v>
          </cell>
        </row>
        <row r="134">
          <cell r="B134" t="str">
            <v>174-0130</v>
          </cell>
          <cell r="D134" t="e">
            <v>#N/A</v>
          </cell>
          <cell r="E134" t="str">
            <v>P005</v>
          </cell>
          <cell r="G134" t="str">
            <v>All Haul Enterprises</v>
          </cell>
          <cell r="H134" t="str">
            <v>Transport of Staff</v>
          </cell>
          <cell r="I134" t="str">
            <v>ZMK 120,000,000</v>
          </cell>
          <cell r="J134" t="str">
            <v>ZMK</v>
          </cell>
          <cell r="K134">
            <v>120000000</v>
          </cell>
          <cell r="L134">
            <v>1.6750418760469012E-3</v>
          </cell>
          <cell r="M134">
            <v>201005.02512562813</v>
          </cell>
          <cell r="N134">
            <v>0</v>
          </cell>
          <cell r="O134">
            <v>0</v>
          </cell>
          <cell r="P134">
            <v>0</v>
          </cell>
          <cell r="Q134">
            <v>0</v>
          </cell>
          <cell r="R134">
            <v>120000000</v>
          </cell>
        </row>
        <row r="135">
          <cell r="B135" t="str">
            <v>174-0131</v>
          </cell>
          <cell r="D135" t="e">
            <v>#N/A</v>
          </cell>
          <cell r="E135" t="str">
            <v>P005</v>
          </cell>
          <cell r="G135" t="str">
            <v>Toyota Zambia Ltd</v>
          </cell>
          <cell r="H135" t="str">
            <v>Service Prado - Cancelled</v>
          </cell>
          <cell r="I135" t="str">
            <v>ZMK 0.00</v>
          </cell>
          <cell r="J135" t="str">
            <v>ZMK</v>
          </cell>
          <cell r="K135">
            <v>0</v>
          </cell>
          <cell r="L135">
            <v>1.6750418760469012E-3</v>
          </cell>
          <cell r="M135">
            <v>0</v>
          </cell>
          <cell r="N135">
            <v>0</v>
          </cell>
          <cell r="O135">
            <v>0</v>
          </cell>
          <cell r="P135">
            <v>0</v>
          </cell>
          <cell r="Q135">
            <v>0</v>
          </cell>
          <cell r="R135">
            <v>0</v>
          </cell>
        </row>
        <row r="136">
          <cell r="B136" t="str">
            <v>174-0132</v>
          </cell>
          <cell r="D136">
            <v>39380</v>
          </cell>
          <cell r="E136" t="str">
            <v>M031</v>
          </cell>
          <cell r="G136" t="str">
            <v>BHAGOOS SUPERMARKET</v>
          </cell>
          <cell r="H136" t="str">
            <v>Oxygen and Acetylene</v>
          </cell>
          <cell r="I136" t="str">
            <v>ZMK 16,223,177</v>
          </cell>
          <cell r="J136" t="str">
            <v>ZMK</v>
          </cell>
          <cell r="K136">
            <v>16223177</v>
          </cell>
          <cell r="L136">
            <v>1.6750418760469012E-3</v>
          </cell>
          <cell r="M136">
            <v>27174.50083752094</v>
          </cell>
          <cell r="N136">
            <v>0</v>
          </cell>
          <cell r="O136">
            <v>0</v>
          </cell>
          <cell r="P136">
            <v>0</v>
          </cell>
          <cell r="Q136">
            <v>0</v>
          </cell>
          <cell r="R136">
            <v>16223177</v>
          </cell>
          <cell r="S136" t="str">
            <v>Gas Recovery</v>
          </cell>
        </row>
        <row r="137">
          <cell r="B137" t="str">
            <v>174-0132</v>
          </cell>
          <cell r="D137">
            <v>39380</v>
          </cell>
          <cell r="E137" t="str">
            <v>M031</v>
          </cell>
          <cell r="G137" t="str">
            <v>BHAGOOS SUPERMARKET</v>
          </cell>
          <cell r="H137" t="str">
            <v>Deposit</v>
          </cell>
          <cell r="I137" t="str">
            <v>ZMK 0.00</v>
          </cell>
          <cell r="J137" t="str">
            <v>ZMK</v>
          </cell>
          <cell r="K137">
            <v>0</v>
          </cell>
          <cell r="L137">
            <v>1.6750418760469012E-3</v>
          </cell>
          <cell r="M137">
            <v>0</v>
          </cell>
          <cell r="N137">
            <v>0</v>
          </cell>
          <cell r="O137">
            <v>0</v>
          </cell>
          <cell r="P137">
            <v>0</v>
          </cell>
          <cell r="Q137">
            <v>0</v>
          </cell>
          <cell r="R137">
            <v>0</v>
          </cell>
          <cell r="S137" t="str">
            <v>Gas Recovery</v>
          </cell>
        </row>
        <row r="138">
          <cell r="B138" t="str">
            <v>174-0133</v>
          </cell>
          <cell r="D138">
            <v>39382</v>
          </cell>
          <cell r="E138" t="str">
            <v>M032-1</v>
          </cell>
          <cell r="F138" t="str">
            <v>Uli Heitz</v>
          </cell>
          <cell r="G138" t="str">
            <v>Heku Construction Ltd</v>
          </cell>
          <cell r="H138" t="str">
            <v>General construction work, as per the related invoice</v>
          </cell>
          <cell r="I138" t="str">
            <v>ZMK 23,102,556.75</v>
          </cell>
          <cell r="J138" t="str">
            <v>ZMK</v>
          </cell>
          <cell r="K138">
            <v>23102556.75</v>
          </cell>
          <cell r="L138">
            <v>1.6750418760469012E-3</v>
          </cell>
          <cell r="M138">
            <v>38697.75</v>
          </cell>
          <cell r="N138">
            <v>0</v>
          </cell>
          <cell r="O138">
            <v>0</v>
          </cell>
          <cell r="P138">
            <v>0</v>
          </cell>
          <cell r="Q138">
            <v>0</v>
          </cell>
          <cell r="R138">
            <v>23102556.75</v>
          </cell>
          <cell r="V138">
            <v>39409</v>
          </cell>
        </row>
        <row r="139">
          <cell r="B139" t="str">
            <v>174-0134</v>
          </cell>
          <cell r="D139" t="e">
            <v>#N/A</v>
          </cell>
          <cell r="E139" t="str">
            <v>P005</v>
          </cell>
          <cell r="G139" t="str">
            <v>Manica Africa (Pty) Ltd</v>
          </cell>
          <cell r="H139" t="str">
            <v>Transport</v>
          </cell>
          <cell r="I139" t="str">
            <v>ZAR 0.00</v>
          </cell>
          <cell r="J139" t="str">
            <v>ZAR</v>
          </cell>
          <cell r="K139">
            <v>0</v>
          </cell>
          <cell r="L139">
            <v>1</v>
          </cell>
          <cell r="M139">
            <v>0</v>
          </cell>
          <cell r="N139">
            <v>0</v>
          </cell>
          <cell r="O139">
            <v>0</v>
          </cell>
          <cell r="P139">
            <v>0</v>
          </cell>
          <cell r="Q139">
            <v>0</v>
          </cell>
          <cell r="R139">
            <v>0</v>
          </cell>
        </row>
        <row r="140">
          <cell r="B140" t="str">
            <v>174-0135</v>
          </cell>
          <cell r="D140" t="e">
            <v>#N/A</v>
          </cell>
          <cell r="E140" t="str">
            <v>P005</v>
          </cell>
          <cell r="G140" t="str">
            <v>Manica Africa (Pty) Ltd</v>
          </cell>
          <cell r="H140" t="str">
            <v>Transport</v>
          </cell>
          <cell r="I140" t="str">
            <v>ZMK 0.00</v>
          </cell>
          <cell r="J140" t="str">
            <v>ZMK</v>
          </cell>
          <cell r="K140">
            <v>0</v>
          </cell>
          <cell r="L140">
            <v>1.6750418760469012E-3</v>
          </cell>
          <cell r="M140">
            <v>0</v>
          </cell>
          <cell r="N140">
            <v>0</v>
          </cell>
          <cell r="O140">
            <v>0</v>
          </cell>
          <cell r="P140">
            <v>0</v>
          </cell>
          <cell r="Q140">
            <v>0</v>
          </cell>
          <cell r="R140">
            <v>0</v>
          </cell>
        </row>
        <row r="141">
          <cell r="B141" t="str">
            <v>174-0136</v>
          </cell>
          <cell r="D141" t="e">
            <v>#N/A</v>
          </cell>
          <cell r="E141" t="str">
            <v>P005</v>
          </cell>
          <cell r="G141" t="str">
            <v>Mulimo Agriculture Hardware Distributors</v>
          </cell>
          <cell r="H141" t="str">
            <v>Plumbing Materials</v>
          </cell>
          <cell r="I141" t="str">
            <v>ZMK 10,459,000</v>
          </cell>
          <cell r="J141" t="str">
            <v>ZMK</v>
          </cell>
          <cell r="K141">
            <v>10459000</v>
          </cell>
          <cell r="L141">
            <v>1.6750418760469012E-3</v>
          </cell>
          <cell r="M141">
            <v>17519.262981574539</v>
          </cell>
          <cell r="N141">
            <v>0</v>
          </cell>
          <cell r="O141">
            <v>0</v>
          </cell>
          <cell r="P141">
            <v>0</v>
          </cell>
          <cell r="Q141">
            <v>0</v>
          </cell>
          <cell r="R141">
            <v>10459000</v>
          </cell>
        </row>
        <row r="142">
          <cell r="B142" t="str">
            <v>174-0137</v>
          </cell>
          <cell r="D142">
            <v>39382</v>
          </cell>
          <cell r="E142" t="str">
            <v>M031</v>
          </cell>
          <cell r="F142" t="str">
            <v>Mohamed Y Bhagoo</v>
          </cell>
          <cell r="G142" t="str">
            <v>BHAGOOS SUPERMARKET</v>
          </cell>
          <cell r="H142" t="str">
            <v>Welding electrode, make vitemax, size 3.15mm Welding electrode, make vitemax, size 4.0mm</v>
          </cell>
          <cell r="I142" t="str">
            <v>ZMK 21,000,060.00</v>
          </cell>
          <cell r="J142" t="str">
            <v>ZMK</v>
          </cell>
          <cell r="K142">
            <v>21000060</v>
          </cell>
          <cell r="L142">
            <v>1.6750418760469012E-3</v>
          </cell>
          <cell r="M142">
            <v>35175.979899497484</v>
          </cell>
          <cell r="N142">
            <v>0</v>
          </cell>
          <cell r="O142">
            <v>0</v>
          </cell>
          <cell r="P142">
            <v>0</v>
          </cell>
          <cell r="Q142">
            <v>0</v>
          </cell>
          <cell r="R142">
            <v>21000060</v>
          </cell>
          <cell r="S142" t="str">
            <v>Welding Recovery</v>
          </cell>
        </row>
        <row r="143">
          <cell r="B143" t="str">
            <v>174-0138</v>
          </cell>
          <cell r="D143">
            <v>39406</v>
          </cell>
          <cell r="E143" t="str">
            <v>A012</v>
          </cell>
          <cell r="F143" t="str">
            <v>Milind Amin</v>
          </cell>
          <cell r="G143" t="str">
            <v>Saro Agri Equipment Ltd</v>
          </cell>
          <cell r="H143" t="str">
            <v>Sprayer Boom Condor, M-12-75-MF, 600</v>
          </cell>
          <cell r="I143" t="str">
            <v>ZMK 69,384,000.00</v>
          </cell>
          <cell r="J143" t="str">
            <v>ZMK</v>
          </cell>
          <cell r="K143">
            <v>69384000</v>
          </cell>
          <cell r="L143">
            <v>1.6750418760469012E-3</v>
          </cell>
          <cell r="M143">
            <v>116221.1055276382</v>
          </cell>
          <cell r="N143">
            <v>0</v>
          </cell>
          <cell r="O143">
            <v>0</v>
          </cell>
          <cell r="P143">
            <v>0</v>
          </cell>
          <cell r="Q143">
            <v>0</v>
          </cell>
          <cell r="R143">
            <v>69384000</v>
          </cell>
        </row>
        <row r="144">
          <cell r="B144" t="str">
            <v>174-0139</v>
          </cell>
          <cell r="D144">
            <v>39382</v>
          </cell>
          <cell r="E144" t="str">
            <v>M031</v>
          </cell>
          <cell r="F144" t="str">
            <v>Milind Amin</v>
          </cell>
          <cell r="G144" t="str">
            <v>Saro Agri Equipment Ltd</v>
          </cell>
          <cell r="H144" t="str">
            <v>Cancelled</v>
          </cell>
          <cell r="I144" t="str">
            <v>ZMK 0.00</v>
          </cell>
          <cell r="J144" t="str">
            <v>ZMK</v>
          </cell>
          <cell r="K144">
            <v>0</v>
          </cell>
          <cell r="L144">
            <v>1.6750418760469012E-3</v>
          </cell>
          <cell r="M144">
            <v>0</v>
          </cell>
          <cell r="N144">
            <v>0</v>
          </cell>
          <cell r="O144">
            <v>0</v>
          </cell>
          <cell r="P144">
            <v>0</v>
          </cell>
          <cell r="Q144">
            <v>0</v>
          </cell>
          <cell r="R144">
            <v>0</v>
          </cell>
        </row>
        <row r="145">
          <cell r="B145" t="str">
            <v>174-0139</v>
          </cell>
          <cell r="D145">
            <v>39382</v>
          </cell>
          <cell r="E145" t="str">
            <v>M031</v>
          </cell>
          <cell r="F145" t="str">
            <v>Milind Amin</v>
          </cell>
          <cell r="G145" t="str">
            <v>Saro Agri Equipment Ltd</v>
          </cell>
          <cell r="H145" t="str">
            <v>Cancelled</v>
          </cell>
          <cell r="I145" t="str">
            <v>ZMK 0.00</v>
          </cell>
          <cell r="J145" t="str">
            <v>ZMK</v>
          </cell>
          <cell r="K145">
            <v>0</v>
          </cell>
          <cell r="L145">
            <v>1.6750418760469012E-3</v>
          </cell>
          <cell r="M145">
            <v>0</v>
          </cell>
          <cell r="N145">
            <v>0</v>
          </cell>
          <cell r="O145">
            <v>0</v>
          </cell>
          <cell r="P145">
            <v>0</v>
          </cell>
          <cell r="Q145">
            <v>0</v>
          </cell>
          <cell r="R145">
            <v>0</v>
          </cell>
        </row>
        <row r="146">
          <cell r="B146" t="str">
            <v>174-0139</v>
          </cell>
          <cell r="D146">
            <v>39382</v>
          </cell>
          <cell r="E146" t="str">
            <v>M031</v>
          </cell>
          <cell r="F146" t="str">
            <v>Milind Amin</v>
          </cell>
          <cell r="G146" t="str">
            <v>Saro Agri Equipment Ltd</v>
          </cell>
          <cell r="H146" t="str">
            <v>Cancelled</v>
          </cell>
          <cell r="I146" t="str">
            <v>ZMK 0.00</v>
          </cell>
          <cell r="J146" t="str">
            <v>ZMK</v>
          </cell>
          <cell r="K146">
            <v>0</v>
          </cell>
          <cell r="L146">
            <v>1.6750418760469012E-3</v>
          </cell>
          <cell r="M146">
            <v>0</v>
          </cell>
          <cell r="N146">
            <v>0</v>
          </cell>
          <cell r="O146">
            <v>0</v>
          </cell>
          <cell r="P146">
            <v>0</v>
          </cell>
          <cell r="Q146">
            <v>0</v>
          </cell>
          <cell r="R146">
            <v>0</v>
          </cell>
        </row>
        <row r="147">
          <cell r="B147" t="str">
            <v>174-0139</v>
          </cell>
          <cell r="D147">
            <v>39382</v>
          </cell>
          <cell r="E147" t="str">
            <v>M031</v>
          </cell>
          <cell r="F147" t="str">
            <v>Milind Amin</v>
          </cell>
          <cell r="G147" t="str">
            <v>Saro Agri Equipment Ltd</v>
          </cell>
          <cell r="H147" t="str">
            <v>Cancelled</v>
          </cell>
          <cell r="I147" t="str">
            <v>ZMK 0.00</v>
          </cell>
          <cell r="J147" t="str">
            <v>ZMK</v>
          </cell>
          <cell r="K147">
            <v>0</v>
          </cell>
          <cell r="L147">
            <v>1.6750418760469012E-3</v>
          </cell>
          <cell r="M147">
            <v>0</v>
          </cell>
          <cell r="N147">
            <v>0</v>
          </cell>
          <cell r="O147">
            <v>0</v>
          </cell>
          <cell r="P147">
            <v>0</v>
          </cell>
          <cell r="Q147">
            <v>0</v>
          </cell>
          <cell r="R147">
            <v>0</v>
          </cell>
        </row>
        <row r="148">
          <cell r="B148" t="str">
            <v>174-0140</v>
          </cell>
          <cell r="D148">
            <v>39374</v>
          </cell>
          <cell r="E148" t="str">
            <v>C001</v>
          </cell>
          <cell r="F148" t="str">
            <v>Charles Coxe</v>
          </cell>
          <cell r="G148" t="str">
            <v>Jacaranda Plant &amp; Machinery Hire</v>
          </cell>
          <cell r="H148" t="str">
            <v>Hire of one excavator for three consecutive days</v>
          </cell>
          <cell r="I148" t="str">
            <v>ZMK 11,310,000.00</v>
          </cell>
          <cell r="J148" t="str">
            <v>ZMK</v>
          </cell>
          <cell r="K148">
            <v>11310000</v>
          </cell>
          <cell r="L148">
            <v>1.6750418760469012E-3</v>
          </cell>
          <cell r="M148">
            <v>18944.723618090451</v>
          </cell>
          <cell r="N148">
            <v>0</v>
          </cell>
          <cell r="O148">
            <v>0</v>
          </cell>
          <cell r="P148">
            <v>0</v>
          </cell>
          <cell r="Q148">
            <v>0</v>
          </cell>
          <cell r="R148">
            <v>11310000</v>
          </cell>
          <cell r="S148" t="str">
            <v>Caneyard</v>
          </cell>
          <cell r="V148">
            <v>39377</v>
          </cell>
        </row>
        <row r="149">
          <cell r="B149" t="str">
            <v>174-0141</v>
          </cell>
          <cell r="D149">
            <v>39382</v>
          </cell>
          <cell r="E149" t="str">
            <v>M032-1</v>
          </cell>
          <cell r="F149" t="str">
            <v>Uli Heitz</v>
          </cell>
          <cell r="G149" t="str">
            <v>Heku Construction Ltd</v>
          </cell>
          <cell r="H149" t="str">
            <v>Fabrication of the flash tank support structure (Cancelled) See 599-158</v>
          </cell>
          <cell r="I149" t="str">
            <v>ZMK 0.00</v>
          </cell>
          <cell r="J149" t="str">
            <v>ZMK</v>
          </cell>
          <cell r="K149">
            <v>0</v>
          </cell>
          <cell r="L149">
            <v>1.6750418760469012E-3</v>
          </cell>
          <cell r="M149">
            <v>0</v>
          </cell>
          <cell r="N149">
            <v>0</v>
          </cell>
          <cell r="O149">
            <v>0</v>
          </cell>
          <cell r="P149">
            <v>0</v>
          </cell>
          <cell r="Q149">
            <v>0</v>
          </cell>
          <cell r="R149">
            <v>0</v>
          </cell>
          <cell r="V149">
            <v>39409</v>
          </cell>
        </row>
        <row r="150">
          <cell r="B150" t="str">
            <v>174-0142</v>
          </cell>
          <cell r="D150" t="e">
            <v>#N/A</v>
          </cell>
          <cell r="E150" t="str">
            <v>P005</v>
          </cell>
          <cell r="G150" t="str">
            <v>Southern Cross Motors Ltd</v>
          </cell>
          <cell r="H150" t="str">
            <v>Service Pajero - Cancelled</v>
          </cell>
          <cell r="I150" t="str">
            <v>ZMK 0.00</v>
          </cell>
          <cell r="J150" t="str">
            <v>ZMK</v>
          </cell>
          <cell r="K150">
            <v>0</v>
          </cell>
          <cell r="L150">
            <v>1.6750418760469012E-3</v>
          </cell>
          <cell r="M150">
            <v>0</v>
          </cell>
          <cell r="N150">
            <v>0</v>
          </cell>
          <cell r="O150">
            <v>0</v>
          </cell>
          <cell r="P150">
            <v>0</v>
          </cell>
          <cell r="Q150">
            <v>0</v>
          </cell>
          <cell r="R150">
            <v>0</v>
          </cell>
        </row>
        <row r="151">
          <cell r="B151" t="str">
            <v>174-0143</v>
          </cell>
          <cell r="D151" t="e">
            <v>#N/A</v>
          </cell>
          <cell r="E151" t="str">
            <v>M031</v>
          </cell>
          <cell r="G151" t="str">
            <v>Bearing Man Zambia Ltd</v>
          </cell>
          <cell r="H151" t="str">
            <v>Balls for Juice Clarifer Drive Bearing</v>
          </cell>
          <cell r="I151" t="str">
            <v>ZMK 1,990,000</v>
          </cell>
          <cell r="J151" t="str">
            <v>ZMK</v>
          </cell>
          <cell r="K151">
            <v>1990000</v>
          </cell>
          <cell r="L151">
            <v>1.6750418760469012E-3</v>
          </cell>
          <cell r="M151">
            <v>3333.3333333333335</v>
          </cell>
          <cell r="N151">
            <v>0</v>
          </cell>
          <cell r="O151">
            <v>0</v>
          </cell>
          <cell r="P151">
            <v>0</v>
          </cell>
          <cell r="Q151">
            <v>0</v>
          </cell>
          <cell r="R151">
            <v>1990000</v>
          </cell>
        </row>
        <row r="152">
          <cell r="B152" t="str">
            <v>174-0144</v>
          </cell>
          <cell r="D152" t="e">
            <v>#N/A</v>
          </cell>
          <cell r="E152" t="str">
            <v>P005</v>
          </cell>
          <cell r="G152" t="str">
            <v>Electrical Maintenance Lusaka Ltd</v>
          </cell>
          <cell r="H152" t="str">
            <v>Utility Junction</v>
          </cell>
          <cell r="I152" t="str">
            <v>ZMK 638,000</v>
          </cell>
          <cell r="J152" t="str">
            <v>ZMK</v>
          </cell>
          <cell r="K152">
            <v>638000</v>
          </cell>
          <cell r="L152">
            <v>1.6750418760469012E-3</v>
          </cell>
          <cell r="M152">
            <v>1068.6767169179229</v>
          </cell>
          <cell r="N152">
            <v>0</v>
          </cell>
          <cell r="O152">
            <v>0</v>
          </cell>
          <cell r="P152">
            <v>0</v>
          </cell>
          <cell r="Q152">
            <v>0</v>
          </cell>
          <cell r="R152">
            <v>638000</v>
          </cell>
        </row>
        <row r="153">
          <cell r="B153" t="str">
            <v>174-0145</v>
          </cell>
          <cell r="D153" t="e">
            <v>#N/A</v>
          </cell>
          <cell r="E153" t="str">
            <v>P005</v>
          </cell>
          <cell r="G153" t="str">
            <v>Laktronics Repairs Ltd</v>
          </cell>
          <cell r="H153" t="str">
            <v>Kaleya Hill kitchen materials</v>
          </cell>
          <cell r="I153" t="str">
            <v>ZMK 6,289,361.70</v>
          </cell>
          <cell r="J153" t="str">
            <v>ZMK</v>
          </cell>
          <cell r="K153">
            <v>6289361.7000000002</v>
          </cell>
          <cell r="L153">
            <v>1.6750418760469012E-3</v>
          </cell>
          <cell r="M153">
            <v>10534.944221105528</v>
          </cell>
          <cell r="N153">
            <v>0</v>
          </cell>
          <cell r="O153">
            <v>0</v>
          </cell>
          <cell r="P153">
            <v>0</v>
          </cell>
          <cell r="Q153">
            <v>0</v>
          </cell>
          <cell r="R153">
            <v>6289361.7000000002</v>
          </cell>
        </row>
        <row r="154">
          <cell r="B154" t="str">
            <v>174-0146</v>
          </cell>
          <cell r="D154" t="e">
            <v>#N/A</v>
          </cell>
          <cell r="E154" t="str">
            <v>P005</v>
          </cell>
          <cell r="G154" t="str">
            <v>G &amp; A Investment Ltd</v>
          </cell>
          <cell r="H154" t="str">
            <v>Soil and Filter</v>
          </cell>
          <cell r="I154" t="str">
            <v>ZMK 18,480,000</v>
          </cell>
          <cell r="J154" t="str">
            <v>ZMK</v>
          </cell>
          <cell r="K154">
            <v>18480000</v>
          </cell>
          <cell r="L154">
            <v>1.6750418760469012E-3</v>
          </cell>
          <cell r="M154">
            <v>30954.773869346733</v>
          </cell>
          <cell r="N154">
            <v>0</v>
          </cell>
          <cell r="O154">
            <v>0</v>
          </cell>
          <cell r="P154">
            <v>0</v>
          </cell>
          <cell r="Q154">
            <v>0</v>
          </cell>
          <cell r="R154">
            <v>18480000</v>
          </cell>
        </row>
        <row r="155">
          <cell r="B155" t="str">
            <v>174-0147</v>
          </cell>
          <cell r="D155" t="e">
            <v>#N/A</v>
          </cell>
          <cell r="E155" t="str">
            <v>P005</v>
          </cell>
          <cell r="G155" t="str">
            <v>Makubu Steelworks Ltd</v>
          </cell>
          <cell r="H155" t="str">
            <v>Angles, screws, steel galv piping - Cancelled</v>
          </cell>
          <cell r="I155" t="str">
            <v>ZMK 0.00</v>
          </cell>
          <cell r="J155" t="str">
            <v>ZMK</v>
          </cell>
          <cell r="K155">
            <v>0</v>
          </cell>
          <cell r="L155">
            <v>1.6750418760469012E-3</v>
          </cell>
          <cell r="M155">
            <v>0</v>
          </cell>
          <cell r="N155">
            <v>0</v>
          </cell>
          <cell r="O155">
            <v>0</v>
          </cell>
          <cell r="P155">
            <v>0</v>
          </cell>
          <cell r="Q155">
            <v>0</v>
          </cell>
          <cell r="R155">
            <v>0</v>
          </cell>
        </row>
        <row r="156">
          <cell r="B156" t="str">
            <v>174-0148</v>
          </cell>
          <cell r="D156" t="e">
            <v>#N/A</v>
          </cell>
          <cell r="E156" t="str">
            <v>M023-3</v>
          </cell>
          <cell r="G156" t="str">
            <v>Pro Fit Ltd</v>
          </cell>
          <cell r="H156" t="str">
            <v>P&amp;H Crane Hire - Cancelled</v>
          </cell>
          <cell r="I156" t="str">
            <v>ZMK 0.00</v>
          </cell>
          <cell r="J156" t="str">
            <v>ZMK</v>
          </cell>
          <cell r="K156">
            <v>0</v>
          </cell>
          <cell r="L156">
            <v>1.6750418760469012E-3</v>
          </cell>
          <cell r="M156">
            <v>0</v>
          </cell>
          <cell r="N156">
            <v>0</v>
          </cell>
          <cell r="O156">
            <v>0</v>
          </cell>
          <cell r="P156">
            <v>0</v>
          </cell>
          <cell r="Q156">
            <v>0</v>
          </cell>
          <cell r="R156">
            <v>0</v>
          </cell>
        </row>
        <row r="157">
          <cell r="B157" t="str">
            <v>174-0149</v>
          </cell>
          <cell r="D157" t="e">
            <v>#N/A</v>
          </cell>
          <cell r="E157" t="str">
            <v>P005</v>
          </cell>
          <cell r="G157" t="str">
            <v>G &amp; A Investment Ltd</v>
          </cell>
          <cell r="H157" t="str">
            <v>Plumbing Materials</v>
          </cell>
          <cell r="I157" t="str">
            <v>ZMK 1,536,000</v>
          </cell>
          <cell r="J157" t="str">
            <v>ZMK</v>
          </cell>
          <cell r="K157">
            <v>1536000</v>
          </cell>
          <cell r="L157">
            <v>1.6750418760469012E-3</v>
          </cell>
          <cell r="M157">
            <v>2572.8643216080404</v>
          </cell>
          <cell r="N157">
            <v>0</v>
          </cell>
          <cell r="O157">
            <v>0</v>
          </cell>
          <cell r="P157">
            <v>0</v>
          </cell>
          <cell r="Q157">
            <v>0</v>
          </cell>
          <cell r="R157">
            <v>1536000</v>
          </cell>
        </row>
        <row r="158">
          <cell r="B158" t="str">
            <v>174-0150</v>
          </cell>
          <cell r="D158" t="e">
            <v>#N/A</v>
          </cell>
          <cell r="E158" t="str">
            <v>P005</v>
          </cell>
          <cell r="G158" t="str">
            <v>Situlu Electrical Company</v>
          </cell>
          <cell r="H158" t="str">
            <v>Remedial electric works at MRI</v>
          </cell>
          <cell r="I158" t="str">
            <v>ZMK 4,890,000</v>
          </cell>
          <cell r="J158" t="str">
            <v>ZMK</v>
          </cell>
          <cell r="K158">
            <v>4890000</v>
          </cell>
          <cell r="L158">
            <v>1.6750418760469012E-3</v>
          </cell>
          <cell r="M158">
            <v>8190.9547738693473</v>
          </cell>
          <cell r="N158">
            <v>0</v>
          </cell>
          <cell r="O158">
            <v>0</v>
          </cell>
          <cell r="P158">
            <v>0</v>
          </cell>
          <cell r="Q158">
            <v>0</v>
          </cell>
          <cell r="R158">
            <v>4890000</v>
          </cell>
        </row>
        <row r="159">
          <cell r="B159" t="str">
            <v>174-0151</v>
          </cell>
          <cell r="D159" t="e">
            <v>#N/A</v>
          </cell>
          <cell r="E159" t="str">
            <v>P005</v>
          </cell>
          <cell r="G159" t="str">
            <v>Situlu Electrical Company</v>
          </cell>
          <cell r="H159" t="str">
            <v>Remedial electric works at MRI - cancelled</v>
          </cell>
          <cell r="I159" t="str">
            <v>ZMK 0.00</v>
          </cell>
          <cell r="J159" t="str">
            <v>ZMK</v>
          </cell>
          <cell r="K159">
            <v>0</v>
          </cell>
          <cell r="L159">
            <v>1.6750418760469012E-3</v>
          </cell>
          <cell r="M159">
            <v>0</v>
          </cell>
          <cell r="N159">
            <v>0</v>
          </cell>
          <cell r="O159">
            <v>0</v>
          </cell>
          <cell r="P159">
            <v>0</v>
          </cell>
          <cell r="Q159">
            <v>0</v>
          </cell>
          <cell r="R159">
            <v>0</v>
          </cell>
        </row>
        <row r="160">
          <cell r="B160" t="str">
            <v>174-0152</v>
          </cell>
          <cell r="D160" t="e">
            <v>#N/A</v>
          </cell>
          <cell r="E160" t="str">
            <v>P005</v>
          </cell>
          <cell r="G160" t="str">
            <v>Chaka Kent Ltd</v>
          </cell>
          <cell r="H160" t="str">
            <v>Fabricate and Erect Steel Frame and canopy and cladding</v>
          </cell>
          <cell r="I160" t="str">
            <v>ZMK 51,750,000</v>
          </cell>
          <cell r="J160" t="str">
            <v>ZMK</v>
          </cell>
          <cell r="K160">
            <v>51750000</v>
          </cell>
          <cell r="L160">
            <v>1.6750418760469012E-3</v>
          </cell>
          <cell r="M160">
            <v>86683.417085427136</v>
          </cell>
          <cell r="N160">
            <v>0</v>
          </cell>
          <cell r="O160">
            <v>0</v>
          </cell>
          <cell r="P160">
            <v>0</v>
          </cell>
          <cell r="Q160">
            <v>0</v>
          </cell>
          <cell r="R160">
            <v>51750000</v>
          </cell>
        </row>
        <row r="161">
          <cell r="B161" t="str">
            <v>174-0153</v>
          </cell>
          <cell r="D161" t="e">
            <v>#N/A</v>
          </cell>
          <cell r="E161" t="str">
            <v>M052</v>
          </cell>
          <cell r="G161" t="str">
            <v>Situlu Electrical Company</v>
          </cell>
          <cell r="H161" t="str">
            <v>Install Security Light along new fence at cane yard</v>
          </cell>
          <cell r="I161" t="str">
            <v>ZMK 4,040,000</v>
          </cell>
          <cell r="J161" t="str">
            <v>ZMK</v>
          </cell>
          <cell r="K161">
            <v>4040000</v>
          </cell>
          <cell r="L161">
            <v>1.6750418760469012E-3</v>
          </cell>
          <cell r="M161">
            <v>6767.1691792294805</v>
          </cell>
          <cell r="N161">
            <v>0</v>
          </cell>
          <cell r="O161">
            <v>0</v>
          </cell>
          <cell r="P161">
            <v>0</v>
          </cell>
          <cell r="Q161">
            <v>0</v>
          </cell>
          <cell r="R161">
            <v>4040000</v>
          </cell>
        </row>
        <row r="162">
          <cell r="B162" t="str">
            <v>174-0154</v>
          </cell>
          <cell r="D162" t="e">
            <v>#N/A</v>
          </cell>
          <cell r="E162" t="str">
            <v>P005</v>
          </cell>
          <cell r="G162" t="str">
            <v>Chaka Kent Ltd</v>
          </cell>
          <cell r="H162" t="str">
            <v>Rehab of Civils works to convert workshop into storeroom at old Civil Workshop - Closed</v>
          </cell>
          <cell r="I162" t="str">
            <v>ZMK 0.00</v>
          </cell>
          <cell r="J162" t="str">
            <v>ZMK</v>
          </cell>
          <cell r="K162">
            <v>0</v>
          </cell>
          <cell r="L162">
            <v>1.6750418760469012E-3</v>
          </cell>
          <cell r="M162">
            <v>0</v>
          </cell>
          <cell r="N162">
            <v>0</v>
          </cell>
          <cell r="O162">
            <v>0</v>
          </cell>
          <cell r="P162">
            <v>0</v>
          </cell>
          <cell r="Q162">
            <v>0</v>
          </cell>
          <cell r="R162">
            <v>0</v>
          </cell>
        </row>
        <row r="163">
          <cell r="B163" t="str">
            <v>174-0155</v>
          </cell>
          <cell r="D163" t="e">
            <v>#N/A</v>
          </cell>
          <cell r="E163" t="str">
            <v>P005</v>
          </cell>
          <cell r="G163" t="str">
            <v>Gemistar Travel &amp; Tours</v>
          </cell>
          <cell r="H163" t="str">
            <v>Tickets</v>
          </cell>
          <cell r="I163" t="str">
            <v>ZMK 2,027,591</v>
          </cell>
          <cell r="J163" t="str">
            <v>ZMK</v>
          </cell>
          <cell r="K163">
            <v>2027591</v>
          </cell>
          <cell r="L163">
            <v>1.6750418760469012E-3</v>
          </cell>
          <cell r="M163">
            <v>3396.2998324958126</v>
          </cell>
          <cell r="N163">
            <v>0</v>
          </cell>
          <cell r="O163">
            <v>0</v>
          </cell>
          <cell r="P163">
            <v>0</v>
          </cell>
          <cell r="Q163">
            <v>0</v>
          </cell>
          <cell r="R163">
            <v>2027591</v>
          </cell>
        </row>
        <row r="164">
          <cell r="B164" t="str">
            <v>174-0156</v>
          </cell>
          <cell r="D164">
            <v>39387</v>
          </cell>
          <cell r="E164" t="str">
            <v>M031</v>
          </cell>
          <cell r="G164" t="str">
            <v>BHAGOOS SUPERMARKET</v>
          </cell>
          <cell r="H164" t="str">
            <v>Paint</v>
          </cell>
          <cell r="I164" t="str">
            <v>ZMK 27,930,000</v>
          </cell>
          <cell r="J164" t="str">
            <v>ZMK</v>
          </cell>
          <cell r="K164">
            <v>27930000</v>
          </cell>
          <cell r="L164">
            <v>1.6750418760469012E-3</v>
          </cell>
          <cell r="M164">
            <v>46783.919597989952</v>
          </cell>
          <cell r="N164">
            <v>0</v>
          </cell>
          <cell r="O164">
            <v>0</v>
          </cell>
          <cell r="P164">
            <v>0</v>
          </cell>
          <cell r="Q164">
            <v>0</v>
          </cell>
          <cell r="R164">
            <v>27930000</v>
          </cell>
          <cell r="S164" t="str">
            <v>Paint</v>
          </cell>
        </row>
        <row r="165">
          <cell r="B165" t="str">
            <v>174-0157</v>
          </cell>
          <cell r="D165" t="e">
            <v>#N/A</v>
          </cell>
          <cell r="E165" t="e">
            <v>#N/A</v>
          </cell>
          <cell r="G165" t="e">
            <v>#N/A</v>
          </cell>
          <cell r="H165" t="str">
            <v>Vacant</v>
          </cell>
          <cell r="I165" t="str">
            <v>ZAR 0.00</v>
          </cell>
          <cell r="J165" t="str">
            <v>ZAR</v>
          </cell>
          <cell r="K165">
            <v>0</v>
          </cell>
          <cell r="L165">
            <v>1</v>
          </cell>
          <cell r="M165">
            <v>0</v>
          </cell>
          <cell r="N165">
            <v>0</v>
          </cell>
          <cell r="O165">
            <v>0</v>
          </cell>
          <cell r="P165">
            <v>0</v>
          </cell>
          <cell r="Q165">
            <v>0</v>
          </cell>
          <cell r="R165">
            <v>0</v>
          </cell>
        </row>
        <row r="166">
          <cell r="B166" t="str">
            <v>174-0158</v>
          </cell>
          <cell r="D166" t="e">
            <v>#N/A</v>
          </cell>
          <cell r="E166" t="str">
            <v>P005</v>
          </cell>
          <cell r="G166" t="str">
            <v>Maxtronics System and supplies</v>
          </cell>
          <cell r="H166" t="str">
            <v>Sevice Pajero</v>
          </cell>
          <cell r="I166" t="str">
            <v>ZMK 2,000,000</v>
          </cell>
          <cell r="J166" t="str">
            <v>ZMK</v>
          </cell>
          <cell r="K166">
            <v>2000000</v>
          </cell>
          <cell r="L166">
            <v>1.6750418760469012E-3</v>
          </cell>
          <cell r="M166">
            <v>3350.0837520938026</v>
          </cell>
          <cell r="N166">
            <v>0</v>
          </cell>
          <cell r="O166">
            <v>0</v>
          </cell>
          <cell r="P166">
            <v>0</v>
          </cell>
          <cell r="Q166">
            <v>0</v>
          </cell>
          <cell r="R166">
            <v>2000000</v>
          </cell>
        </row>
        <row r="167">
          <cell r="B167" t="str">
            <v>174-0159</v>
          </cell>
          <cell r="D167" t="e">
            <v>#N/A</v>
          </cell>
          <cell r="E167" t="str">
            <v>M031</v>
          </cell>
          <cell r="G167" t="str">
            <v>BHAGOOS SUPERMARKET</v>
          </cell>
          <cell r="H167" t="str">
            <v>Welding Electrode Vitemax 3.15mm</v>
          </cell>
          <cell r="I167" t="str">
            <v>ZMK 0.00</v>
          </cell>
          <cell r="J167" t="str">
            <v>ZMK</v>
          </cell>
          <cell r="K167">
            <v>0</v>
          </cell>
          <cell r="L167">
            <v>1.6750418760469012E-3</v>
          </cell>
          <cell r="M167">
            <v>0</v>
          </cell>
          <cell r="N167">
            <v>0</v>
          </cell>
          <cell r="O167">
            <v>0</v>
          </cell>
          <cell r="P167">
            <v>0</v>
          </cell>
          <cell r="Q167">
            <v>0</v>
          </cell>
          <cell r="R167">
            <v>0</v>
          </cell>
          <cell r="S167" t="str">
            <v>Welding Recovery</v>
          </cell>
        </row>
        <row r="168">
          <cell r="B168" t="str">
            <v>174-0160</v>
          </cell>
          <cell r="D168" t="e">
            <v>#N/A</v>
          </cell>
          <cell r="E168" t="str">
            <v>M031</v>
          </cell>
          <cell r="G168" t="str">
            <v>BHAGOOS SUPERMARKET</v>
          </cell>
          <cell r="H168" t="str">
            <v>Welding Rods Vitemex 2.5mm</v>
          </cell>
          <cell r="I168" t="str">
            <v>ZMK 0.00</v>
          </cell>
          <cell r="J168" t="str">
            <v>ZMK</v>
          </cell>
          <cell r="K168">
            <v>0</v>
          </cell>
          <cell r="L168">
            <v>1.6750418760469012E-3</v>
          </cell>
          <cell r="M168">
            <v>0</v>
          </cell>
          <cell r="N168">
            <v>0</v>
          </cell>
          <cell r="O168">
            <v>0</v>
          </cell>
          <cell r="P168">
            <v>0</v>
          </cell>
          <cell r="Q168">
            <v>0</v>
          </cell>
          <cell r="R168">
            <v>0</v>
          </cell>
          <cell r="S168" t="str">
            <v>Welding Recovery</v>
          </cell>
        </row>
        <row r="169">
          <cell r="B169" t="str">
            <v>174-0161</v>
          </cell>
          <cell r="D169" t="e">
            <v>#N/A</v>
          </cell>
          <cell r="E169" t="str">
            <v>P005</v>
          </cell>
          <cell r="G169" t="str">
            <v>Gemistar Travel &amp; Tours</v>
          </cell>
          <cell r="H169" t="str">
            <v>Tickets</v>
          </cell>
          <cell r="I169" t="str">
            <v>ZMK 8,376,850</v>
          </cell>
          <cell r="J169" t="str">
            <v>ZMK</v>
          </cell>
          <cell r="K169">
            <v>8376850</v>
          </cell>
          <cell r="L169">
            <v>1.6750418760469012E-3</v>
          </cell>
          <cell r="M169">
            <v>14031.574539363484</v>
          </cell>
          <cell r="N169">
            <v>0</v>
          </cell>
          <cell r="O169">
            <v>0</v>
          </cell>
          <cell r="P169">
            <v>0</v>
          </cell>
          <cell r="Q169">
            <v>0</v>
          </cell>
          <cell r="R169">
            <v>8376850</v>
          </cell>
        </row>
        <row r="170">
          <cell r="B170" t="str">
            <v>174-0162</v>
          </cell>
          <cell r="D170" t="e">
            <v>#N/A</v>
          </cell>
          <cell r="E170" t="str">
            <v>P005</v>
          </cell>
          <cell r="G170" t="str">
            <v>Safety Contractors Limited</v>
          </cell>
          <cell r="H170" t="str">
            <v>Fire Extinguishers</v>
          </cell>
          <cell r="I170" t="str">
            <v>ZMK 14,820,000</v>
          </cell>
          <cell r="J170" t="str">
            <v>ZMK</v>
          </cell>
          <cell r="K170">
            <v>14820000</v>
          </cell>
          <cell r="L170">
            <v>1.6750418760469012E-3</v>
          </cell>
          <cell r="M170">
            <v>24824.120603015075</v>
          </cell>
          <cell r="N170">
            <v>0</v>
          </cell>
          <cell r="O170">
            <v>0</v>
          </cell>
          <cell r="P170">
            <v>0</v>
          </cell>
          <cell r="Q170">
            <v>0</v>
          </cell>
          <cell r="R170">
            <v>14820000</v>
          </cell>
        </row>
        <row r="171">
          <cell r="B171" t="str">
            <v>174-0163</v>
          </cell>
          <cell r="D171" t="e">
            <v>#N/A</v>
          </cell>
          <cell r="E171" t="str">
            <v>P005</v>
          </cell>
          <cell r="G171" t="str">
            <v>Gemistar Travel &amp; Tours</v>
          </cell>
          <cell r="H171" t="str">
            <v>Tickets - Closed</v>
          </cell>
          <cell r="I171" t="str">
            <v>ZMK 0.00</v>
          </cell>
          <cell r="J171" t="str">
            <v>ZMK</v>
          </cell>
          <cell r="K171">
            <v>0</v>
          </cell>
          <cell r="L171">
            <v>1.6750418760469012E-3</v>
          </cell>
          <cell r="M171">
            <v>0</v>
          </cell>
          <cell r="N171">
            <v>0</v>
          </cell>
          <cell r="O171">
            <v>0</v>
          </cell>
          <cell r="P171">
            <v>0</v>
          </cell>
          <cell r="Q171">
            <v>0</v>
          </cell>
          <cell r="R171">
            <v>0</v>
          </cell>
        </row>
        <row r="172">
          <cell r="B172" t="str">
            <v>174-0164</v>
          </cell>
          <cell r="D172">
            <v>39401</v>
          </cell>
          <cell r="E172" t="str">
            <v>E001</v>
          </cell>
          <cell r="F172" t="str">
            <v>Daniel Ng'uni</v>
          </cell>
          <cell r="G172" t="str">
            <v>Laatu Company Limited</v>
          </cell>
          <cell r="H172" t="str">
            <v>Installation of the equipment and material supplied by ABB</v>
          </cell>
          <cell r="I172" t="str">
            <v>ZMK 1,136,691,552.00</v>
          </cell>
          <cell r="J172" t="str">
            <v>ZMK</v>
          </cell>
          <cell r="K172">
            <v>1136691552</v>
          </cell>
          <cell r="L172">
            <v>1.6750418760469012E-3</v>
          </cell>
          <cell r="M172">
            <v>1904005.9497487438</v>
          </cell>
          <cell r="N172">
            <v>0</v>
          </cell>
          <cell r="O172">
            <v>0</v>
          </cell>
          <cell r="P172">
            <v>0</v>
          </cell>
          <cell r="Q172">
            <v>0</v>
          </cell>
          <cell r="R172">
            <v>1136691552</v>
          </cell>
        </row>
        <row r="173">
          <cell r="B173" t="str">
            <v>174-0165</v>
          </cell>
          <cell r="D173">
            <v>39401</v>
          </cell>
          <cell r="E173" t="str">
            <v>E008</v>
          </cell>
          <cell r="F173" t="str">
            <v>Daniel Ng'uni</v>
          </cell>
          <cell r="G173" t="str">
            <v>Laatu Company Limited</v>
          </cell>
          <cell r="H173" t="str">
            <v>Installation of the equipment and material supplied by ABB</v>
          </cell>
          <cell r="I173" t="str">
            <v>ZMK 558,297,467.00</v>
          </cell>
          <cell r="J173" t="str">
            <v>ZMK</v>
          </cell>
          <cell r="K173">
            <v>558297467</v>
          </cell>
          <cell r="L173">
            <v>1.6750418760469012E-3</v>
          </cell>
          <cell r="M173">
            <v>935171.63651591295</v>
          </cell>
          <cell r="N173">
            <v>0</v>
          </cell>
          <cell r="O173">
            <v>0</v>
          </cell>
          <cell r="P173">
            <v>0</v>
          </cell>
          <cell r="Q173">
            <v>0</v>
          </cell>
          <cell r="R173">
            <v>558297467</v>
          </cell>
        </row>
        <row r="174">
          <cell r="B174" t="str">
            <v>174-0166</v>
          </cell>
          <cell r="D174">
            <v>39401</v>
          </cell>
          <cell r="E174" t="str">
            <v>E004</v>
          </cell>
          <cell r="F174" t="str">
            <v>Daniel Ng'uni</v>
          </cell>
          <cell r="G174" t="str">
            <v>Laatu Company Limited</v>
          </cell>
          <cell r="H174" t="str">
            <v>Installation of the equipment and material supplied by ABB Canncelled See 599-483</v>
          </cell>
          <cell r="I174" t="str">
            <v>ZMK 0.00</v>
          </cell>
          <cell r="J174" t="str">
            <v>ZMK</v>
          </cell>
          <cell r="K174">
            <v>0</v>
          </cell>
          <cell r="L174">
            <v>1.6750418760469012E-3</v>
          </cell>
          <cell r="M174">
            <v>0</v>
          </cell>
          <cell r="N174">
            <v>0</v>
          </cell>
          <cell r="O174">
            <v>0</v>
          </cell>
          <cell r="P174">
            <v>0</v>
          </cell>
          <cell r="Q174">
            <v>0</v>
          </cell>
          <cell r="R174">
            <v>0</v>
          </cell>
        </row>
        <row r="175">
          <cell r="B175" t="str">
            <v>174-0167</v>
          </cell>
          <cell r="D175" t="e">
            <v>#N/A</v>
          </cell>
          <cell r="E175" t="str">
            <v>P005</v>
          </cell>
          <cell r="G175" t="str">
            <v>Trentyre Zambia limited</v>
          </cell>
          <cell r="H175" t="str">
            <v>Tyres -Cancelled</v>
          </cell>
          <cell r="I175" t="str">
            <v>ZMK 0.00</v>
          </cell>
          <cell r="J175" t="str">
            <v>ZMK</v>
          </cell>
          <cell r="K175">
            <v>0</v>
          </cell>
          <cell r="L175">
            <v>1.6750418760469012E-3</v>
          </cell>
          <cell r="M175">
            <v>0</v>
          </cell>
          <cell r="N175">
            <v>0</v>
          </cell>
          <cell r="O175">
            <v>0</v>
          </cell>
          <cell r="P175">
            <v>0</v>
          </cell>
          <cell r="Q175">
            <v>0</v>
          </cell>
          <cell r="R175">
            <v>0</v>
          </cell>
        </row>
        <row r="176">
          <cell r="B176" t="str">
            <v>174-0168</v>
          </cell>
          <cell r="D176" t="e">
            <v>#N/A</v>
          </cell>
          <cell r="E176" t="str">
            <v>P005</v>
          </cell>
          <cell r="G176" t="str">
            <v>Zamtel</v>
          </cell>
          <cell r="H176" t="str">
            <v>Payment for telephones Jun to August</v>
          </cell>
          <cell r="I176" t="str">
            <v>ZMK 36,000,000</v>
          </cell>
          <cell r="J176" t="str">
            <v>ZMK</v>
          </cell>
          <cell r="K176">
            <v>36000000</v>
          </cell>
          <cell r="L176">
            <v>1.6750418760469012E-3</v>
          </cell>
          <cell r="M176">
            <v>60301.507537688442</v>
          </cell>
          <cell r="N176">
            <v>0</v>
          </cell>
          <cell r="O176">
            <v>0</v>
          </cell>
          <cell r="P176">
            <v>0</v>
          </cell>
          <cell r="Q176">
            <v>0</v>
          </cell>
          <cell r="R176">
            <v>36000000</v>
          </cell>
        </row>
        <row r="177">
          <cell r="B177" t="str">
            <v>174-0169</v>
          </cell>
          <cell r="D177" t="e">
            <v>#N/A</v>
          </cell>
          <cell r="E177" t="str">
            <v>P005</v>
          </cell>
          <cell r="G177" t="str">
            <v>Southern Insurance Brokers Ltd</v>
          </cell>
          <cell r="H177" t="str">
            <v>Toyota Prado Additional Insurance</v>
          </cell>
          <cell r="I177" t="str">
            <v>ZMK 8,430,685</v>
          </cell>
          <cell r="J177" t="str">
            <v>ZMK</v>
          </cell>
          <cell r="K177">
            <v>8430685</v>
          </cell>
          <cell r="L177">
            <v>1.6750418760469012E-3</v>
          </cell>
          <cell r="M177">
            <v>14121.75041876047</v>
          </cell>
          <cell r="N177">
            <v>0</v>
          </cell>
          <cell r="O177">
            <v>0</v>
          </cell>
          <cell r="P177">
            <v>0</v>
          </cell>
          <cell r="Q177">
            <v>0</v>
          </cell>
          <cell r="R177">
            <v>8430685</v>
          </cell>
        </row>
        <row r="178">
          <cell r="B178" t="str">
            <v>174-0170</v>
          </cell>
          <cell r="D178" t="e">
            <v>#N/A</v>
          </cell>
          <cell r="E178" t="str">
            <v>P005</v>
          </cell>
          <cell r="G178" t="str">
            <v>Exact Spares</v>
          </cell>
          <cell r="H178" t="str">
            <v>Tyre for Hiace</v>
          </cell>
          <cell r="I178" t="str">
            <v>ZMK 750,000</v>
          </cell>
          <cell r="J178" t="str">
            <v>ZMK</v>
          </cell>
          <cell r="K178">
            <v>750000</v>
          </cell>
          <cell r="L178">
            <v>1.6750418760469012E-3</v>
          </cell>
          <cell r="M178">
            <v>1256.2814070351758</v>
          </cell>
          <cell r="N178">
            <v>0</v>
          </cell>
          <cell r="O178">
            <v>0</v>
          </cell>
          <cell r="P178">
            <v>0</v>
          </cell>
          <cell r="Q178">
            <v>0</v>
          </cell>
          <cell r="R178">
            <v>750000</v>
          </cell>
        </row>
        <row r="179">
          <cell r="B179" t="str">
            <v>174-0171</v>
          </cell>
          <cell r="D179" t="e">
            <v>#N/A</v>
          </cell>
          <cell r="E179" t="str">
            <v>P005</v>
          </cell>
          <cell r="G179" t="str">
            <v>Toyota Zambia Ltd</v>
          </cell>
          <cell r="H179" t="str">
            <v>Service for HiAce -Cancelled</v>
          </cell>
          <cell r="I179" t="str">
            <v>ZMK 0.00</v>
          </cell>
          <cell r="J179" t="str">
            <v>ZMK</v>
          </cell>
          <cell r="K179">
            <v>0</v>
          </cell>
          <cell r="L179">
            <v>1.6750418760469012E-3</v>
          </cell>
          <cell r="M179">
            <v>0</v>
          </cell>
          <cell r="N179">
            <v>0</v>
          </cell>
          <cell r="O179">
            <v>0</v>
          </cell>
          <cell r="P179">
            <v>0</v>
          </cell>
          <cell r="Q179">
            <v>0</v>
          </cell>
          <cell r="R179">
            <v>0</v>
          </cell>
        </row>
        <row r="180">
          <cell r="B180" t="str">
            <v>599-0001</v>
          </cell>
          <cell r="C180" t="str">
            <v/>
          </cell>
          <cell r="D180" t="e">
            <v>#N/A</v>
          </cell>
          <cell r="E180" t="str">
            <v>P005</v>
          </cell>
          <cell r="F180" t="str">
            <v>CLOSED</v>
          </cell>
          <cell r="G180" t="str">
            <v>Redeployable Camp systems</v>
          </cell>
          <cell r="H180" t="str">
            <v>Kaleya Hill Tents</v>
          </cell>
          <cell r="I180">
            <v>0</v>
          </cell>
          <cell r="J180" t="str">
            <v>0</v>
          </cell>
          <cell r="K180" t="e">
            <v>#VALUE!</v>
          </cell>
          <cell r="L180" t="e">
            <v>#N/A</v>
          </cell>
          <cell r="M180" t="e">
            <v>#N/A</v>
          </cell>
          <cell r="N180">
            <v>0</v>
          </cell>
          <cell r="O180">
            <v>0</v>
          </cell>
          <cell r="P180">
            <v>0</v>
          </cell>
          <cell r="Q180">
            <v>0</v>
          </cell>
          <cell r="R180">
            <v>0</v>
          </cell>
          <cell r="U180" t="str">
            <v>CLOSED</v>
          </cell>
          <cell r="V180" t="str">
            <v>CLOSED</v>
          </cell>
        </row>
        <row r="181">
          <cell r="B181" t="str">
            <v>599-0002</v>
          </cell>
          <cell r="C181" t="str">
            <v/>
          </cell>
          <cell r="D181" t="e">
            <v>#N/A</v>
          </cell>
          <cell r="E181" t="str">
            <v>P005</v>
          </cell>
          <cell r="G181" t="str">
            <v>M Projects</v>
          </cell>
          <cell r="H181" t="str">
            <v>Offices</v>
          </cell>
          <cell r="I181">
            <v>0</v>
          </cell>
          <cell r="J181" t="str">
            <v>0</v>
          </cell>
          <cell r="K181" t="e">
            <v>#VALUE!</v>
          </cell>
          <cell r="L181" t="e">
            <v>#N/A</v>
          </cell>
          <cell r="M181" t="e">
            <v>#N/A</v>
          </cell>
          <cell r="N181">
            <v>0</v>
          </cell>
          <cell r="O181">
            <v>0</v>
          </cell>
          <cell r="P181">
            <v>0</v>
          </cell>
          <cell r="Q181">
            <v>0</v>
          </cell>
          <cell r="R181">
            <v>0</v>
          </cell>
        </row>
        <row r="182">
          <cell r="B182" t="str">
            <v>599-0003</v>
          </cell>
          <cell r="C182" t="str">
            <v/>
          </cell>
          <cell r="D182">
            <v>39402</v>
          </cell>
          <cell r="E182" t="str">
            <v>M001-01</v>
          </cell>
          <cell r="F182" t="str">
            <v>Michael Nagapene</v>
          </cell>
          <cell r="G182" t="str">
            <v xml:space="preserve">ISGEC John Thompson </v>
          </cell>
          <cell r="H182" t="str">
            <v>New Boiler No. 6 of Capacity 160+t/h &amp; new Turbo Alternator No. 5 of Capacity 30MW</v>
          </cell>
          <cell r="I182" t="str">
            <v>USD 19,870,000</v>
          </cell>
          <cell r="J182" t="str">
            <v>USD</v>
          </cell>
          <cell r="K182">
            <v>19870000</v>
          </cell>
          <cell r="L182">
            <v>7.35</v>
          </cell>
          <cell r="M182">
            <v>146044500</v>
          </cell>
          <cell r="N182">
            <v>0</v>
          </cell>
          <cell r="O182">
            <v>0</v>
          </cell>
          <cell r="P182">
            <v>0</v>
          </cell>
          <cell r="Q182">
            <v>19870000</v>
          </cell>
          <cell r="R182">
            <v>0</v>
          </cell>
        </row>
        <row r="183">
          <cell r="B183" t="str">
            <v>599-0004</v>
          </cell>
          <cell r="C183" t="str">
            <v/>
          </cell>
          <cell r="D183" t="e">
            <v>#N/A</v>
          </cell>
          <cell r="E183" t="str">
            <v>P005</v>
          </cell>
          <cell r="F183" t="str">
            <v>CLOSED</v>
          </cell>
          <cell r="G183" t="str">
            <v>East African Supply</v>
          </cell>
          <cell r="H183" t="str">
            <v>OfficeFurniture and Fittings</v>
          </cell>
          <cell r="I183">
            <v>0</v>
          </cell>
          <cell r="J183" t="str">
            <v>0</v>
          </cell>
          <cell r="K183" t="e">
            <v>#VALUE!</v>
          </cell>
          <cell r="L183" t="e">
            <v>#N/A</v>
          </cell>
          <cell r="M183" t="e">
            <v>#N/A</v>
          </cell>
          <cell r="N183">
            <v>0</v>
          </cell>
          <cell r="O183">
            <v>0</v>
          </cell>
          <cell r="P183">
            <v>0</v>
          </cell>
          <cell r="Q183">
            <v>0</v>
          </cell>
          <cell r="R183">
            <v>0</v>
          </cell>
          <cell r="U183" t="str">
            <v>CLOSED</v>
          </cell>
          <cell r="V183" t="str">
            <v>CLOSED</v>
          </cell>
        </row>
        <row r="184">
          <cell r="B184" t="str">
            <v>599-0005</v>
          </cell>
          <cell r="C184" t="str">
            <v/>
          </cell>
          <cell r="D184">
            <v>39241</v>
          </cell>
          <cell r="E184" t="str">
            <v>E001</v>
          </cell>
          <cell r="F184" t="str">
            <v>Rajen Sooben</v>
          </cell>
          <cell r="G184" t="str">
            <v>ABB South Africa Pty Ltd</v>
          </cell>
          <cell r="H184" t="str">
            <v>Electrical Equipment &amp; Material for 33kV Switchgear</v>
          </cell>
          <cell r="I184" t="str">
            <v>ZAR 8,928,892.58</v>
          </cell>
          <cell r="J184" t="str">
            <v>ZAR</v>
          </cell>
          <cell r="K184">
            <v>8928892.5800000001</v>
          </cell>
          <cell r="L184">
            <v>1</v>
          </cell>
          <cell r="M184">
            <v>8928892.5800000001</v>
          </cell>
          <cell r="N184">
            <v>8928892.5800000001</v>
          </cell>
          <cell r="O184">
            <v>0</v>
          </cell>
          <cell r="P184">
            <v>0</v>
          </cell>
          <cell r="Q184">
            <v>0</v>
          </cell>
          <cell r="R184">
            <v>0</v>
          </cell>
          <cell r="V184">
            <v>39262</v>
          </cell>
        </row>
        <row r="185">
          <cell r="B185" t="str">
            <v>599-0006</v>
          </cell>
          <cell r="C185" t="str">
            <v/>
          </cell>
          <cell r="D185">
            <v>39223</v>
          </cell>
          <cell r="E185" t="str">
            <v>M010-1</v>
          </cell>
          <cell r="F185" t="str">
            <v>Mike Reynolds</v>
          </cell>
          <cell r="G185" t="str">
            <v>African Privity Investments (Pty) Ltd</v>
          </cell>
          <cell r="H185" t="str">
            <v>Three complete bare shaft 84-inch x 44- inch four-roll mills, Hydralic system, Bearing lubrication system, Bearing cooling water piping, Supervision, Two fitters and cold commisioning</v>
          </cell>
          <cell r="I185" t="str">
            <v>ZAR 17,566,950.00</v>
          </cell>
          <cell r="J185" t="str">
            <v>ZAR</v>
          </cell>
          <cell r="K185">
            <v>17566950</v>
          </cell>
          <cell r="L185">
            <v>1</v>
          </cell>
          <cell r="M185">
            <v>17566950</v>
          </cell>
          <cell r="N185">
            <v>17566950</v>
          </cell>
          <cell r="O185">
            <v>0</v>
          </cell>
          <cell r="P185">
            <v>0</v>
          </cell>
          <cell r="Q185">
            <v>0</v>
          </cell>
          <cell r="R185">
            <v>0</v>
          </cell>
          <cell r="U185">
            <v>39480</v>
          </cell>
        </row>
        <row r="186">
          <cell r="B186" t="str">
            <v>599-0007</v>
          </cell>
          <cell r="C186" t="str">
            <v/>
          </cell>
          <cell r="D186">
            <v>39245</v>
          </cell>
          <cell r="E186" t="str">
            <v>M008</v>
          </cell>
          <cell r="F186" t="str">
            <v xml:space="preserve">Bob Mills </v>
          </cell>
          <cell r="G186" t="str">
            <v>Bearing Man (Pty) Ltd</v>
          </cell>
          <cell r="H186" t="str">
            <v>One Zollern Dorstener Planetary Gear Unit, complete with differentail stage, Type SO5EN 126 PDS 90 See Amendment below)</v>
          </cell>
          <cell r="I186" t="str">
            <v>ZAR 0.00</v>
          </cell>
          <cell r="J186" t="str">
            <v>ZAR</v>
          </cell>
          <cell r="K186">
            <v>0</v>
          </cell>
          <cell r="L186">
            <v>1</v>
          </cell>
          <cell r="M186">
            <v>0</v>
          </cell>
          <cell r="N186">
            <v>0</v>
          </cell>
          <cell r="O186">
            <v>0</v>
          </cell>
          <cell r="P186">
            <v>0</v>
          </cell>
          <cell r="Q186">
            <v>0</v>
          </cell>
          <cell r="R186">
            <v>0</v>
          </cell>
          <cell r="V186">
            <v>39478</v>
          </cell>
        </row>
        <row r="187">
          <cell r="B187" t="str">
            <v>599-0007</v>
          </cell>
          <cell r="C187" t="str">
            <v>A1</v>
          </cell>
          <cell r="D187">
            <v>39251</v>
          </cell>
          <cell r="E187" t="str">
            <v>M008</v>
          </cell>
          <cell r="F187" t="str">
            <v xml:space="preserve">Bob Mills </v>
          </cell>
          <cell r="G187" t="str">
            <v>Bearing Man (Pty) Ltd</v>
          </cell>
          <cell r="H187" t="str">
            <v>One Zollern Dorstener Planetary Gear Unit, complete with differential stage, Type SO5EN 126 PDS 91</v>
          </cell>
          <cell r="I187" t="str">
            <v>ZAR 5,480,621.00</v>
          </cell>
          <cell r="J187" t="str">
            <v>ZAR</v>
          </cell>
          <cell r="K187">
            <v>5480621</v>
          </cell>
          <cell r="L187">
            <v>1</v>
          </cell>
          <cell r="M187">
            <v>5480621</v>
          </cell>
          <cell r="N187">
            <v>5480621</v>
          </cell>
          <cell r="O187">
            <v>0</v>
          </cell>
          <cell r="P187">
            <v>0</v>
          </cell>
          <cell r="Q187">
            <v>0</v>
          </cell>
          <cell r="R187">
            <v>0</v>
          </cell>
          <cell r="V187">
            <v>39478</v>
          </cell>
        </row>
        <row r="188">
          <cell r="B188" t="str">
            <v>599-0007</v>
          </cell>
          <cell r="C188" t="str">
            <v>A2</v>
          </cell>
          <cell r="D188">
            <v>39365</v>
          </cell>
          <cell r="E188" t="str">
            <v>M008</v>
          </cell>
          <cell r="F188" t="str">
            <v xml:space="preserve">Bob Mills </v>
          </cell>
          <cell r="G188" t="str">
            <v>Bearing Man (Pty) Ltd</v>
          </cell>
          <cell r="H188" t="str">
            <v>Two Zollern Dorstener Planetary Gear Units</v>
          </cell>
          <cell r="I188" t="str">
            <v>ZAR 10,961,242.00</v>
          </cell>
          <cell r="J188" t="str">
            <v>ZAR</v>
          </cell>
          <cell r="K188">
            <v>10961242</v>
          </cell>
          <cell r="L188">
            <v>1</v>
          </cell>
          <cell r="M188">
            <v>10961242</v>
          </cell>
          <cell r="N188">
            <v>10961242</v>
          </cell>
          <cell r="O188">
            <v>0</v>
          </cell>
          <cell r="P188">
            <v>0</v>
          </cell>
          <cell r="Q188">
            <v>0</v>
          </cell>
          <cell r="R188">
            <v>0</v>
          </cell>
          <cell r="U188">
            <v>39813</v>
          </cell>
        </row>
        <row r="189">
          <cell r="B189" t="str">
            <v>599-0007</v>
          </cell>
          <cell r="C189" t="str">
            <v>A2</v>
          </cell>
          <cell r="D189">
            <v>39365</v>
          </cell>
          <cell r="E189" t="str">
            <v>M008</v>
          </cell>
          <cell r="F189" t="str">
            <v xml:space="preserve">Bob Mills </v>
          </cell>
          <cell r="G189" t="str">
            <v>Bearing Man (Pty) Ltd</v>
          </cell>
          <cell r="H189" t="str">
            <v xml:space="preserve">Input Coupling </v>
          </cell>
          <cell r="I189" t="str">
            <v>ZAR 127,362.00</v>
          </cell>
          <cell r="J189" t="str">
            <v>ZAR</v>
          </cell>
          <cell r="K189">
            <v>127362</v>
          </cell>
          <cell r="L189">
            <v>1</v>
          </cell>
          <cell r="M189">
            <v>127362</v>
          </cell>
          <cell r="N189">
            <v>127362</v>
          </cell>
          <cell r="O189">
            <v>0</v>
          </cell>
          <cell r="P189">
            <v>0</v>
          </cell>
          <cell r="Q189">
            <v>0</v>
          </cell>
          <cell r="R189">
            <v>0</v>
          </cell>
        </row>
        <row r="190">
          <cell r="B190" t="str">
            <v>599-0008</v>
          </cell>
          <cell r="C190" t="str">
            <v/>
          </cell>
          <cell r="D190">
            <v>39342</v>
          </cell>
          <cell r="E190" t="str">
            <v>E002</v>
          </cell>
          <cell r="F190" t="str">
            <v>Sylvain D. Collet-Serret</v>
          </cell>
          <cell r="G190" t="str">
            <v xml:space="preserve">R G F Power Projects cc </v>
          </cell>
          <cell r="H190" t="str">
            <v>Lot of Overhead Power Lines 33KV</v>
          </cell>
          <cell r="I190" t="str">
            <v>ZAR 5,694,931.00</v>
          </cell>
          <cell r="J190" t="str">
            <v>ZAR</v>
          </cell>
          <cell r="K190">
            <v>5694931</v>
          </cell>
          <cell r="L190">
            <v>1</v>
          </cell>
          <cell r="M190">
            <v>5694931</v>
          </cell>
          <cell r="N190">
            <v>5694931</v>
          </cell>
          <cell r="O190">
            <v>0</v>
          </cell>
          <cell r="P190">
            <v>0</v>
          </cell>
          <cell r="Q190">
            <v>0</v>
          </cell>
          <cell r="R190">
            <v>0</v>
          </cell>
          <cell r="V190">
            <v>39355</v>
          </cell>
        </row>
        <row r="191">
          <cell r="B191" t="str">
            <v>599-0009</v>
          </cell>
          <cell r="C191" t="str">
            <v/>
          </cell>
          <cell r="D191">
            <v>39241</v>
          </cell>
          <cell r="E191" t="str">
            <v>E003-1</v>
          </cell>
          <cell r="F191" t="str">
            <v>Ray Errington</v>
          </cell>
          <cell r="G191" t="str">
            <v>Desta Power Matla (Pty) Ltd</v>
          </cell>
          <cell r="H191" t="str">
            <v>One lot of transformers</v>
          </cell>
          <cell r="I191" t="str">
            <v>ZAR 4,693,002.00</v>
          </cell>
          <cell r="J191" t="str">
            <v>ZAR</v>
          </cell>
          <cell r="K191">
            <v>4693002</v>
          </cell>
          <cell r="L191">
            <v>1</v>
          </cell>
          <cell r="M191">
            <v>4693002</v>
          </cell>
          <cell r="N191">
            <v>4693002</v>
          </cell>
          <cell r="O191">
            <v>0</v>
          </cell>
          <cell r="P191">
            <v>0</v>
          </cell>
          <cell r="Q191">
            <v>0</v>
          </cell>
          <cell r="R191">
            <v>0</v>
          </cell>
        </row>
        <row r="192">
          <cell r="B192" t="str">
            <v>599-0009</v>
          </cell>
          <cell r="C192" t="str">
            <v/>
          </cell>
          <cell r="D192">
            <v>39241</v>
          </cell>
          <cell r="E192" t="str">
            <v>E003-1</v>
          </cell>
          <cell r="F192" t="str">
            <v>Ray Errington</v>
          </cell>
          <cell r="G192" t="str">
            <v>Desta Power Matla (Pty) Ltd</v>
          </cell>
          <cell r="H192" t="str">
            <v>One lot of neutral earthing resistors (NER)</v>
          </cell>
          <cell r="I192" t="str">
            <v>ZAR 598,960.00</v>
          </cell>
          <cell r="J192" t="str">
            <v>ZAR</v>
          </cell>
          <cell r="K192">
            <v>598960</v>
          </cell>
          <cell r="L192">
            <v>1</v>
          </cell>
          <cell r="M192">
            <v>598960</v>
          </cell>
          <cell r="N192">
            <v>598960</v>
          </cell>
          <cell r="O192">
            <v>0</v>
          </cell>
          <cell r="P192">
            <v>0</v>
          </cell>
          <cell r="Q192">
            <v>0</v>
          </cell>
          <cell r="R192">
            <v>0</v>
          </cell>
        </row>
        <row r="193">
          <cell r="B193" t="str">
            <v>599-0009</v>
          </cell>
          <cell r="C193" t="str">
            <v/>
          </cell>
          <cell r="D193">
            <v>39241</v>
          </cell>
          <cell r="E193" t="str">
            <v>E003-1</v>
          </cell>
          <cell r="F193" t="str">
            <v>Ray Errington</v>
          </cell>
          <cell r="G193" t="str">
            <v>Desta Power Matla (Pty) Ltd</v>
          </cell>
          <cell r="H193" t="str">
            <v>Miscellaneous (Testing, Travel, Slings, etc.).</v>
          </cell>
          <cell r="I193" t="str">
            <v>ZAR 159,936.00</v>
          </cell>
          <cell r="J193" t="str">
            <v>ZAR</v>
          </cell>
          <cell r="K193">
            <v>159936</v>
          </cell>
          <cell r="L193">
            <v>1</v>
          </cell>
          <cell r="M193">
            <v>159936</v>
          </cell>
          <cell r="N193">
            <v>159936</v>
          </cell>
          <cell r="O193">
            <v>0</v>
          </cell>
          <cell r="P193">
            <v>0</v>
          </cell>
          <cell r="Q193">
            <v>0</v>
          </cell>
          <cell r="R193">
            <v>0</v>
          </cell>
        </row>
        <row r="194">
          <cell r="B194" t="str">
            <v>599-0010</v>
          </cell>
          <cell r="C194" t="str">
            <v/>
          </cell>
          <cell r="D194">
            <v>39251</v>
          </cell>
          <cell r="E194" t="str">
            <v>E006</v>
          </cell>
          <cell r="F194" t="str">
            <v>Trevor Naude</v>
          </cell>
          <cell r="G194" t="str">
            <v>Zest Electric Motors (Pty) Ltd</v>
          </cell>
          <cell r="H194" t="str">
            <v>Four x 5MVA transformer See 599-87</v>
          </cell>
          <cell r="I194" t="str">
            <v>ZAR 0.00</v>
          </cell>
          <cell r="J194" t="str">
            <v>ZAR</v>
          </cell>
          <cell r="K194">
            <v>0</v>
          </cell>
          <cell r="L194">
            <v>1</v>
          </cell>
          <cell r="M194">
            <v>0</v>
          </cell>
          <cell r="N194">
            <v>0</v>
          </cell>
          <cell r="O194">
            <v>0</v>
          </cell>
          <cell r="P194">
            <v>0</v>
          </cell>
          <cell r="Q194">
            <v>0</v>
          </cell>
          <cell r="R194">
            <v>0</v>
          </cell>
          <cell r="V194">
            <v>39431</v>
          </cell>
        </row>
        <row r="195">
          <cell r="B195" t="str">
            <v>599-0010</v>
          </cell>
          <cell r="C195" t="str">
            <v/>
          </cell>
          <cell r="D195">
            <v>39251</v>
          </cell>
          <cell r="E195" t="str">
            <v>E006</v>
          </cell>
          <cell r="F195" t="str">
            <v>Trevor Naude</v>
          </cell>
          <cell r="G195" t="str">
            <v>Zest Electric Motors (Pty) Ltd</v>
          </cell>
          <cell r="H195" t="str">
            <v>Four x set of spare parts for two years of operation see 599-87</v>
          </cell>
          <cell r="I195" t="str">
            <v>ZAR 0.00</v>
          </cell>
          <cell r="J195" t="str">
            <v>ZAR</v>
          </cell>
          <cell r="K195">
            <v>0</v>
          </cell>
          <cell r="L195">
            <v>1</v>
          </cell>
          <cell r="M195">
            <v>0</v>
          </cell>
          <cell r="N195">
            <v>0</v>
          </cell>
          <cell r="O195">
            <v>0</v>
          </cell>
          <cell r="P195">
            <v>0</v>
          </cell>
          <cell r="Q195">
            <v>0</v>
          </cell>
          <cell r="R195">
            <v>0</v>
          </cell>
          <cell r="V195">
            <v>39431</v>
          </cell>
        </row>
        <row r="196">
          <cell r="B196" t="str">
            <v>599-0010</v>
          </cell>
          <cell r="C196" t="str">
            <v/>
          </cell>
          <cell r="D196">
            <v>39251</v>
          </cell>
          <cell r="E196" t="str">
            <v>E006</v>
          </cell>
          <cell r="F196" t="str">
            <v>Trevor Naude</v>
          </cell>
          <cell r="G196" t="str">
            <v>Zest Electric Motors (Pty) Ltd</v>
          </cell>
          <cell r="H196" t="str">
            <v xml:space="preserve">Site trip to assemble and commission the transformer </v>
          </cell>
          <cell r="I196" t="str">
            <v>ZAR  63,720.00</v>
          </cell>
          <cell r="J196" t="str">
            <v>ZAR</v>
          </cell>
          <cell r="K196">
            <v>63720</v>
          </cell>
          <cell r="L196">
            <v>1</v>
          </cell>
          <cell r="M196">
            <v>63720</v>
          </cell>
          <cell r="N196">
            <v>63720</v>
          </cell>
          <cell r="O196">
            <v>0</v>
          </cell>
          <cell r="P196">
            <v>0</v>
          </cell>
          <cell r="Q196">
            <v>0</v>
          </cell>
          <cell r="R196">
            <v>0</v>
          </cell>
          <cell r="V196">
            <v>39431</v>
          </cell>
        </row>
        <row r="197">
          <cell r="B197" t="str">
            <v>599-0010</v>
          </cell>
          <cell r="C197" t="str">
            <v/>
          </cell>
          <cell r="D197">
            <v>39251</v>
          </cell>
          <cell r="E197" t="str">
            <v>E006</v>
          </cell>
          <cell r="F197" t="str">
            <v>Trevor Naude</v>
          </cell>
          <cell r="G197" t="str">
            <v>Zest Electric Motors (Pty) Ltd</v>
          </cell>
          <cell r="H197" t="str">
            <v>Third party inspector</v>
          </cell>
          <cell r="I197" t="str">
            <v>ZAR 10,025.28</v>
          </cell>
          <cell r="J197" t="str">
            <v>ZAR</v>
          </cell>
          <cell r="K197">
            <v>10025.280000000001</v>
          </cell>
          <cell r="L197">
            <v>1</v>
          </cell>
          <cell r="M197">
            <v>10025.280000000001</v>
          </cell>
          <cell r="N197">
            <v>10025.280000000001</v>
          </cell>
          <cell r="O197">
            <v>0</v>
          </cell>
          <cell r="P197">
            <v>0</v>
          </cell>
          <cell r="Q197">
            <v>0</v>
          </cell>
          <cell r="R197">
            <v>0</v>
          </cell>
          <cell r="V197">
            <v>39431</v>
          </cell>
        </row>
        <row r="198">
          <cell r="B198" t="str">
            <v>599-0010</v>
          </cell>
          <cell r="C198" t="str">
            <v/>
          </cell>
          <cell r="D198">
            <v>39251</v>
          </cell>
          <cell r="E198" t="str">
            <v>E006</v>
          </cell>
          <cell r="F198" t="str">
            <v>Trevor Naude</v>
          </cell>
          <cell r="G198" t="str">
            <v>Zest Electric Motors (Pty) Ltd</v>
          </cell>
          <cell r="H198" t="str">
            <v>Shipment</v>
          </cell>
          <cell r="I198" t="str">
            <v>ZAR 194,473.44</v>
          </cell>
          <cell r="J198" t="str">
            <v>ZAR</v>
          </cell>
          <cell r="K198">
            <v>194473.44</v>
          </cell>
          <cell r="L198">
            <v>1</v>
          </cell>
          <cell r="M198">
            <v>194473.44</v>
          </cell>
          <cell r="N198">
            <v>194473.44</v>
          </cell>
          <cell r="O198">
            <v>0</v>
          </cell>
          <cell r="P198">
            <v>0</v>
          </cell>
          <cell r="Q198">
            <v>0</v>
          </cell>
          <cell r="R198">
            <v>0</v>
          </cell>
          <cell r="V198">
            <v>39431</v>
          </cell>
        </row>
        <row r="199">
          <cell r="B199" t="str">
            <v>599-0010</v>
          </cell>
          <cell r="C199" t="str">
            <v/>
          </cell>
          <cell r="D199">
            <v>39251</v>
          </cell>
          <cell r="E199" t="str">
            <v>E006</v>
          </cell>
          <cell r="F199" t="str">
            <v>Trevor Naude</v>
          </cell>
          <cell r="G199" t="str">
            <v>Zest Electric Motors (Pty) Ltd</v>
          </cell>
          <cell r="H199" t="str">
            <v>Overland transport to site</v>
          </cell>
          <cell r="I199" t="str">
            <v>ZAR 205,801.44</v>
          </cell>
          <cell r="J199" t="str">
            <v>ZAR</v>
          </cell>
          <cell r="K199">
            <v>205801.44</v>
          </cell>
          <cell r="L199">
            <v>1</v>
          </cell>
          <cell r="M199">
            <v>205801.44</v>
          </cell>
          <cell r="N199">
            <v>205801.44</v>
          </cell>
          <cell r="O199">
            <v>0</v>
          </cell>
          <cell r="P199">
            <v>0</v>
          </cell>
          <cell r="Q199">
            <v>0</v>
          </cell>
          <cell r="R199">
            <v>0</v>
          </cell>
          <cell r="V199">
            <v>39431</v>
          </cell>
        </row>
        <row r="200">
          <cell r="B200" t="str">
            <v>599-0010</v>
          </cell>
          <cell r="C200" t="str">
            <v/>
          </cell>
          <cell r="D200">
            <v>39251</v>
          </cell>
          <cell r="E200" t="str">
            <v>E006</v>
          </cell>
          <cell r="F200" t="str">
            <v>Trevor Naude</v>
          </cell>
          <cell r="G200" t="str">
            <v>Zest Electric Motors (Pty) Ltd</v>
          </cell>
          <cell r="H200" t="str">
            <v>Site erection (labour and supervision)</v>
          </cell>
          <cell r="I200" t="str">
            <v>ZAR 222,680.16</v>
          </cell>
          <cell r="J200" t="str">
            <v>ZAR</v>
          </cell>
          <cell r="K200">
            <v>222680.16</v>
          </cell>
          <cell r="L200">
            <v>1</v>
          </cell>
          <cell r="M200">
            <v>222680.16</v>
          </cell>
          <cell r="N200">
            <v>222680.16</v>
          </cell>
          <cell r="O200">
            <v>0</v>
          </cell>
          <cell r="P200">
            <v>0</v>
          </cell>
          <cell r="Q200">
            <v>0</v>
          </cell>
          <cell r="R200">
            <v>0</v>
          </cell>
          <cell r="V200">
            <v>39431</v>
          </cell>
        </row>
        <row r="201">
          <cell r="B201" t="str">
            <v>599-0010</v>
          </cell>
          <cell r="C201" t="str">
            <v/>
          </cell>
          <cell r="D201">
            <v>39251</v>
          </cell>
          <cell r="E201" t="str">
            <v>E006</v>
          </cell>
          <cell r="F201" t="str">
            <v>Trevor Naude</v>
          </cell>
          <cell r="G201" t="str">
            <v>Zest Electric Motors (Pty) Ltd</v>
          </cell>
          <cell r="H201" t="str">
            <v>Commisioning</v>
          </cell>
          <cell r="I201" t="str">
            <v>ZAR 49,106.88</v>
          </cell>
          <cell r="J201" t="str">
            <v>ZAR</v>
          </cell>
          <cell r="K201">
            <v>49106.879999999997</v>
          </cell>
          <cell r="L201">
            <v>1</v>
          </cell>
          <cell r="M201">
            <v>49106.879999999997</v>
          </cell>
          <cell r="N201">
            <v>49106.879999999997</v>
          </cell>
          <cell r="O201">
            <v>0</v>
          </cell>
          <cell r="P201">
            <v>0</v>
          </cell>
          <cell r="Q201">
            <v>0</v>
          </cell>
          <cell r="R201">
            <v>0</v>
          </cell>
          <cell r="V201">
            <v>39431</v>
          </cell>
        </row>
        <row r="202">
          <cell r="B202" t="str">
            <v>599-0010</v>
          </cell>
          <cell r="C202" t="str">
            <v/>
          </cell>
          <cell r="D202">
            <v>39251</v>
          </cell>
          <cell r="E202" t="str">
            <v>E006</v>
          </cell>
          <cell r="F202" t="str">
            <v>Trevor Naude</v>
          </cell>
          <cell r="G202" t="str">
            <v>Zest Electric Motors (Pty) Ltd</v>
          </cell>
          <cell r="H202" t="str">
            <v>Insulating oil (NYNAS 10 GBN) 11,300 litres</v>
          </cell>
          <cell r="I202" t="str">
            <v>ZAR 320,412.48</v>
          </cell>
          <cell r="J202" t="str">
            <v>ZAR</v>
          </cell>
          <cell r="K202">
            <v>320412.48</v>
          </cell>
          <cell r="L202">
            <v>1</v>
          </cell>
          <cell r="M202">
            <v>320412.48</v>
          </cell>
          <cell r="N202">
            <v>320412.48</v>
          </cell>
          <cell r="O202">
            <v>0</v>
          </cell>
          <cell r="P202">
            <v>0</v>
          </cell>
          <cell r="Q202">
            <v>0</v>
          </cell>
          <cell r="R202">
            <v>0</v>
          </cell>
          <cell r="V202">
            <v>39431</v>
          </cell>
        </row>
        <row r="203">
          <cell r="B203" t="str">
            <v>599-0011</v>
          </cell>
          <cell r="C203" t="str">
            <v/>
          </cell>
          <cell r="D203">
            <v>39225</v>
          </cell>
          <cell r="E203" t="str">
            <v>A001-1</v>
          </cell>
          <cell r="F203" t="str">
            <v>Franek H.C Raciborski</v>
          </cell>
          <cell r="G203" t="str">
            <v>Irritech Agencies</v>
          </cell>
          <cell r="H203" t="str">
            <v>One lot of pivots (Cancelled See 116, 117, 118)</v>
          </cell>
          <cell r="I203" t="str">
            <v>ZAR 0.00</v>
          </cell>
          <cell r="J203" t="str">
            <v>ZAR</v>
          </cell>
          <cell r="K203">
            <v>0</v>
          </cell>
          <cell r="L203">
            <v>1</v>
          </cell>
          <cell r="M203">
            <v>0</v>
          </cell>
          <cell r="N203">
            <v>0</v>
          </cell>
          <cell r="O203">
            <v>0</v>
          </cell>
          <cell r="P203">
            <v>0</v>
          </cell>
          <cell r="Q203">
            <v>0</v>
          </cell>
          <cell r="R203">
            <v>0</v>
          </cell>
          <cell r="V203">
            <v>39775</v>
          </cell>
        </row>
        <row r="204">
          <cell r="B204" t="str">
            <v>599-0011</v>
          </cell>
          <cell r="C204" t="str">
            <v>A1</v>
          </cell>
          <cell r="D204">
            <v>39331</v>
          </cell>
          <cell r="E204" t="str">
            <v>A001-1</v>
          </cell>
          <cell r="F204" t="str">
            <v>Franek H.C Raciborski</v>
          </cell>
          <cell r="G204" t="str">
            <v>Irritech Agencies</v>
          </cell>
          <cell r="H204" t="str">
            <v>One lot of pivots (Cancelled See 116, 117, 118)</v>
          </cell>
          <cell r="I204" t="str">
            <v>ZMK 0.00</v>
          </cell>
          <cell r="J204" t="str">
            <v>ZMK</v>
          </cell>
          <cell r="K204">
            <v>0</v>
          </cell>
          <cell r="L204">
            <v>1.6750418760469012E-3</v>
          </cell>
          <cell r="M204">
            <v>0</v>
          </cell>
          <cell r="N204">
            <v>0</v>
          </cell>
          <cell r="O204">
            <v>0</v>
          </cell>
          <cell r="P204">
            <v>0</v>
          </cell>
          <cell r="Q204">
            <v>0</v>
          </cell>
          <cell r="R204">
            <v>0</v>
          </cell>
        </row>
        <row r="205">
          <cell r="B205" t="str">
            <v>599-0011</v>
          </cell>
          <cell r="C205" t="str">
            <v>A1</v>
          </cell>
          <cell r="D205">
            <v>39331</v>
          </cell>
          <cell r="E205" t="str">
            <v>A001-1</v>
          </cell>
          <cell r="F205" t="str">
            <v>Franek H.C Raciborski</v>
          </cell>
          <cell r="G205" t="str">
            <v>Irritech Agencies</v>
          </cell>
          <cell r="H205" t="str">
            <v>One lot of pivots (Cancelled See 116, 117, 118)</v>
          </cell>
          <cell r="I205" t="str">
            <v>ZAR 0.00</v>
          </cell>
          <cell r="J205" t="str">
            <v>ZAR</v>
          </cell>
          <cell r="K205">
            <v>0</v>
          </cell>
          <cell r="L205">
            <v>1</v>
          </cell>
          <cell r="M205">
            <v>0</v>
          </cell>
          <cell r="N205">
            <v>0</v>
          </cell>
          <cell r="O205">
            <v>0</v>
          </cell>
          <cell r="P205">
            <v>0</v>
          </cell>
          <cell r="Q205">
            <v>0</v>
          </cell>
          <cell r="R205">
            <v>0</v>
          </cell>
        </row>
        <row r="206">
          <cell r="B206" t="str">
            <v>599-0012</v>
          </cell>
          <cell r="C206" t="str">
            <v/>
          </cell>
          <cell r="D206">
            <v>39225</v>
          </cell>
          <cell r="E206" t="str">
            <v>A002</v>
          </cell>
          <cell r="F206" t="str">
            <v>Brian Navias</v>
          </cell>
          <cell r="G206" t="str">
            <v>Amitech Holding</v>
          </cell>
          <cell r="H206" t="str">
            <v>One lot of pipelines (cancelled See 588-139)</v>
          </cell>
          <cell r="I206" t="str">
            <v>ZAR 0.00</v>
          </cell>
          <cell r="J206" t="str">
            <v>ZAR</v>
          </cell>
          <cell r="K206">
            <v>0</v>
          </cell>
          <cell r="L206">
            <v>1</v>
          </cell>
          <cell r="M206">
            <v>0</v>
          </cell>
          <cell r="N206">
            <v>0</v>
          </cell>
          <cell r="O206">
            <v>0</v>
          </cell>
          <cell r="P206">
            <v>0</v>
          </cell>
          <cell r="Q206">
            <v>0</v>
          </cell>
          <cell r="R206">
            <v>0</v>
          </cell>
          <cell r="V206">
            <v>39303</v>
          </cell>
        </row>
        <row r="207">
          <cell r="B207" t="str">
            <v>599-0013</v>
          </cell>
          <cell r="C207" t="str">
            <v/>
          </cell>
          <cell r="D207">
            <v>39225</v>
          </cell>
          <cell r="E207" t="str">
            <v>A007-1</v>
          </cell>
          <cell r="F207" t="str">
            <v>Gavin Bailey</v>
          </cell>
          <cell r="G207" t="str">
            <v>Denorco (Pty)</v>
          </cell>
          <cell r="H207" t="str">
            <v>One lot of pumps and electric motors</v>
          </cell>
          <cell r="I207" t="str">
            <v>ZAR 1,656,969.00</v>
          </cell>
          <cell r="J207" t="str">
            <v>ZAR</v>
          </cell>
          <cell r="K207">
            <v>1656969</v>
          </cell>
          <cell r="L207">
            <v>1</v>
          </cell>
          <cell r="M207">
            <v>1656969</v>
          </cell>
          <cell r="N207">
            <v>1656969</v>
          </cell>
          <cell r="O207">
            <v>0</v>
          </cell>
          <cell r="P207">
            <v>0</v>
          </cell>
          <cell r="Q207">
            <v>0</v>
          </cell>
          <cell r="R207">
            <v>0</v>
          </cell>
          <cell r="V207">
            <v>39775</v>
          </cell>
        </row>
        <row r="208">
          <cell r="B208" t="str">
            <v>599-0014</v>
          </cell>
          <cell r="C208" t="str">
            <v/>
          </cell>
          <cell r="D208" t="e">
            <v>#N/A</v>
          </cell>
          <cell r="E208" t="str">
            <v>A006</v>
          </cell>
          <cell r="F208" t="str">
            <v>Uli  Heitz</v>
          </cell>
          <cell r="G208" t="str">
            <v>Heku Construction Ltd</v>
          </cell>
          <cell r="H208" t="str">
            <v>Pipe Fitting suppy and install</v>
          </cell>
          <cell r="I208" t="str">
            <v>USD 469,293</v>
          </cell>
          <cell r="J208" t="str">
            <v>USD</v>
          </cell>
          <cell r="K208">
            <v>469293</v>
          </cell>
          <cell r="L208">
            <v>7.35</v>
          </cell>
          <cell r="M208">
            <v>3449303.55</v>
          </cell>
          <cell r="N208">
            <v>0</v>
          </cell>
          <cell r="O208">
            <v>0</v>
          </cell>
          <cell r="P208">
            <v>0</v>
          </cell>
          <cell r="Q208">
            <v>469293</v>
          </cell>
          <cell r="R208">
            <v>0</v>
          </cell>
        </row>
        <row r="209">
          <cell r="B209" t="str">
            <v>599-0015</v>
          </cell>
          <cell r="C209" t="str">
            <v/>
          </cell>
          <cell r="D209">
            <v>39225</v>
          </cell>
          <cell r="E209" t="str">
            <v>A001-2</v>
          </cell>
          <cell r="F209" t="str">
            <v>Pieter J. Scheepers</v>
          </cell>
          <cell r="G209" t="str">
            <v>Landspray Irrigation</v>
          </cell>
          <cell r="H209" t="str">
            <v>One lot of pivots</v>
          </cell>
          <cell r="I209" t="str">
            <v>ZAR 25,820,299.00</v>
          </cell>
          <cell r="J209" t="str">
            <v>ZAR</v>
          </cell>
          <cell r="K209">
            <v>25820299</v>
          </cell>
          <cell r="L209">
            <v>1</v>
          </cell>
          <cell r="M209">
            <v>25820299</v>
          </cell>
          <cell r="N209">
            <v>25820299</v>
          </cell>
          <cell r="O209">
            <v>0</v>
          </cell>
          <cell r="P209">
            <v>0</v>
          </cell>
          <cell r="Q209">
            <v>0</v>
          </cell>
          <cell r="R209">
            <v>0</v>
          </cell>
          <cell r="V209">
            <v>39652</v>
          </cell>
        </row>
        <row r="210">
          <cell r="B210" t="str">
            <v>599-0016</v>
          </cell>
          <cell r="C210" t="str">
            <v/>
          </cell>
          <cell r="D210">
            <v>39222</v>
          </cell>
          <cell r="E210" t="str">
            <v>A013-1</v>
          </cell>
          <cell r="F210" t="str">
            <v>John McMenamin</v>
          </cell>
          <cell r="G210" t="str">
            <v>Premier Valves (Pty)</v>
          </cell>
          <cell r="H210" t="str">
            <v>12 line-items, total quantity of 44 items, as per the schedule labelled ''section 2'' of the above-mentioned quotation + Delivery to site</v>
          </cell>
          <cell r="I210" t="str">
            <v>ZAR 758,109.60</v>
          </cell>
          <cell r="J210" t="str">
            <v>ZAR</v>
          </cell>
          <cell r="K210">
            <v>758109.6</v>
          </cell>
          <cell r="L210">
            <v>1</v>
          </cell>
          <cell r="M210">
            <v>758109.6</v>
          </cell>
          <cell r="N210">
            <v>758109.6</v>
          </cell>
          <cell r="O210">
            <v>0</v>
          </cell>
          <cell r="P210">
            <v>0</v>
          </cell>
          <cell r="Q210">
            <v>0</v>
          </cell>
          <cell r="R210">
            <v>0</v>
          </cell>
          <cell r="V210">
            <v>40045</v>
          </cell>
        </row>
        <row r="211">
          <cell r="B211" t="str">
            <v>599-0017</v>
          </cell>
          <cell r="C211" t="str">
            <v/>
          </cell>
          <cell r="D211">
            <v>39225</v>
          </cell>
          <cell r="E211" t="str">
            <v>A013-3</v>
          </cell>
          <cell r="F211" t="str">
            <v>Justin Brown</v>
          </cell>
          <cell r="G211" t="str">
            <v>Sensus Metering Systems (Pty) Ltd</v>
          </cell>
          <cell r="H211" t="str">
            <v>One lot of Flow meters See 599-373</v>
          </cell>
          <cell r="I211" t="str">
            <v>ZAR 0.00</v>
          </cell>
          <cell r="J211" t="str">
            <v>ZAR</v>
          </cell>
          <cell r="K211">
            <v>0</v>
          </cell>
          <cell r="L211">
            <v>1</v>
          </cell>
          <cell r="M211">
            <v>0</v>
          </cell>
          <cell r="N211">
            <v>0</v>
          </cell>
          <cell r="O211">
            <v>0</v>
          </cell>
          <cell r="P211">
            <v>0</v>
          </cell>
          <cell r="Q211">
            <v>0</v>
          </cell>
          <cell r="R211">
            <v>0</v>
          </cell>
          <cell r="V211">
            <v>39416</v>
          </cell>
        </row>
        <row r="212">
          <cell r="B212" t="str">
            <v>599-0018</v>
          </cell>
          <cell r="C212" t="str">
            <v/>
          </cell>
          <cell r="D212">
            <v>39247</v>
          </cell>
          <cell r="E212" t="str">
            <v>A007-2</v>
          </cell>
          <cell r="F212" t="str">
            <v>Andreas Gremels</v>
          </cell>
          <cell r="G212" t="str">
            <v>KSB Pumps and Valves (Pty) Ltd</v>
          </cell>
          <cell r="H212" t="str">
            <v>Four KSB RDLv 500-&amp;()A Pumps Pump station 3A</v>
          </cell>
          <cell r="I212" t="str">
            <v>ZAR 1,987,500.00</v>
          </cell>
          <cell r="J212" t="str">
            <v>ZAR</v>
          </cell>
          <cell r="K212">
            <v>1987500</v>
          </cell>
          <cell r="L212">
            <v>1</v>
          </cell>
          <cell r="M212">
            <v>1987500</v>
          </cell>
          <cell r="N212">
            <v>1987500</v>
          </cell>
          <cell r="O212">
            <v>0</v>
          </cell>
          <cell r="P212">
            <v>0</v>
          </cell>
          <cell r="Q212">
            <v>0</v>
          </cell>
          <cell r="R212">
            <v>0</v>
          </cell>
          <cell r="V212">
            <v>39496</v>
          </cell>
        </row>
        <row r="213">
          <cell r="B213" t="str">
            <v>599-0018</v>
          </cell>
          <cell r="C213" t="str">
            <v/>
          </cell>
          <cell r="D213">
            <v>39247</v>
          </cell>
          <cell r="E213" t="str">
            <v>A007-2</v>
          </cell>
          <cell r="F213" t="str">
            <v>Andreas Gremels</v>
          </cell>
          <cell r="G213" t="str">
            <v>KSB Pumps and Valves (Pty) Ltd</v>
          </cell>
          <cell r="H213" t="str">
            <v>Four 790kW-6 Pole WEG Electric Motors Pump station 3A</v>
          </cell>
          <cell r="I213" t="str">
            <v>ZAR 1,995,846.00</v>
          </cell>
          <cell r="J213" t="str">
            <v>ZAR</v>
          </cell>
          <cell r="K213">
            <v>1995846</v>
          </cell>
          <cell r="L213">
            <v>1</v>
          </cell>
          <cell r="M213">
            <v>1995846</v>
          </cell>
          <cell r="N213">
            <v>1995846</v>
          </cell>
          <cell r="O213">
            <v>0</v>
          </cell>
          <cell r="P213">
            <v>0</v>
          </cell>
          <cell r="Q213">
            <v>0</v>
          </cell>
          <cell r="R213">
            <v>0</v>
          </cell>
          <cell r="V213">
            <v>39496</v>
          </cell>
        </row>
        <row r="214">
          <cell r="B214" t="str">
            <v>599-0018</v>
          </cell>
          <cell r="C214" t="str">
            <v/>
          </cell>
          <cell r="D214">
            <v>39247</v>
          </cell>
          <cell r="E214" t="str">
            <v>A007-2</v>
          </cell>
          <cell r="F214" t="str">
            <v>Andreas Gremels</v>
          </cell>
          <cell r="G214" t="str">
            <v>KSB Pumps and Valves (Pty) Ltd</v>
          </cell>
          <cell r="H214" t="str">
            <v>Four Base Plates Pump station 3A</v>
          </cell>
          <cell r="I214" t="str">
            <v>ZAR 300,000.00</v>
          </cell>
          <cell r="J214" t="str">
            <v>ZAR</v>
          </cell>
          <cell r="K214">
            <v>300000</v>
          </cell>
          <cell r="L214">
            <v>1</v>
          </cell>
          <cell r="M214">
            <v>300000</v>
          </cell>
          <cell r="N214">
            <v>300000</v>
          </cell>
          <cell r="O214">
            <v>0</v>
          </cell>
          <cell r="P214">
            <v>0</v>
          </cell>
          <cell r="Q214">
            <v>0</v>
          </cell>
          <cell r="R214">
            <v>0</v>
          </cell>
          <cell r="V214">
            <v>39496</v>
          </cell>
        </row>
        <row r="215">
          <cell r="B215" t="str">
            <v>599-0018</v>
          </cell>
          <cell r="C215" t="str">
            <v/>
          </cell>
          <cell r="D215">
            <v>39247</v>
          </cell>
          <cell r="E215" t="str">
            <v>A007-2</v>
          </cell>
          <cell r="F215" t="str">
            <v>Andreas Gremels</v>
          </cell>
          <cell r="G215" t="str">
            <v>KSB Pumps and Valves (Pty) Ltd</v>
          </cell>
          <cell r="H215" t="str">
            <v>Four Fenner type couplings Pump station 3A</v>
          </cell>
          <cell r="I215" t="str">
            <v>ZAR 25,817.16</v>
          </cell>
          <cell r="J215" t="str">
            <v>ZAR</v>
          </cell>
          <cell r="K215">
            <v>25817.16</v>
          </cell>
          <cell r="L215">
            <v>1</v>
          </cell>
          <cell r="M215">
            <v>25817.16</v>
          </cell>
          <cell r="N215">
            <v>25817.16</v>
          </cell>
          <cell r="O215">
            <v>0</v>
          </cell>
          <cell r="P215">
            <v>0</v>
          </cell>
          <cell r="Q215">
            <v>0</v>
          </cell>
          <cell r="R215">
            <v>0</v>
          </cell>
          <cell r="V215">
            <v>39496</v>
          </cell>
        </row>
        <row r="216">
          <cell r="B216" t="str">
            <v>599-0018</v>
          </cell>
          <cell r="C216" t="str">
            <v/>
          </cell>
          <cell r="D216">
            <v>39247</v>
          </cell>
          <cell r="E216" t="str">
            <v>A007-2</v>
          </cell>
          <cell r="F216" t="str">
            <v>Andreas Gremels</v>
          </cell>
          <cell r="G216" t="str">
            <v>KSB Pumps and Valves (Pty) Ltd</v>
          </cell>
          <cell r="H216" t="str">
            <v>Class ''C'' Performance and NPSH witnessed testing Pump station 3A</v>
          </cell>
          <cell r="I216" t="str">
            <v>ZAR 194,580.64</v>
          </cell>
          <cell r="J216" t="str">
            <v>ZAR</v>
          </cell>
          <cell r="K216">
            <v>194580.64</v>
          </cell>
          <cell r="L216">
            <v>1</v>
          </cell>
          <cell r="M216">
            <v>194580.64</v>
          </cell>
          <cell r="N216">
            <v>194580.64</v>
          </cell>
          <cell r="O216">
            <v>0</v>
          </cell>
          <cell r="P216">
            <v>0</v>
          </cell>
          <cell r="Q216">
            <v>0</v>
          </cell>
          <cell r="R216">
            <v>0</v>
          </cell>
          <cell r="V216">
            <v>39496</v>
          </cell>
        </row>
        <row r="217">
          <cell r="B217" t="str">
            <v>599-0018</v>
          </cell>
          <cell r="C217" t="str">
            <v/>
          </cell>
          <cell r="D217">
            <v>39247</v>
          </cell>
          <cell r="E217" t="str">
            <v>A007-2</v>
          </cell>
          <cell r="F217" t="str">
            <v>Andreas Gremels</v>
          </cell>
          <cell r="G217" t="str">
            <v>KSB Pumps and Valves (Pty) Ltd</v>
          </cell>
          <cell r="H217" t="str">
            <v>Freight, Packaging and QA documents Pump station 3A</v>
          </cell>
          <cell r="I217" t="str">
            <v>ZAR 48,800.00</v>
          </cell>
          <cell r="J217" t="str">
            <v>ZAR</v>
          </cell>
          <cell r="K217">
            <v>48800</v>
          </cell>
          <cell r="L217">
            <v>1</v>
          </cell>
          <cell r="M217">
            <v>48800</v>
          </cell>
          <cell r="N217">
            <v>48800</v>
          </cell>
          <cell r="O217">
            <v>0</v>
          </cell>
          <cell r="P217">
            <v>0</v>
          </cell>
          <cell r="Q217">
            <v>0</v>
          </cell>
          <cell r="R217">
            <v>0</v>
          </cell>
          <cell r="V217">
            <v>39496</v>
          </cell>
        </row>
        <row r="218">
          <cell r="B218" t="str">
            <v>599-0018</v>
          </cell>
          <cell r="C218" t="str">
            <v/>
          </cell>
          <cell r="D218">
            <v>39247</v>
          </cell>
          <cell r="E218" t="str">
            <v>A007-2</v>
          </cell>
          <cell r="F218" t="str">
            <v>Andreas Gremels</v>
          </cell>
          <cell r="G218" t="str">
            <v>KSB Pumps and Valves (Pty) Ltd</v>
          </cell>
          <cell r="H218" t="str">
            <v>Five KSB model RDLv 600-710A pumps Pump station 4A</v>
          </cell>
          <cell r="I218" t="str">
            <v>ZAR 2,011,320.00</v>
          </cell>
          <cell r="J218" t="str">
            <v>ZAR</v>
          </cell>
          <cell r="K218">
            <v>2011320</v>
          </cell>
          <cell r="L218">
            <v>1</v>
          </cell>
          <cell r="M218">
            <v>2011320</v>
          </cell>
          <cell r="N218">
            <v>2011320</v>
          </cell>
          <cell r="O218">
            <v>0</v>
          </cell>
          <cell r="P218">
            <v>0</v>
          </cell>
          <cell r="Q218">
            <v>0</v>
          </cell>
          <cell r="R218">
            <v>0</v>
          </cell>
          <cell r="V218">
            <v>39525</v>
          </cell>
        </row>
        <row r="219">
          <cell r="B219" t="str">
            <v>599-0018</v>
          </cell>
          <cell r="C219" t="str">
            <v/>
          </cell>
          <cell r="D219">
            <v>39247</v>
          </cell>
          <cell r="E219" t="str">
            <v>A007-2</v>
          </cell>
          <cell r="F219" t="str">
            <v>Andreas Gremels</v>
          </cell>
          <cell r="G219" t="str">
            <v>KSB Pumps and Valves (Pty) Ltd</v>
          </cell>
          <cell r="H219" t="str">
            <v>Five 925kW-6 Pole WEG Electric Motors Pump station 4A</v>
          </cell>
          <cell r="I219" t="str">
            <v>ZAR 2,771,168.00</v>
          </cell>
          <cell r="J219" t="str">
            <v>ZAR</v>
          </cell>
          <cell r="K219">
            <v>2771168</v>
          </cell>
          <cell r="L219">
            <v>1</v>
          </cell>
          <cell r="M219">
            <v>2771168</v>
          </cell>
          <cell r="N219">
            <v>2771168</v>
          </cell>
          <cell r="O219">
            <v>0</v>
          </cell>
          <cell r="P219">
            <v>0</v>
          </cell>
          <cell r="Q219">
            <v>0</v>
          </cell>
          <cell r="R219">
            <v>0</v>
          </cell>
          <cell r="V219">
            <v>39525</v>
          </cell>
        </row>
        <row r="220">
          <cell r="B220" t="str">
            <v>599-0018</v>
          </cell>
          <cell r="C220" t="str">
            <v/>
          </cell>
          <cell r="D220">
            <v>39247</v>
          </cell>
          <cell r="E220" t="str">
            <v>A007-2</v>
          </cell>
          <cell r="F220" t="str">
            <v>Andreas Gremels</v>
          </cell>
          <cell r="G220" t="str">
            <v>KSB Pumps and Valves (Pty) Ltd</v>
          </cell>
          <cell r="H220" t="str">
            <v>Five Base Plates Pump station 4A Pump station 4A</v>
          </cell>
          <cell r="I220" t="str">
            <v>ZAR 425,000.00</v>
          </cell>
          <cell r="J220" t="str">
            <v>ZAR</v>
          </cell>
          <cell r="K220">
            <v>425000</v>
          </cell>
          <cell r="L220">
            <v>1</v>
          </cell>
          <cell r="M220">
            <v>425000</v>
          </cell>
          <cell r="N220">
            <v>425000</v>
          </cell>
          <cell r="O220">
            <v>0</v>
          </cell>
          <cell r="P220">
            <v>0</v>
          </cell>
          <cell r="Q220">
            <v>0</v>
          </cell>
          <cell r="R220">
            <v>0</v>
          </cell>
          <cell r="V220">
            <v>39525</v>
          </cell>
        </row>
        <row r="221">
          <cell r="B221" t="str">
            <v>599-0018</v>
          </cell>
          <cell r="C221" t="str">
            <v/>
          </cell>
          <cell r="D221">
            <v>39247</v>
          </cell>
          <cell r="E221" t="str">
            <v>A007-2</v>
          </cell>
          <cell r="F221" t="str">
            <v>Andreas Gremels</v>
          </cell>
          <cell r="G221" t="str">
            <v>KSB Pumps and Valves (Pty) Ltd</v>
          </cell>
          <cell r="H221" t="str">
            <v>Five Fenner types couplings Pump station 4A</v>
          </cell>
          <cell r="I221" t="str">
            <v>ZAR 32,271.45</v>
          </cell>
          <cell r="J221" t="str">
            <v>ZAR</v>
          </cell>
          <cell r="K221">
            <v>32271.45</v>
          </cell>
          <cell r="L221">
            <v>1</v>
          </cell>
          <cell r="M221">
            <v>32271.45</v>
          </cell>
          <cell r="N221">
            <v>32271.45</v>
          </cell>
          <cell r="O221">
            <v>0</v>
          </cell>
          <cell r="P221">
            <v>0</v>
          </cell>
          <cell r="Q221">
            <v>0</v>
          </cell>
          <cell r="R221">
            <v>0</v>
          </cell>
          <cell r="V221">
            <v>39525</v>
          </cell>
        </row>
        <row r="222">
          <cell r="B222" t="str">
            <v>599-0018</v>
          </cell>
          <cell r="C222" t="str">
            <v/>
          </cell>
          <cell r="D222">
            <v>39247</v>
          </cell>
          <cell r="E222" t="str">
            <v>A007-2</v>
          </cell>
          <cell r="F222" t="str">
            <v>Andreas Gremels</v>
          </cell>
          <cell r="G222" t="str">
            <v>KSB Pumps and Valves (Pty) Ltd</v>
          </cell>
          <cell r="H222" t="str">
            <v>Class ''C'' Performance and NPSH witnessed testing Pump station 4A</v>
          </cell>
          <cell r="I222" t="str">
            <v>ZAR 188,500.00</v>
          </cell>
          <cell r="J222" t="str">
            <v>ZAR</v>
          </cell>
          <cell r="K222">
            <v>188500</v>
          </cell>
          <cell r="L222">
            <v>1</v>
          </cell>
          <cell r="M222">
            <v>188500</v>
          </cell>
          <cell r="N222">
            <v>188500</v>
          </cell>
          <cell r="O222">
            <v>0</v>
          </cell>
          <cell r="P222">
            <v>0</v>
          </cell>
          <cell r="Q222">
            <v>0</v>
          </cell>
          <cell r="R222">
            <v>0</v>
          </cell>
          <cell r="V222">
            <v>39525</v>
          </cell>
        </row>
        <row r="223">
          <cell r="B223" t="str">
            <v>599-0018</v>
          </cell>
          <cell r="C223" t="str">
            <v/>
          </cell>
          <cell r="D223">
            <v>39247</v>
          </cell>
          <cell r="E223" t="str">
            <v>A007-2</v>
          </cell>
          <cell r="F223" t="str">
            <v>Andreas Gremels</v>
          </cell>
          <cell r="G223" t="str">
            <v>KSB Pumps and Valves (Pty) Ltd</v>
          </cell>
          <cell r="H223" t="str">
            <v>Freight, Packaging and QA documents Pump station 4A</v>
          </cell>
          <cell r="I223" t="str">
            <v>ZAR 78,500.00</v>
          </cell>
          <cell r="J223" t="str">
            <v>ZAR</v>
          </cell>
          <cell r="K223">
            <v>78500</v>
          </cell>
          <cell r="L223">
            <v>1</v>
          </cell>
          <cell r="M223">
            <v>78500</v>
          </cell>
          <cell r="N223">
            <v>78500</v>
          </cell>
          <cell r="O223">
            <v>0</v>
          </cell>
          <cell r="P223">
            <v>0</v>
          </cell>
          <cell r="Q223">
            <v>0</v>
          </cell>
          <cell r="R223">
            <v>0</v>
          </cell>
          <cell r="V223">
            <v>39525</v>
          </cell>
        </row>
        <row r="224">
          <cell r="B224" t="str">
            <v>599-0019</v>
          </cell>
          <cell r="D224">
            <v>39241</v>
          </cell>
          <cell r="E224" t="str">
            <v>W010</v>
          </cell>
          <cell r="F224" t="str">
            <v>Dave Keir</v>
          </cell>
          <cell r="G224" t="str">
            <v>Keir and Assoc</v>
          </cell>
          <cell r="H224" t="str">
            <v>Warehousing Consulting</v>
          </cell>
          <cell r="I224" t="str">
            <v>ZAR 4,146,087.00</v>
          </cell>
          <cell r="J224" t="str">
            <v>ZAR</v>
          </cell>
          <cell r="K224">
            <v>4146087</v>
          </cell>
          <cell r="L224">
            <v>1</v>
          </cell>
          <cell r="M224">
            <v>4146087</v>
          </cell>
          <cell r="N224">
            <v>4146087</v>
          </cell>
          <cell r="O224">
            <v>0</v>
          </cell>
          <cell r="P224">
            <v>0</v>
          </cell>
          <cell r="Q224">
            <v>0</v>
          </cell>
          <cell r="R224">
            <v>0</v>
          </cell>
        </row>
        <row r="225">
          <cell r="B225" t="str">
            <v>599-0020</v>
          </cell>
          <cell r="D225" t="e">
            <v>#N/A</v>
          </cell>
          <cell r="E225" t="str">
            <v>M032-1</v>
          </cell>
          <cell r="F225" t="str">
            <v>DEAUTHORISED</v>
          </cell>
          <cell r="G225" t="str">
            <v>Makubu Steelworks Ltd</v>
          </cell>
          <cell r="H225" t="str">
            <v>Sheeting for Gantry Workshop</v>
          </cell>
          <cell r="I225" t="str">
            <v>ZAR 0.00</v>
          </cell>
          <cell r="J225" t="str">
            <v>ZAR</v>
          </cell>
          <cell r="K225">
            <v>0</v>
          </cell>
          <cell r="L225">
            <v>1</v>
          </cell>
          <cell r="M225">
            <v>0</v>
          </cell>
          <cell r="N225">
            <v>0</v>
          </cell>
          <cell r="O225">
            <v>0</v>
          </cell>
          <cell r="P225">
            <v>0</v>
          </cell>
          <cell r="Q225">
            <v>0</v>
          </cell>
          <cell r="R225">
            <v>0</v>
          </cell>
          <cell r="U225" t="str">
            <v>DEAUTHORISED</v>
          </cell>
          <cell r="V225" t="str">
            <v>DEAUTHORISED</v>
          </cell>
        </row>
        <row r="226">
          <cell r="B226" t="str">
            <v>599-0021</v>
          </cell>
          <cell r="D226">
            <v>39241</v>
          </cell>
          <cell r="E226" t="str">
            <v>M033</v>
          </cell>
          <cell r="G226" t="str">
            <v>Thermal Energy Systems cc</v>
          </cell>
          <cell r="H226" t="str">
            <v>Power Generation Consulting</v>
          </cell>
          <cell r="I226" t="str">
            <v>ZAR 2,723,832.00</v>
          </cell>
          <cell r="J226" t="str">
            <v>ZAR</v>
          </cell>
          <cell r="K226">
            <v>2723832</v>
          </cell>
          <cell r="L226">
            <v>1</v>
          </cell>
          <cell r="M226">
            <v>2723832</v>
          </cell>
          <cell r="N226">
            <v>2723832</v>
          </cell>
          <cell r="O226">
            <v>0</v>
          </cell>
          <cell r="P226">
            <v>0</v>
          </cell>
          <cell r="Q226">
            <v>0</v>
          </cell>
          <cell r="R226">
            <v>0</v>
          </cell>
          <cell r="V226">
            <v>39262</v>
          </cell>
        </row>
        <row r="227">
          <cell r="B227" t="str">
            <v>599-0022</v>
          </cell>
          <cell r="D227" t="e">
            <v>#N/A</v>
          </cell>
          <cell r="E227" t="e">
            <v>#N/A</v>
          </cell>
          <cell r="F227" t="e">
            <v>#N/A</v>
          </cell>
          <cell r="G227" t="e">
            <v>#N/A</v>
          </cell>
          <cell r="H227" t="str">
            <v>Vacant</v>
          </cell>
          <cell r="I227" t="str">
            <v>ZAR 0.00</v>
          </cell>
          <cell r="J227" t="str">
            <v>ZAR</v>
          </cell>
          <cell r="K227">
            <v>0</v>
          </cell>
          <cell r="L227">
            <v>1</v>
          </cell>
          <cell r="M227">
            <v>0</v>
          </cell>
          <cell r="N227">
            <v>0</v>
          </cell>
          <cell r="O227">
            <v>0</v>
          </cell>
          <cell r="P227">
            <v>0</v>
          </cell>
          <cell r="Q227">
            <v>0</v>
          </cell>
          <cell r="R227">
            <v>0</v>
          </cell>
          <cell r="U227" t="e">
            <v>#N/A</v>
          </cell>
          <cell r="V227" t="e">
            <v>#N/A</v>
          </cell>
        </row>
        <row r="228">
          <cell r="B228" t="str">
            <v>599-0023</v>
          </cell>
          <cell r="D228" t="e">
            <v>#N/A</v>
          </cell>
          <cell r="E228" t="e">
            <v>#N/A</v>
          </cell>
          <cell r="F228" t="e">
            <v>#N/A</v>
          </cell>
          <cell r="G228" t="e">
            <v>#N/A</v>
          </cell>
          <cell r="H228" t="str">
            <v>Vacant</v>
          </cell>
          <cell r="I228" t="str">
            <v>ZAR 0.00</v>
          </cell>
          <cell r="J228" t="str">
            <v>ZAR</v>
          </cell>
          <cell r="K228">
            <v>0</v>
          </cell>
          <cell r="L228">
            <v>1</v>
          </cell>
          <cell r="M228">
            <v>0</v>
          </cell>
          <cell r="N228">
            <v>0</v>
          </cell>
          <cell r="O228">
            <v>0</v>
          </cell>
          <cell r="P228">
            <v>0</v>
          </cell>
          <cell r="Q228">
            <v>0</v>
          </cell>
          <cell r="R228">
            <v>0</v>
          </cell>
          <cell r="U228" t="e">
            <v>#N/A</v>
          </cell>
          <cell r="V228" t="e">
            <v>#N/A</v>
          </cell>
        </row>
        <row r="229">
          <cell r="B229" t="str">
            <v>599-0024</v>
          </cell>
          <cell r="D229" t="e">
            <v>#N/A</v>
          </cell>
          <cell r="E229" t="e">
            <v>#N/A</v>
          </cell>
          <cell r="F229" t="e">
            <v>#N/A</v>
          </cell>
          <cell r="G229" t="e">
            <v>#N/A</v>
          </cell>
          <cell r="H229" t="str">
            <v>Vacant</v>
          </cell>
          <cell r="I229" t="str">
            <v>ZAR 0.00</v>
          </cell>
          <cell r="J229" t="str">
            <v>ZAR</v>
          </cell>
          <cell r="K229">
            <v>0</v>
          </cell>
          <cell r="L229">
            <v>1</v>
          </cell>
          <cell r="M229">
            <v>0</v>
          </cell>
          <cell r="N229">
            <v>0</v>
          </cell>
          <cell r="O229">
            <v>0</v>
          </cell>
          <cell r="P229">
            <v>0</v>
          </cell>
          <cell r="Q229">
            <v>0</v>
          </cell>
          <cell r="R229">
            <v>0</v>
          </cell>
          <cell r="U229" t="e">
            <v>#N/A</v>
          </cell>
          <cell r="V229" t="e">
            <v>#N/A</v>
          </cell>
        </row>
        <row r="230">
          <cell r="B230" t="str">
            <v>599-0025</v>
          </cell>
          <cell r="D230">
            <v>39241</v>
          </cell>
          <cell r="E230" t="str">
            <v>A004-0</v>
          </cell>
          <cell r="G230" t="str">
            <v>Teichmann Plant Zambia Ltd</v>
          </cell>
          <cell r="H230" t="str">
            <v>Intergrated Construction Unit (Equipment Supply)</v>
          </cell>
          <cell r="I230" t="str">
            <v>USD 20,924,507</v>
          </cell>
          <cell r="J230" t="str">
            <v>USD</v>
          </cell>
          <cell r="K230">
            <v>20924507</v>
          </cell>
          <cell r="L230">
            <v>7.35</v>
          </cell>
          <cell r="M230">
            <v>153795126.44999999</v>
          </cell>
          <cell r="N230">
            <v>0</v>
          </cell>
          <cell r="O230">
            <v>0</v>
          </cell>
          <cell r="P230">
            <v>0</v>
          </cell>
          <cell r="Q230">
            <v>20924507</v>
          </cell>
          <cell r="R230">
            <v>0</v>
          </cell>
          <cell r="V230">
            <v>39262</v>
          </cell>
        </row>
        <row r="231">
          <cell r="B231" t="str">
            <v>599-0026</v>
          </cell>
          <cell r="D231">
            <v>39244</v>
          </cell>
          <cell r="E231" t="str">
            <v>A005</v>
          </cell>
          <cell r="G231" t="str">
            <v>Teichmann Plant Zambia Ltd</v>
          </cell>
          <cell r="H231" t="str">
            <v>Concrete Sub Contract Progressive Order</v>
          </cell>
          <cell r="I231" t="str">
            <v>ZMK 30,285,418,368.00</v>
          </cell>
          <cell r="J231" t="str">
            <v>ZMK</v>
          </cell>
          <cell r="K231">
            <v>30285418368</v>
          </cell>
          <cell r="L231">
            <v>1.6750418760469012E-3</v>
          </cell>
          <cell r="M231">
            <v>50729344</v>
          </cell>
          <cell r="N231">
            <v>0</v>
          </cell>
          <cell r="O231">
            <v>0</v>
          </cell>
          <cell r="P231">
            <v>0</v>
          </cell>
          <cell r="Q231">
            <v>0</v>
          </cell>
          <cell r="R231">
            <v>30285418368</v>
          </cell>
          <cell r="V231">
            <v>39262</v>
          </cell>
        </row>
        <row r="232">
          <cell r="B232" t="str">
            <v>599-0027</v>
          </cell>
          <cell r="D232">
            <v>39241</v>
          </cell>
          <cell r="E232" t="str">
            <v>A011-F</v>
          </cell>
          <cell r="G232" t="str">
            <v>U W P Consulting Pty Ltd</v>
          </cell>
          <cell r="H232" t="str">
            <v>Consulting Civil Engineering Services for Professional Fees</v>
          </cell>
          <cell r="I232" t="str">
            <v>ZAR 8,558,531</v>
          </cell>
          <cell r="J232" t="str">
            <v>ZAR</v>
          </cell>
          <cell r="K232">
            <v>8558531</v>
          </cell>
          <cell r="L232">
            <v>1</v>
          </cell>
          <cell r="M232">
            <v>8558531</v>
          </cell>
          <cell r="N232">
            <v>8558531</v>
          </cell>
          <cell r="O232">
            <v>0</v>
          </cell>
          <cell r="P232">
            <v>0</v>
          </cell>
          <cell r="Q232">
            <v>0</v>
          </cell>
          <cell r="R232">
            <v>0</v>
          </cell>
          <cell r="V232">
            <v>39262</v>
          </cell>
        </row>
        <row r="233">
          <cell r="B233" t="str">
            <v>599-0028</v>
          </cell>
          <cell r="D233" t="e">
            <v>#N/A</v>
          </cell>
          <cell r="E233" t="str">
            <v>M032-1</v>
          </cell>
          <cell r="F233" t="e">
            <v>#N/A</v>
          </cell>
          <cell r="G233" t="str">
            <v>East African Supply</v>
          </cell>
          <cell r="H233" t="str">
            <v>Vacant</v>
          </cell>
          <cell r="I233" t="str">
            <v>ZAR 0.00</v>
          </cell>
          <cell r="J233" t="str">
            <v>ZAR</v>
          </cell>
          <cell r="K233">
            <v>0</v>
          </cell>
          <cell r="L233">
            <v>1</v>
          </cell>
          <cell r="M233">
            <v>0</v>
          </cell>
          <cell r="N233">
            <v>0</v>
          </cell>
          <cell r="O233">
            <v>0</v>
          </cell>
          <cell r="P233">
            <v>0</v>
          </cell>
          <cell r="Q233">
            <v>0</v>
          </cell>
          <cell r="R233">
            <v>0</v>
          </cell>
          <cell r="U233" t="e">
            <v>#N/A</v>
          </cell>
          <cell r="V233" t="e">
            <v>#N/A</v>
          </cell>
        </row>
        <row r="234">
          <cell r="B234" t="str">
            <v>599-0029</v>
          </cell>
          <cell r="D234" t="e">
            <v>#N/A</v>
          </cell>
          <cell r="E234" t="str">
            <v>P002</v>
          </cell>
          <cell r="F234" t="str">
            <v>Sylvain D. Collet-Serret</v>
          </cell>
          <cell r="G234" t="str">
            <v>Avocet Airlink Ltd</v>
          </cell>
          <cell r="H234" t="str">
            <v>Aerial Survey Chartered Flight</v>
          </cell>
          <cell r="I234" t="str">
            <v>ZMK 7,140,000.00</v>
          </cell>
          <cell r="J234" t="str">
            <v>ZMK</v>
          </cell>
          <cell r="K234">
            <v>7140000</v>
          </cell>
          <cell r="L234">
            <v>1.6750418760469012E-3</v>
          </cell>
          <cell r="M234">
            <v>11959.798994974875</v>
          </cell>
          <cell r="N234">
            <v>0</v>
          </cell>
          <cell r="O234">
            <v>0</v>
          </cell>
          <cell r="P234">
            <v>0</v>
          </cell>
          <cell r="Q234">
            <v>0</v>
          </cell>
          <cell r="R234">
            <v>7140000</v>
          </cell>
          <cell r="U234" t="e">
            <v>#N/A</v>
          </cell>
          <cell r="V234" t="e">
            <v>#N/A</v>
          </cell>
        </row>
        <row r="235">
          <cell r="B235" t="str">
            <v>599-0030</v>
          </cell>
          <cell r="D235">
            <v>39241</v>
          </cell>
          <cell r="E235" t="str">
            <v>E008</v>
          </cell>
          <cell r="F235" t="str">
            <v>Sylvain D. Collet-Serret</v>
          </cell>
          <cell r="G235" t="str">
            <v>ABB South Africa Pty Ltd</v>
          </cell>
          <cell r="H235" t="str">
            <v>Pump Station Expansion</v>
          </cell>
          <cell r="I235" t="str">
            <v>ZAR 7,495,774.30</v>
          </cell>
          <cell r="J235" t="str">
            <v>ZAR</v>
          </cell>
          <cell r="K235">
            <v>7495774.2999999998</v>
          </cell>
          <cell r="L235">
            <v>1</v>
          </cell>
          <cell r="M235">
            <v>7495774.2999999998</v>
          </cell>
          <cell r="N235">
            <v>7495774.2999999998</v>
          </cell>
          <cell r="O235">
            <v>0</v>
          </cell>
          <cell r="P235">
            <v>0</v>
          </cell>
          <cell r="Q235">
            <v>0</v>
          </cell>
          <cell r="R235">
            <v>0</v>
          </cell>
          <cell r="V235">
            <v>39262</v>
          </cell>
        </row>
        <row r="236">
          <cell r="B236" t="str">
            <v>599-0031</v>
          </cell>
          <cell r="C236" t="str">
            <v/>
          </cell>
          <cell r="D236">
            <v>39245</v>
          </cell>
          <cell r="E236" t="str">
            <v>M007</v>
          </cell>
          <cell r="F236" t="str">
            <v>Didier Philogene</v>
          </cell>
          <cell r="G236" t="str">
            <v>Sotratech Ltd</v>
          </cell>
          <cell r="H236" t="str">
            <v>First unit 4 MW Steam Turbine, back-pressure type, make Triveni, for shredder drive</v>
          </cell>
          <cell r="I236" t="str">
            <v>USD 787,358.80</v>
          </cell>
          <cell r="J236" t="str">
            <v>USD</v>
          </cell>
          <cell r="K236">
            <v>787358.8</v>
          </cell>
          <cell r="L236">
            <v>7.35</v>
          </cell>
          <cell r="M236">
            <v>5787087.1799999997</v>
          </cell>
          <cell r="N236">
            <v>0</v>
          </cell>
          <cell r="O236">
            <v>0</v>
          </cell>
          <cell r="P236">
            <v>0</v>
          </cell>
          <cell r="Q236">
            <v>787358.8</v>
          </cell>
          <cell r="R236">
            <v>0</v>
          </cell>
          <cell r="V236">
            <v>39507</v>
          </cell>
        </row>
        <row r="237">
          <cell r="B237" t="str">
            <v>599-0031</v>
          </cell>
          <cell r="C237" t="str">
            <v/>
          </cell>
          <cell r="D237">
            <v>39245</v>
          </cell>
          <cell r="E237" t="str">
            <v>M007</v>
          </cell>
          <cell r="F237" t="str">
            <v>Didier Philogene</v>
          </cell>
          <cell r="G237" t="str">
            <v>Sotratech Ltd</v>
          </cell>
          <cell r="H237" t="str">
            <v>First unit 4 MW Steam Turbine, back-pressure type, make Triveni, for shredder drive</v>
          </cell>
          <cell r="I237" t="str">
            <v>USD 741,641.20</v>
          </cell>
          <cell r="J237" t="str">
            <v>USD</v>
          </cell>
          <cell r="K237">
            <v>741641.2</v>
          </cell>
          <cell r="L237">
            <v>7.35</v>
          </cell>
          <cell r="M237">
            <v>5451062.8199999994</v>
          </cell>
          <cell r="N237">
            <v>0</v>
          </cell>
          <cell r="O237">
            <v>0</v>
          </cell>
          <cell r="P237">
            <v>0</v>
          </cell>
          <cell r="Q237">
            <v>741641.2</v>
          </cell>
          <cell r="R237">
            <v>0</v>
          </cell>
          <cell r="V237">
            <v>39629</v>
          </cell>
        </row>
        <row r="238">
          <cell r="B238" t="str">
            <v>599-0032</v>
          </cell>
          <cell r="D238">
            <v>39241</v>
          </cell>
          <cell r="E238" t="str">
            <v>P005</v>
          </cell>
          <cell r="F238" t="str">
            <v>DEAUTHORISED</v>
          </cell>
          <cell r="G238" t="str">
            <v>Raeesa Motors cc</v>
          </cell>
          <cell r="H238" t="str">
            <v>Vehicles as per attached quotation</v>
          </cell>
          <cell r="I238" t="str">
            <v>USD 0.00</v>
          </cell>
          <cell r="J238" t="str">
            <v>USD</v>
          </cell>
          <cell r="K238">
            <v>0</v>
          </cell>
          <cell r="L238">
            <v>7.35</v>
          </cell>
          <cell r="M238">
            <v>0</v>
          </cell>
          <cell r="N238">
            <v>0</v>
          </cell>
          <cell r="O238">
            <v>0</v>
          </cell>
          <cell r="P238">
            <v>0</v>
          </cell>
          <cell r="Q238">
            <v>0</v>
          </cell>
          <cell r="R238">
            <v>0</v>
          </cell>
          <cell r="V238">
            <v>39262</v>
          </cell>
        </row>
        <row r="239">
          <cell r="B239" t="str">
            <v>599-0033</v>
          </cell>
          <cell r="D239">
            <v>39358</v>
          </cell>
          <cell r="E239" t="str">
            <v>I002</v>
          </cell>
          <cell r="G239" t="str">
            <v>Bytes Systems Intergration Pty Ltd</v>
          </cell>
          <cell r="H239" t="str">
            <v>Fibre Optic Splicing Equipment &amp; Labour to Excute</v>
          </cell>
          <cell r="I239" t="str">
            <v>ZAR 8,315.44</v>
          </cell>
          <cell r="J239" t="str">
            <v>ZAR</v>
          </cell>
          <cell r="K239">
            <v>8315.44</v>
          </cell>
          <cell r="L239">
            <v>1</v>
          </cell>
          <cell r="M239">
            <v>8315.44</v>
          </cell>
          <cell r="N239">
            <v>8315.44</v>
          </cell>
          <cell r="O239">
            <v>0</v>
          </cell>
          <cell r="P239">
            <v>0</v>
          </cell>
          <cell r="Q239">
            <v>0</v>
          </cell>
          <cell r="R239">
            <v>0</v>
          </cell>
          <cell r="V239">
            <v>39385</v>
          </cell>
        </row>
        <row r="240">
          <cell r="B240" t="str">
            <v>599-0034</v>
          </cell>
          <cell r="C240" t="str">
            <v/>
          </cell>
          <cell r="D240">
            <v>39259</v>
          </cell>
          <cell r="E240" t="str">
            <v>E006</v>
          </cell>
          <cell r="F240" t="str">
            <v>Trevor Naude</v>
          </cell>
          <cell r="G240" t="str">
            <v>Zest Electric Motors (Pty) Ltd</v>
          </cell>
          <cell r="H240" t="str">
            <v>One 25 MVA transformer See 599-105</v>
          </cell>
          <cell r="I240" t="str">
            <v>USD 0.00</v>
          </cell>
          <cell r="J240" t="str">
            <v>USD</v>
          </cell>
          <cell r="K240">
            <v>0</v>
          </cell>
          <cell r="L240">
            <v>7.35</v>
          </cell>
          <cell r="M240">
            <v>0</v>
          </cell>
          <cell r="N240">
            <v>0</v>
          </cell>
          <cell r="O240">
            <v>0</v>
          </cell>
          <cell r="P240">
            <v>0</v>
          </cell>
          <cell r="Q240">
            <v>0</v>
          </cell>
          <cell r="R240">
            <v>0</v>
          </cell>
          <cell r="V240">
            <v>39493</v>
          </cell>
        </row>
        <row r="241">
          <cell r="B241" t="str">
            <v>599-0034</v>
          </cell>
          <cell r="C241" t="str">
            <v/>
          </cell>
          <cell r="D241">
            <v>39259</v>
          </cell>
          <cell r="E241" t="str">
            <v>E006</v>
          </cell>
          <cell r="F241" t="str">
            <v>Trevor Naude</v>
          </cell>
          <cell r="G241" t="str">
            <v>Zest Electric Motors (Pty) Ltd</v>
          </cell>
          <cell r="H241" t="str">
            <v xml:space="preserve">Site trip to assemble and commision the transformer </v>
          </cell>
          <cell r="I241" t="str">
            <v>ZAR 63,720.00</v>
          </cell>
          <cell r="J241" t="str">
            <v>ZAR</v>
          </cell>
          <cell r="K241">
            <v>63720</v>
          </cell>
          <cell r="L241">
            <v>1</v>
          </cell>
          <cell r="M241">
            <v>63720</v>
          </cell>
          <cell r="N241">
            <v>63720</v>
          </cell>
          <cell r="O241">
            <v>0</v>
          </cell>
          <cell r="P241">
            <v>0</v>
          </cell>
          <cell r="Q241">
            <v>0</v>
          </cell>
          <cell r="R241">
            <v>0</v>
          </cell>
          <cell r="V241">
            <v>39493</v>
          </cell>
        </row>
        <row r="242">
          <cell r="B242" t="str">
            <v>599-0034</v>
          </cell>
          <cell r="C242" t="str">
            <v/>
          </cell>
          <cell r="D242">
            <v>39259</v>
          </cell>
          <cell r="E242" t="str">
            <v>E006</v>
          </cell>
          <cell r="F242" t="str">
            <v>Trevor Naude</v>
          </cell>
          <cell r="G242" t="str">
            <v>Zest Electric Motors (Pty) Ltd</v>
          </cell>
          <cell r="H242" t="str">
            <v>Third party inspection</v>
          </cell>
          <cell r="I242" t="str">
            <v>ZAR 2,506.32</v>
          </cell>
          <cell r="J242" t="str">
            <v>ZAR</v>
          </cell>
          <cell r="K242">
            <v>2506.3200000000002</v>
          </cell>
          <cell r="L242">
            <v>1</v>
          </cell>
          <cell r="M242">
            <v>2506.3200000000002</v>
          </cell>
          <cell r="N242">
            <v>2506.3200000000002</v>
          </cell>
          <cell r="O242">
            <v>0</v>
          </cell>
          <cell r="P242">
            <v>0</v>
          </cell>
          <cell r="Q242">
            <v>0</v>
          </cell>
          <cell r="R242">
            <v>0</v>
          </cell>
          <cell r="V242">
            <v>39493</v>
          </cell>
        </row>
        <row r="243">
          <cell r="B243" t="str">
            <v>599-0034</v>
          </cell>
          <cell r="C243" t="str">
            <v/>
          </cell>
          <cell r="D243">
            <v>39259</v>
          </cell>
          <cell r="E243" t="str">
            <v>E006</v>
          </cell>
          <cell r="F243" t="str">
            <v>Trevor Naude</v>
          </cell>
          <cell r="G243" t="str">
            <v>Zest Electric Motors (Pty) Ltd</v>
          </cell>
          <cell r="H243" t="str">
            <v>Shipment</v>
          </cell>
          <cell r="I243" t="str">
            <v>ZAR 86,616.72</v>
          </cell>
          <cell r="J243" t="str">
            <v>ZAR</v>
          </cell>
          <cell r="K243">
            <v>86616.72</v>
          </cell>
          <cell r="L243">
            <v>1</v>
          </cell>
          <cell r="M243">
            <v>86616.72</v>
          </cell>
          <cell r="N243">
            <v>86616.72</v>
          </cell>
          <cell r="O243">
            <v>0</v>
          </cell>
          <cell r="P243">
            <v>0</v>
          </cell>
          <cell r="Q243">
            <v>0</v>
          </cell>
          <cell r="R243">
            <v>0</v>
          </cell>
          <cell r="V243">
            <v>39493</v>
          </cell>
        </row>
        <row r="244">
          <cell r="B244" t="str">
            <v>599-0034</v>
          </cell>
          <cell r="C244" t="str">
            <v/>
          </cell>
          <cell r="D244">
            <v>39259</v>
          </cell>
          <cell r="E244" t="str">
            <v>E006</v>
          </cell>
          <cell r="F244" t="str">
            <v>Trevor Naude</v>
          </cell>
          <cell r="G244" t="str">
            <v>Zest Electric Motors (Pty) Ltd</v>
          </cell>
          <cell r="H244" t="str">
            <v>Overland transport to site</v>
          </cell>
          <cell r="I244" t="str">
            <v>ZAR 116,112.00</v>
          </cell>
          <cell r="J244" t="str">
            <v>ZAR</v>
          </cell>
          <cell r="K244">
            <v>116112</v>
          </cell>
          <cell r="L244">
            <v>1</v>
          </cell>
          <cell r="M244">
            <v>116112</v>
          </cell>
          <cell r="N244">
            <v>116112</v>
          </cell>
          <cell r="O244">
            <v>0</v>
          </cell>
          <cell r="P244">
            <v>0</v>
          </cell>
          <cell r="Q244">
            <v>0</v>
          </cell>
          <cell r="R244">
            <v>0</v>
          </cell>
          <cell r="V244">
            <v>39493</v>
          </cell>
        </row>
        <row r="245">
          <cell r="B245" t="str">
            <v>599-0034</v>
          </cell>
          <cell r="C245" t="str">
            <v/>
          </cell>
          <cell r="D245">
            <v>39259</v>
          </cell>
          <cell r="E245" t="str">
            <v>E006</v>
          </cell>
          <cell r="F245" t="str">
            <v>Trevor Naude</v>
          </cell>
          <cell r="G245" t="str">
            <v>Zest Electric Motors (Pty) Ltd</v>
          </cell>
          <cell r="H245" t="str">
            <v>Site erection (labour and supervision)</v>
          </cell>
          <cell r="I245" t="str">
            <v>ZAR  62,098.68</v>
          </cell>
          <cell r="J245" t="str">
            <v>ZAR</v>
          </cell>
          <cell r="K245">
            <v>62098.68</v>
          </cell>
          <cell r="L245">
            <v>1</v>
          </cell>
          <cell r="M245">
            <v>62098.68</v>
          </cell>
          <cell r="N245">
            <v>62098.68</v>
          </cell>
          <cell r="O245">
            <v>0</v>
          </cell>
          <cell r="P245">
            <v>0</v>
          </cell>
          <cell r="Q245">
            <v>0</v>
          </cell>
          <cell r="R245">
            <v>0</v>
          </cell>
          <cell r="V245">
            <v>39493</v>
          </cell>
        </row>
        <row r="246">
          <cell r="B246" t="str">
            <v>599-0034</v>
          </cell>
          <cell r="C246" t="str">
            <v/>
          </cell>
          <cell r="D246">
            <v>39259</v>
          </cell>
          <cell r="E246" t="str">
            <v>E006</v>
          </cell>
          <cell r="F246" t="str">
            <v>Trevor Naude</v>
          </cell>
          <cell r="G246" t="str">
            <v>Zest Electric Motors (Pty) Ltd</v>
          </cell>
          <cell r="H246" t="str">
            <v>Commissioning</v>
          </cell>
          <cell r="I246" t="str">
            <v>ZAR 12,276.72</v>
          </cell>
          <cell r="J246" t="str">
            <v>ZAR</v>
          </cell>
          <cell r="K246">
            <v>12276.72</v>
          </cell>
          <cell r="L246">
            <v>1</v>
          </cell>
          <cell r="M246">
            <v>12276.72</v>
          </cell>
          <cell r="N246">
            <v>12276.72</v>
          </cell>
          <cell r="O246">
            <v>0</v>
          </cell>
          <cell r="P246">
            <v>0</v>
          </cell>
          <cell r="Q246">
            <v>0</v>
          </cell>
          <cell r="R246">
            <v>0</v>
          </cell>
          <cell r="V246">
            <v>39493</v>
          </cell>
        </row>
        <row r="247">
          <cell r="B247" t="str">
            <v>599-0034</v>
          </cell>
          <cell r="C247" t="str">
            <v/>
          </cell>
          <cell r="D247">
            <v>39259</v>
          </cell>
          <cell r="E247" t="str">
            <v>E006</v>
          </cell>
          <cell r="F247" t="str">
            <v>Trevor Naude</v>
          </cell>
          <cell r="G247" t="str">
            <v>Zest Electric Motors (Pty) Ltd</v>
          </cell>
          <cell r="H247" t="str">
            <v>Insulating oil (NYNAS 10 GBN) 11,300 litres</v>
          </cell>
          <cell r="I247" t="str">
            <v>ZAR 274,300.44</v>
          </cell>
          <cell r="J247" t="str">
            <v>ZAR</v>
          </cell>
          <cell r="K247">
            <v>274300.44</v>
          </cell>
          <cell r="L247">
            <v>1</v>
          </cell>
          <cell r="M247">
            <v>274300.44</v>
          </cell>
          <cell r="N247">
            <v>274300.44</v>
          </cell>
          <cell r="O247">
            <v>0</v>
          </cell>
          <cell r="P247">
            <v>0</v>
          </cell>
          <cell r="Q247">
            <v>0</v>
          </cell>
          <cell r="R247">
            <v>0</v>
          </cell>
          <cell r="V247">
            <v>39493</v>
          </cell>
        </row>
        <row r="248">
          <cell r="B248" t="str">
            <v>599-0035</v>
          </cell>
          <cell r="C248" t="str">
            <v/>
          </cell>
          <cell r="D248">
            <v>39258</v>
          </cell>
          <cell r="E248" t="str">
            <v>I002</v>
          </cell>
          <cell r="F248" t="str">
            <v>Suresh Heeralal</v>
          </cell>
          <cell r="G248" t="str">
            <v>Gamma Panel &amp; Swicthboard Maufacturers</v>
          </cell>
          <cell r="H248" t="str">
            <v>Junction box 600 x 800mm to house fibre-optic link modules, Crating for item 1</v>
          </cell>
          <cell r="I248" t="str">
            <v>ZAR 4,170.00</v>
          </cell>
          <cell r="J248" t="str">
            <v>ZAR</v>
          </cell>
          <cell r="K248">
            <v>4170</v>
          </cell>
          <cell r="L248">
            <v>1</v>
          </cell>
          <cell r="M248">
            <v>4170</v>
          </cell>
          <cell r="N248">
            <v>4170</v>
          </cell>
          <cell r="O248">
            <v>0</v>
          </cell>
          <cell r="P248">
            <v>0</v>
          </cell>
          <cell r="Q248">
            <v>0</v>
          </cell>
          <cell r="R248">
            <v>0</v>
          </cell>
          <cell r="V248">
            <v>39258</v>
          </cell>
        </row>
        <row r="249">
          <cell r="B249" t="str">
            <v>599-0036</v>
          </cell>
          <cell r="D249" t="e">
            <v>#N/A</v>
          </cell>
          <cell r="E249" t="str">
            <v>I001</v>
          </cell>
          <cell r="F249" t="e">
            <v>#N/A</v>
          </cell>
          <cell r="G249" t="str">
            <v>Siemens Limited</v>
          </cell>
          <cell r="H249" t="str">
            <v>Redundant S7 400 Controller</v>
          </cell>
          <cell r="I249" t="str">
            <v>ZAR 260,212.92</v>
          </cell>
          <cell r="J249" t="str">
            <v>ZAR</v>
          </cell>
          <cell r="K249">
            <v>260212.92</v>
          </cell>
          <cell r="L249">
            <v>1</v>
          </cell>
          <cell r="M249">
            <v>260212.92</v>
          </cell>
          <cell r="N249">
            <v>260212.92</v>
          </cell>
          <cell r="O249">
            <v>0</v>
          </cell>
          <cell r="P249">
            <v>0</v>
          </cell>
          <cell r="Q249">
            <v>0</v>
          </cell>
          <cell r="R249">
            <v>0</v>
          </cell>
          <cell r="U249" t="e">
            <v>#N/A</v>
          </cell>
          <cell r="V249" t="e">
            <v>#N/A</v>
          </cell>
        </row>
        <row r="250">
          <cell r="B250" t="str">
            <v>599-0037</v>
          </cell>
          <cell r="C250" t="str">
            <v/>
          </cell>
          <cell r="D250">
            <v>39255</v>
          </cell>
          <cell r="E250" t="str">
            <v>M010-2</v>
          </cell>
          <cell r="F250" t="str">
            <v>Donald Hamilton</v>
          </cell>
          <cell r="G250" t="str">
            <v>Fletcher Smith Ltd</v>
          </cell>
          <cell r="H250" t="str">
            <v>Royalty payment for one off licence/ authorisation of Elgin Engineering to manufacture and supply 3 units of fletcher smith designed 84 inch wide cane mills as per the ''Komati'' type</v>
          </cell>
          <cell r="I250" t="str">
            <v>GBP 105,000.00</v>
          </cell>
          <cell r="J250" t="str">
            <v>GBP</v>
          </cell>
          <cell r="K250">
            <v>105000</v>
          </cell>
          <cell r="L250">
            <v>14.32</v>
          </cell>
          <cell r="M250">
            <v>1503600</v>
          </cell>
          <cell r="N250">
            <v>0</v>
          </cell>
          <cell r="O250">
            <v>0</v>
          </cell>
          <cell r="P250">
            <v>105000</v>
          </cell>
          <cell r="Q250">
            <v>0</v>
          </cell>
          <cell r="R250">
            <v>0</v>
          </cell>
        </row>
        <row r="251">
          <cell r="B251" t="str">
            <v>599-0038</v>
          </cell>
          <cell r="D251" t="e">
            <v>#N/A</v>
          </cell>
          <cell r="E251" t="str">
            <v>P005</v>
          </cell>
          <cell r="G251" t="str">
            <v>East African Supply</v>
          </cell>
          <cell r="H251" t="str">
            <v>Furniture and Fittings Duplicated see 599-101</v>
          </cell>
          <cell r="I251" t="str">
            <v>ZAR 0.00</v>
          </cell>
          <cell r="J251" t="str">
            <v>ZAR</v>
          </cell>
          <cell r="K251">
            <v>0</v>
          </cell>
          <cell r="L251">
            <v>1</v>
          </cell>
          <cell r="M251">
            <v>0</v>
          </cell>
          <cell r="N251">
            <v>0</v>
          </cell>
          <cell r="O251">
            <v>0</v>
          </cell>
          <cell r="P251">
            <v>0</v>
          </cell>
          <cell r="Q251">
            <v>0</v>
          </cell>
          <cell r="R251">
            <v>0</v>
          </cell>
          <cell r="U251" t="e">
            <v>#N/A</v>
          </cell>
          <cell r="V251" t="e">
            <v>#N/A</v>
          </cell>
        </row>
        <row r="252">
          <cell r="B252" t="str">
            <v>599-0039</v>
          </cell>
          <cell r="D252">
            <v>39262</v>
          </cell>
          <cell r="E252" t="str">
            <v>P005</v>
          </cell>
          <cell r="G252" t="str">
            <v>East African Supply</v>
          </cell>
          <cell r="H252" t="str">
            <v>Engineer Travel as Site Time - Days Ref Your Proforma Inv. ZAM/064805</v>
          </cell>
          <cell r="I252" t="str">
            <v>ZMK 8,750,070</v>
          </cell>
          <cell r="J252" t="str">
            <v>ZMK</v>
          </cell>
          <cell r="K252">
            <v>8750070</v>
          </cell>
          <cell r="L252">
            <v>1.6750418760469012E-3</v>
          </cell>
          <cell r="M252">
            <v>14656.733668341709</v>
          </cell>
          <cell r="N252">
            <v>0</v>
          </cell>
          <cell r="O252">
            <v>0</v>
          </cell>
          <cell r="P252">
            <v>0</v>
          </cell>
          <cell r="Q252">
            <v>0</v>
          </cell>
          <cell r="R252">
            <v>8750070</v>
          </cell>
          <cell r="V252">
            <v>39283</v>
          </cell>
        </row>
        <row r="253">
          <cell r="B253" t="str">
            <v>599-0040</v>
          </cell>
          <cell r="D253">
            <v>39260</v>
          </cell>
          <cell r="E253" t="str">
            <v>M035</v>
          </cell>
          <cell r="F253" t="str">
            <v>Vikash Nanooth</v>
          </cell>
          <cell r="G253" t="str">
            <v>Fletcher Smith Ltd</v>
          </cell>
          <cell r="H253" t="str">
            <v>Continuous Vacuum Pans Technical Package &amp; Tubes</v>
          </cell>
          <cell r="I253" t="str">
            <v>EUR 480,400.00</v>
          </cell>
          <cell r="J253" t="str">
            <v>EUR</v>
          </cell>
          <cell r="K253">
            <v>480400</v>
          </cell>
          <cell r="L253">
            <v>9.5500000000000007</v>
          </cell>
          <cell r="M253">
            <v>4587820</v>
          </cell>
          <cell r="N253">
            <v>0</v>
          </cell>
          <cell r="O253">
            <v>480400</v>
          </cell>
          <cell r="P253">
            <v>0</v>
          </cell>
          <cell r="Q253">
            <v>0</v>
          </cell>
          <cell r="R253">
            <v>0</v>
          </cell>
          <cell r="V253">
            <v>39283</v>
          </cell>
        </row>
        <row r="254">
          <cell r="B254" t="str">
            <v>599-0041</v>
          </cell>
          <cell r="C254" t="str">
            <v/>
          </cell>
          <cell r="D254">
            <v>39261</v>
          </cell>
          <cell r="E254" t="str">
            <v>M005</v>
          </cell>
          <cell r="F254" t="str">
            <v>Ian Ivison</v>
          </cell>
          <cell r="G254" t="str">
            <v>Sucrotech (Pty) Ltd</v>
          </cell>
          <cell r="H254" t="str">
            <v>2 x C-Continous centrifugal, make BMA, Model K2300r</v>
          </cell>
          <cell r="I254" t="str">
            <v>ZAR 1,339,148.00</v>
          </cell>
          <cell r="J254" t="str">
            <v>ZAR</v>
          </cell>
          <cell r="K254">
            <v>1339148</v>
          </cell>
          <cell r="L254">
            <v>1</v>
          </cell>
          <cell r="M254">
            <v>1339148</v>
          </cell>
          <cell r="N254">
            <v>1339148</v>
          </cell>
          <cell r="O254">
            <v>0</v>
          </cell>
          <cell r="P254">
            <v>0</v>
          </cell>
          <cell r="Q254">
            <v>0</v>
          </cell>
          <cell r="R254">
            <v>0</v>
          </cell>
          <cell r="V254">
            <v>39414</v>
          </cell>
        </row>
        <row r="255">
          <cell r="B255" t="str">
            <v>599-0041</v>
          </cell>
          <cell r="C255" t="str">
            <v/>
          </cell>
          <cell r="D255">
            <v>39261</v>
          </cell>
          <cell r="E255" t="str">
            <v>M005</v>
          </cell>
          <cell r="F255" t="str">
            <v>Ian Ivison</v>
          </cell>
          <cell r="G255" t="str">
            <v>Sucrotech (Pty) Ltd</v>
          </cell>
          <cell r="H255" t="str">
            <v>2 x B-Continous centrifugal, make BMA, model K2300r</v>
          </cell>
          <cell r="I255" t="str">
            <v>ZAR 1,339,480.00</v>
          </cell>
          <cell r="J255" t="str">
            <v>ZAR</v>
          </cell>
          <cell r="K255">
            <v>1339480</v>
          </cell>
          <cell r="L255">
            <v>1</v>
          </cell>
          <cell r="M255">
            <v>1339480</v>
          </cell>
          <cell r="N255">
            <v>1339480</v>
          </cell>
          <cell r="O255">
            <v>0</v>
          </cell>
          <cell r="P255">
            <v>0</v>
          </cell>
          <cell r="Q255">
            <v>0</v>
          </cell>
          <cell r="R255">
            <v>0</v>
          </cell>
          <cell r="V255">
            <v>39414</v>
          </cell>
        </row>
        <row r="256">
          <cell r="B256" t="str">
            <v>599-0041</v>
          </cell>
          <cell r="C256" t="str">
            <v/>
          </cell>
          <cell r="D256">
            <v>39261</v>
          </cell>
          <cell r="E256" t="str">
            <v>M005</v>
          </cell>
          <cell r="F256" t="str">
            <v>Ian Ivison</v>
          </cell>
          <cell r="G256" t="str">
            <v>Sucrotech (Pty) Ltd</v>
          </cell>
          <cell r="H256" t="str">
            <v>1 X B/C Swing Machine, make BMA, model K2300r</v>
          </cell>
          <cell r="I256" t="str">
            <v>ZAR 673,140.00</v>
          </cell>
          <cell r="J256" t="str">
            <v>ZAR</v>
          </cell>
          <cell r="K256">
            <v>673140</v>
          </cell>
          <cell r="L256">
            <v>1</v>
          </cell>
          <cell r="M256">
            <v>673140</v>
          </cell>
          <cell r="N256">
            <v>673140</v>
          </cell>
          <cell r="O256">
            <v>0</v>
          </cell>
          <cell r="P256">
            <v>0</v>
          </cell>
          <cell r="Q256">
            <v>0</v>
          </cell>
          <cell r="R256">
            <v>0</v>
          </cell>
          <cell r="V256">
            <v>39414</v>
          </cell>
        </row>
        <row r="257">
          <cell r="B257" t="str">
            <v>599-0041</v>
          </cell>
          <cell r="C257" t="str">
            <v/>
          </cell>
          <cell r="D257">
            <v>39261</v>
          </cell>
          <cell r="E257" t="str">
            <v>M005</v>
          </cell>
          <cell r="F257" t="str">
            <v>Ian Ivison</v>
          </cell>
          <cell r="G257" t="str">
            <v>Sucrotech (Pty) Ltd</v>
          </cell>
          <cell r="H257" t="str">
            <v>Road transport to nakambala Zambia (DDU Incoterms 2000)</v>
          </cell>
          <cell r="I257" t="str">
            <v>ZAR 121,240.00</v>
          </cell>
          <cell r="J257" t="str">
            <v>ZAR</v>
          </cell>
          <cell r="K257">
            <v>121240</v>
          </cell>
          <cell r="L257">
            <v>1</v>
          </cell>
          <cell r="M257">
            <v>121240</v>
          </cell>
          <cell r="N257">
            <v>121240</v>
          </cell>
          <cell r="O257">
            <v>0</v>
          </cell>
          <cell r="P257">
            <v>0</v>
          </cell>
          <cell r="Q257">
            <v>0</v>
          </cell>
          <cell r="R257">
            <v>0</v>
          </cell>
          <cell r="V257">
            <v>39414</v>
          </cell>
        </row>
        <row r="258">
          <cell r="B258" t="str">
            <v>599-0041</v>
          </cell>
          <cell r="C258" t="str">
            <v/>
          </cell>
          <cell r="D258">
            <v>39261</v>
          </cell>
          <cell r="E258" t="str">
            <v>M005</v>
          </cell>
          <cell r="F258" t="str">
            <v>Ian Ivison</v>
          </cell>
          <cell r="G258" t="str">
            <v>Sucrotech (Pty) Ltd</v>
          </cell>
          <cell r="H258" t="str">
            <v>Site supervision of installation</v>
          </cell>
          <cell r="I258" t="str">
            <v>ZAR 32,500.00</v>
          </cell>
          <cell r="J258" t="str">
            <v>ZAR</v>
          </cell>
          <cell r="K258">
            <v>32500</v>
          </cell>
          <cell r="L258">
            <v>1</v>
          </cell>
          <cell r="M258">
            <v>32500</v>
          </cell>
          <cell r="N258">
            <v>32500</v>
          </cell>
          <cell r="O258">
            <v>0</v>
          </cell>
          <cell r="P258">
            <v>0</v>
          </cell>
          <cell r="Q258">
            <v>0</v>
          </cell>
          <cell r="R258">
            <v>0</v>
          </cell>
          <cell r="V258">
            <v>39414</v>
          </cell>
        </row>
        <row r="259">
          <cell r="B259" t="str">
            <v>599-0041</v>
          </cell>
          <cell r="C259" t="str">
            <v/>
          </cell>
          <cell r="D259">
            <v>39261</v>
          </cell>
          <cell r="E259" t="str">
            <v>M005</v>
          </cell>
          <cell r="F259" t="str">
            <v>Ian Ivison</v>
          </cell>
          <cell r="G259" t="str">
            <v>Sucrotech (Pty) Ltd</v>
          </cell>
          <cell r="H259" t="str">
            <v>Cold and hot Commisioning</v>
          </cell>
          <cell r="I259" t="str">
            <v>ZAR 32,500.00</v>
          </cell>
          <cell r="J259" t="str">
            <v>ZAR</v>
          </cell>
          <cell r="K259">
            <v>32500</v>
          </cell>
          <cell r="L259">
            <v>1</v>
          </cell>
          <cell r="M259">
            <v>32500</v>
          </cell>
          <cell r="N259">
            <v>32500</v>
          </cell>
          <cell r="O259">
            <v>0</v>
          </cell>
          <cell r="P259">
            <v>0</v>
          </cell>
          <cell r="Q259">
            <v>0</v>
          </cell>
          <cell r="R259">
            <v>0</v>
          </cell>
          <cell r="V259">
            <v>39414</v>
          </cell>
        </row>
        <row r="260">
          <cell r="B260" t="str">
            <v>599-0041</v>
          </cell>
          <cell r="C260" t="str">
            <v/>
          </cell>
          <cell r="D260">
            <v>39261</v>
          </cell>
          <cell r="E260" t="str">
            <v>M005</v>
          </cell>
          <cell r="F260" t="str">
            <v>Ian Ivison</v>
          </cell>
          <cell r="G260" t="str">
            <v>Sucrotech (Pty) Ltd</v>
          </cell>
          <cell r="H260" t="str">
            <v>Cost of 10% performance/retention bond</v>
          </cell>
          <cell r="I260" t="str">
            <v>ZAR 128,000.00</v>
          </cell>
          <cell r="J260" t="str">
            <v>ZAR</v>
          </cell>
          <cell r="K260">
            <v>128000</v>
          </cell>
          <cell r="L260">
            <v>1</v>
          </cell>
          <cell r="M260">
            <v>128000</v>
          </cell>
          <cell r="N260">
            <v>128000</v>
          </cell>
          <cell r="O260">
            <v>0</v>
          </cell>
          <cell r="P260">
            <v>0</v>
          </cell>
          <cell r="Q260">
            <v>0</v>
          </cell>
          <cell r="R260">
            <v>0</v>
          </cell>
          <cell r="V260">
            <v>39414</v>
          </cell>
        </row>
        <row r="261">
          <cell r="B261" t="str">
            <v>599-0041</v>
          </cell>
          <cell r="C261" t="str">
            <v/>
          </cell>
          <cell r="D261">
            <v>39261</v>
          </cell>
          <cell r="E261" t="str">
            <v>M005</v>
          </cell>
          <cell r="F261" t="str">
            <v>Ian Ivison</v>
          </cell>
          <cell r="G261" t="str">
            <v>Sucrotech (Pty) Ltd</v>
          </cell>
          <cell r="H261" t="str">
            <v>5 x feed Butterfly control valve, 200NB, manually operated, c/w gearbox and extension spindle</v>
          </cell>
          <cell r="I261" t="str">
            <v>ZAR 38,500.00</v>
          </cell>
          <cell r="J261" t="str">
            <v>ZAR</v>
          </cell>
          <cell r="K261">
            <v>38500</v>
          </cell>
          <cell r="L261">
            <v>1</v>
          </cell>
          <cell r="M261">
            <v>38500</v>
          </cell>
          <cell r="N261">
            <v>38500</v>
          </cell>
          <cell r="O261">
            <v>0</v>
          </cell>
          <cell r="P261">
            <v>0</v>
          </cell>
          <cell r="Q261">
            <v>0</v>
          </cell>
          <cell r="R261">
            <v>0</v>
          </cell>
          <cell r="V261">
            <v>39414</v>
          </cell>
        </row>
        <row r="262">
          <cell r="B262" t="str">
            <v>599-0041</v>
          </cell>
          <cell r="C262" t="str">
            <v/>
          </cell>
          <cell r="D262">
            <v>39261</v>
          </cell>
          <cell r="E262" t="str">
            <v>M005</v>
          </cell>
          <cell r="F262" t="str">
            <v>Ian Ivison</v>
          </cell>
          <cell r="G262" t="str">
            <v>Sucrotech (Pty) Ltd</v>
          </cell>
          <cell r="H262" t="str">
            <v>5 x Alt Feed Butterfly control valve, c/w pneumatic actuator/ positioner double-acting, 4 - 2-mA, 200 NB</v>
          </cell>
          <cell r="I262" t="str">
            <v>ZAR 32,500.00</v>
          </cell>
          <cell r="J262" t="str">
            <v>ZAR</v>
          </cell>
          <cell r="K262">
            <v>32500</v>
          </cell>
          <cell r="L262">
            <v>1</v>
          </cell>
          <cell r="M262">
            <v>32500</v>
          </cell>
          <cell r="N262">
            <v>32500</v>
          </cell>
          <cell r="O262">
            <v>0</v>
          </cell>
          <cell r="P262">
            <v>0</v>
          </cell>
          <cell r="Q262">
            <v>0</v>
          </cell>
          <cell r="R262">
            <v>0</v>
          </cell>
          <cell r="V262">
            <v>39414</v>
          </cell>
        </row>
        <row r="263">
          <cell r="B263" t="str">
            <v>599-0041</v>
          </cell>
          <cell r="C263" t="str">
            <v/>
          </cell>
          <cell r="D263">
            <v>39261</v>
          </cell>
          <cell r="E263" t="str">
            <v>M005</v>
          </cell>
          <cell r="F263" t="str">
            <v>Ian Ivison</v>
          </cell>
          <cell r="G263" t="str">
            <v>Sucrotech (Pty) Ltd</v>
          </cell>
          <cell r="H263" t="str">
            <v>5 x isolation butterfly control valve, c/w pneumatic double-acting actuator, 300 NB</v>
          </cell>
          <cell r="I263" t="str">
            <v>ZAR 111,500.00</v>
          </cell>
          <cell r="J263" t="str">
            <v>ZAR</v>
          </cell>
          <cell r="K263">
            <v>111500</v>
          </cell>
          <cell r="L263">
            <v>1</v>
          </cell>
          <cell r="M263">
            <v>111500</v>
          </cell>
          <cell r="N263">
            <v>111500</v>
          </cell>
          <cell r="O263">
            <v>0</v>
          </cell>
          <cell r="P263">
            <v>0</v>
          </cell>
          <cell r="Q263">
            <v>0</v>
          </cell>
          <cell r="R263">
            <v>0</v>
          </cell>
          <cell r="V263">
            <v>39414</v>
          </cell>
        </row>
        <row r="264">
          <cell r="B264" t="str">
            <v>599-0041</v>
          </cell>
          <cell r="C264" t="str">
            <v/>
          </cell>
          <cell r="D264">
            <v>39261</v>
          </cell>
          <cell r="E264" t="str">
            <v>M005</v>
          </cell>
          <cell r="F264" t="str">
            <v>Ian Ivison</v>
          </cell>
          <cell r="G264" t="str">
            <v>Sucrotech (Pty) Ltd</v>
          </cell>
          <cell r="H264" t="str">
            <v>5 x Channel structure support frame, hot dipped galvanised</v>
          </cell>
          <cell r="I264" t="str">
            <v>ZAR 116,500.00</v>
          </cell>
          <cell r="J264" t="str">
            <v>ZAR</v>
          </cell>
          <cell r="K264">
            <v>116500</v>
          </cell>
          <cell r="L264">
            <v>1</v>
          </cell>
          <cell r="M264">
            <v>116500</v>
          </cell>
          <cell r="N264">
            <v>116500</v>
          </cell>
          <cell r="O264">
            <v>0</v>
          </cell>
          <cell r="P264">
            <v>0</v>
          </cell>
          <cell r="Q264">
            <v>0</v>
          </cell>
          <cell r="R264">
            <v>0</v>
          </cell>
          <cell r="V264">
            <v>39414</v>
          </cell>
        </row>
        <row r="265">
          <cell r="B265" t="str">
            <v>599-0042</v>
          </cell>
          <cell r="C265" t="str">
            <v/>
          </cell>
          <cell r="D265">
            <v>39261</v>
          </cell>
          <cell r="E265" t="str">
            <v>M006</v>
          </cell>
          <cell r="F265" t="str">
            <v>Bryan E. Bailey</v>
          </cell>
          <cell r="G265" t="str">
            <v>Sugarequip (Pty) Ltd</v>
          </cell>
          <cell r="H265" t="str">
            <v>Two Rotary Louvre Dryer / cooler for raw/household brown sugar, make: jenkins Newell Dunford, 3.124m in diameter and 15.2m long, capable of handling 50 tonnes per hour</v>
          </cell>
          <cell r="I265" t="str">
            <v>ZAR 7,733,348.00</v>
          </cell>
          <cell r="J265" t="str">
            <v>ZAR</v>
          </cell>
          <cell r="K265">
            <v>7733348</v>
          </cell>
          <cell r="L265">
            <v>1</v>
          </cell>
          <cell r="M265">
            <v>7733348</v>
          </cell>
          <cell r="N265">
            <v>7733348</v>
          </cell>
          <cell r="O265">
            <v>0</v>
          </cell>
          <cell r="P265">
            <v>0</v>
          </cell>
          <cell r="Q265">
            <v>0</v>
          </cell>
          <cell r="R265">
            <v>0</v>
          </cell>
          <cell r="V265">
            <v>39416</v>
          </cell>
        </row>
        <row r="266">
          <cell r="B266" t="str">
            <v>599-0042</v>
          </cell>
          <cell r="C266" t="str">
            <v/>
          </cell>
          <cell r="D266">
            <v>39262</v>
          </cell>
          <cell r="E266" t="str">
            <v>M006</v>
          </cell>
          <cell r="F266" t="str">
            <v>Bryan E. Bailey</v>
          </cell>
          <cell r="G266" t="str">
            <v>Sugarequip (Pty) Ltd</v>
          </cell>
          <cell r="H266" t="str">
            <v>Two dust extraction equipment, make Rotoclone</v>
          </cell>
          <cell r="I266" t="str">
            <v>ZAR 1,747,420.00</v>
          </cell>
          <cell r="J266" t="str">
            <v>ZAR</v>
          </cell>
          <cell r="K266">
            <v>1747420</v>
          </cell>
          <cell r="L266">
            <v>1</v>
          </cell>
          <cell r="M266">
            <v>1747420</v>
          </cell>
          <cell r="N266">
            <v>1747420</v>
          </cell>
          <cell r="O266">
            <v>0</v>
          </cell>
          <cell r="P266">
            <v>0</v>
          </cell>
          <cell r="Q266">
            <v>0</v>
          </cell>
          <cell r="R266">
            <v>0</v>
          </cell>
          <cell r="V266">
            <v>39416</v>
          </cell>
        </row>
        <row r="267">
          <cell r="B267" t="str">
            <v>599-0042</v>
          </cell>
          <cell r="C267" t="str">
            <v/>
          </cell>
          <cell r="D267">
            <v>39263</v>
          </cell>
          <cell r="E267" t="str">
            <v>M006</v>
          </cell>
          <cell r="F267" t="str">
            <v>Bryan E. Bailey</v>
          </cell>
          <cell r="G267" t="str">
            <v>Sugarequip (Pty) Ltd</v>
          </cell>
          <cell r="H267" t="str">
            <v>Two sets of spare parts for a two year period (Ops Cost)</v>
          </cell>
          <cell r="I267" t="str">
            <v>ZAR 0.00</v>
          </cell>
          <cell r="J267" t="str">
            <v>ZAR</v>
          </cell>
          <cell r="K267">
            <v>0</v>
          </cell>
          <cell r="L267">
            <v>1</v>
          </cell>
          <cell r="M267">
            <v>0</v>
          </cell>
          <cell r="N267">
            <v>0</v>
          </cell>
          <cell r="O267">
            <v>0</v>
          </cell>
          <cell r="P267">
            <v>0</v>
          </cell>
          <cell r="Q267">
            <v>0</v>
          </cell>
          <cell r="R267">
            <v>0</v>
          </cell>
          <cell r="V267">
            <v>39416</v>
          </cell>
        </row>
        <row r="268">
          <cell r="B268" t="str">
            <v>599-0042</v>
          </cell>
          <cell r="C268" t="str">
            <v/>
          </cell>
          <cell r="D268">
            <v>39264</v>
          </cell>
          <cell r="E268" t="str">
            <v>M006</v>
          </cell>
          <cell r="F268" t="str">
            <v>Bryan E. Bailey</v>
          </cell>
          <cell r="G268" t="str">
            <v>Sugarequip (Pty) Ltd</v>
          </cell>
          <cell r="H268" t="str">
            <v>Supervision of installation</v>
          </cell>
          <cell r="I268" t="str">
            <v>ZAR 125,160.00</v>
          </cell>
          <cell r="J268" t="str">
            <v>ZAR</v>
          </cell>
          <cell r="K268">
            <v>125160</v>
          </cell>
          <cell r="L268">
            <v>1</v>
          </cell>
          <cell r="M268">
            <v>125160</v>
          </cell>
          <cell r="N268">
            <v>125160</v>
          </cell>
          <cell r="O268">
            <v>0</v>
          </cell>
          <cell r="P268">
            <v>0</v>
          </cell>
          <cell r="Q268">
            <v>0</v>
          </cell>
          <cell r="R268">
            <v>0</v>
          </cell>
          <cell r="V268">
            <v>39416</v>
          </cell>
        </row>
        <row r="269">
          <cell r="B269" t="str">
            <v>599-0042</v>
          </cell>
          <cell r="C269" t="str">
            <v/>
          </cell>
          <cell r="D269">
            <v>39265</v>
          </cell>
          <cell r="E269" t="str">
            <v>M006</v>
          </cell>
          <cell r="F269" t="str">
            <v>Bryan E. Bailey</v>
          </cell>
          <cell r="G269" t="str">
            <v>Sugarequip (Pty) Ltd</v>
          </cell>
          <cell r="H269" t="str">
            <v>Commisioning</v>
          </cell>
          <cell r="I269" t="str">
            <v>ZAR 43,848.00</v>
          </cell>
          <cell r="J269" t="str">
            <v>ZAR</v>
          </cell>
          <cell r="K269">
            <v>43848</v>
          </cell>
          <cell r="L269">
            <v>1</v>
          </cell>
          <cell r="M269">
            <v>43848</v>
          </cell>
          <cell r="N269">
            <v>43848</v>
          </cell>
          <cell r="O269">
            <v>0</v>
          </cell>
          <cell r="P269">
            <v>0</v>
          </cell>
          <cell r="Q269">
            <v>0</v>
          </cell>
          <cell r="R269">
            <v>0</v>
          </cell>
          <cell r="V269">
            <v>39416</v>
          </cell>
        </row>
        <row r="270">
          <cell r="B270" t="str">
            <v>599-0042</v>
          </cell>
          <cell r="C270" t="str">
            <v/>
          </cell>
          <cell r="D270">
            <v>39266</v>
          </cell>
          <cell r="E270" t="str">
            <v>M006</v>
          </cell>
          <cell r="F270" t="str">
            <v>Bryan E. Bailey</v>
          </cell>
          <cell r="G270" t="str">
            <v>Sugarequip (Pty) Ltd</v>
          </cell>
          <cell r="H270" t="str">
            <v>DDU Delivery to Nakambala, Mazabuka, Zambia</v>
          </cell>
          <cell r="I270" t="str">
            <v>ZAR 726,886.00</v>
          </cell>
          <cell r="J270" t="str">
            <v>ZAR</v>
          </cell>
          <cell r="K270">
            <v>726886</v>
          </cell>
          <cell r="L270">
            <v>1</v>
          </cell>
          <cell r="M270">
            <v>726886</v>
          </cell>
          <cell r="N270">
            <v>726886</v>
          </cell>
          <cell r="O270">
            <v>0</v>
          </cell>
          <cell r="P270">
            <v>0</v>
          </cell>
          <cell r="Q270">
            <v>0</v>
          </cell>
          <cell r="R270">
            <v>0</v>
          </cell>
          <cell r="V270">
            <v>39416</v>
          </cell>
        </row>
        <row r="271">
          <cell r="B271" t="str">
            <v>599-0042</v>
          </cell>
          <cell r="C271" t="str">
            <v/>
          </cell>
          <cell r="D271">
            <v>39267</v>
          </cell>
          <cell r="E271" t="str">
            <v>M006</v>
          </cell>
          <cell r="F271" t="str">
            <v>Bryan E. Bailey</v>
          </cell>
          <cell r="G271" t="str">
            <v>Sugarequip (Pty) Ltd</v>
          </cell>
          <cell r="H271" t="str">
            <v>Trade Discount for purchase of two sugar dryers</v>
          </cell>
          <cell r="I271" t="str">
            <v>ZAR (209,170.00)</v>
          </cell>
          <cell r="J271" t="str">
            <v>ZAR</v>
          </cell>
          <cell r="K271">
            <v>-209170</v>
          </cell>
          <cell r="L271">
            <v>1</v>
          </cell>
          <cell r="M271">
            <v>-209170</v>
          </cell>
          <cell r="N271">
            <v>-209170</v>
          </cell>
          <cell r="O271">
            <v>0</v>
          </cell>
          <cell r="P271">
            <v>0</v>
          </cell>
          <cell r="Q271">
            <v>0</v>
          </cell>
          <cell r="R271">
            <v>0</v>
          </cell>
          <cell r="V271">
            <v>39416</v>
          </cell>
        </row>
        <row r="272">
          <cell r="B272" t="str">
            <v>599-0043</v>
          </cell>
          <cell r="D272" t="e">
            <v>#N/A</v>
          </cell>
          <cell r="E272" t="e">
            <v>#N/A</v>
          </cell>
          <cell r="G272" t="e">
            <v>#N/A</v>
          </cell>
          <cell r="H272" t="str">
            <v>Vacant</v>
          </cell>
          <cell r="I272" t="str">
            <v>ZAR 0.00</v>
          </cell>
          <cell r="J272" t="str">
            <v>ZAR</v>
          </cell>
          <cell r="K272">
            <v>0</v>
          </cell>
          <cell r="L272">
            <v>1</v>
          </cell>
          <cell r="M272">
            <v>0</v>
          </cell>
          <cell r="N272">
            <v>0</v>
          </cell>
          <cell r="O272">
            <v>0</v>
          </cell>
          <cell r="P272">
            <v>0</v>
          </cell>
          <cell r="Q272">
            <v>0</v>
          </cell>
          <cell r="R272">
            <v>0</v>
          </cell>
        </row>
        <row r="273">
          <cell r="B273" t="str">
            <v>599-0044</v>
          </cell>
          <cell r="C273" t="str">
            <v/>
          </cell>
          <cell r="D273">
            <v>39258</v>
          </cell>
          <cell r="E273" t="str">
            <v>M035</v>
          </cell>
          <cell r="F273" t="str">
            <v>Donald Hamilton</v>
          </cell>
          <cell r="G273" t="str">
            <v>Fletcher Smith Ltd</v>
          </cell>
          <cell r="H273" t="str">
            <v>One A-massecuite continuos Vacuum pan (CVP), including engineering, control of fabrication and supervision of commissioning. (Duplicated See 599-40)</v>
          </cell>
          <cell r="I273" t="str">
            <v>EUR 0.00</v>
          </cell>
          <cell r="J273" t="str">
            <v>EUR</v>
          </cell>
          <cell r="K273">
            <v>0</v>
          </cell>
          <cell r="L273">
            <v>9.5500000000000007</v>
          </cell>
          <cell r="M273">
            <v>0</v>
          </cell>
          <cell r="N273">
            <v>0</v>
          </cell>
          <cell r="O273">
            <v>0</v>
          </cell>
          <cell r="P273">
            <v>0</v>
          </cell>
          <cell r="Q273">
            <v>0</v>
          </cell>
          <cell r="R273">
            <v>0</v>
          </cell>
          <cell r="V273">
            <v>39807</v>
          </cell>
        </row>
        <row r="274">
          <cell r="B274" t="str">
            <v>599-0044</v>
          </cell>
          <cell r="C274" t="str">
            <v/>
          </cell>
          <cell r="D274">
            <v>39258</v>
          </cell>
          <cell r="E274" t="str">
            <v>M035</v>
          </cell>
          <cell r="F274" t="str">
            <v>Donald Hamilton</v>
          </cell>
          <cell r="G274" t="str">
            <v>Fletcher Smith Ltd</v>
          </cell>
          <cell r="H274" t="str">
            <v>One C-massecuite continuos Vacuum pan (CVP), including engineering, control of fabrication and supervision of commissioning. (Duplicated See 599-40)</v>
          </cell>
          <cell r="I274" t="str">
            <v>EUR 0.00</v>
          </cell>
          <cell r="J274" t="str">
            <v>EUR</v>
          </cell>
          <cell r="K274">
            <v>0</v>
          </cell>
          <cell r="L274">
            <v>9.5500000000000007</v>
          </cell>
          <cell r="M274">
            <v>0</v>
          </cell>
          <cell r="N274">
            <v>0</v>
          </cell>
          <cell r="O274">
            <v>0</v>
          </cell>
          <cell r="P274">
            <v>0</v>
          </cell>
          <cell r="Q274">
            <v>0</v>
          </cell>
          <cell r="R274">
            <v>0</v>
          </cell>
          <cell r="V274">
            <v>39807</v>
          </cell>
        </row>
        <row r="275">
          <cell r="B275" t="str">
            <v>599-0044</v>
          </cell>
          <cell r="C275" t="str">
            <v/>
          </cell>
          <cell r="D275">
            <v>39258</v>
          </cell>
          <cell r="E275" t="str">
            <v>M035</v>
          </cell>
          <cell r="F275" t="str">
            <v>Donald Hamilton</v>
          </cell>
          <cell r="G275" t="str">
            <v>Fletcher Smith Ltd</v>
          </cell>
          <cell r="H275" t="str">
            <v>Sea Freight to Dar-es-salaam  (Duplicated See 599-40)</v>
          </cell>
          <cell r="I275" t="str">
            <v>EUR 0.00</v>
          </cell>
          <cell r="J275" t="str">
            <v>EUR</v>
          </cell>
          <cell r="K275">
            <v>0</v>
          </cell>
          <cell r="L275">
            <v>9.5500000000000007</v>
          </cell>
          <cell r="M275">
            <v>0</v>
          </cell>
          <cell r="N275">
            <v>0</v>
          </cell>
          <cell r="O275">
            <v>0</v>
          </cell>
          <cell r="P275">
            <v>0</v>
          </cell>
          <cell r="Q275">
            <v>0</v>
          </cell>
          <cell r="R275">
            <v>0</v>
          </cell>
          <cell r="V275">
            <v>39807</v>
          </cell>
        </row>
        <row r="276">
          <cell r="B276" t="str">
            <v>599-0044</v>
          </cell>
          <cell r="C276" t="str">
            <v/>
          </cell>
          <cell r="D276">
            <v>39258</v>
          </cell>
          <cell r="E276" t="str">
            <v>M035</v>
          </cell>
          <cell r="F276" t="str">
            <v>Donald Hamilton</v>
          </cell>
          <cell r="G276" t="str">
            <v>Fletcher Smith Ltd</v>
          </cell>
          <cell r="H276" t="str">
            <v>Road Transport from Dar-es-salaam to Nakambala  (Duplicated See 599-40)</v>
          </cell>
          <cell r="I276" t="str">
            <v>EUR 0.00</v>
          </cell>
          <cell r="J276" t="str">
            <v>EUR</v>
          </cell>
          <cell r="K276">
            <v>0</v>
          </cell>
          <cell r="L276">
            <v>9.5500000000000007</v>
          </cell>
          <cell r="M276">
            <v>0</v>
          </cell>
          <cell r="N276">
            <v>0</v>
          </cell>
          <cell r="O276">
            <v>0</v>
          </cell>
          <cell r="P276">
            <v>0</v>
          </cell>
          <cell r="Q276">
            <v>0</v>
          </cell>
          <cell r="R276">
            <v>0</v>
          </cell>
          <cell r="V276">
            <v>39807</v>
          </cell>
        </row>
        <row r="277">
          <cell r="B277" t="str">
            <v>599-0045</v>
          </cell>
          <cell r="D277" t="e">
            <v>#N/A</v>
          </cell>
          <cell r="E277" t="str">
            <v>A015</v>
          </cell>
          <cell r="G277" t="str">
            <v>Rob Wooding and Assoc</v>
          </cell>
          <cell r="H277" t="str">
            <v>Mapping and Survey</v>
          </cell>
          <cell r="I277" t="str">
            <v>USD 72,460.00</v>
          </cell>
          <cell r="J277" t="str">
            <v>USD</v>
          </cell>
          <cell r="K277">
            <v>72460</v>
          </cell>
          <cell r="L277">
            <v>7.35</v>
          </cell>
          <cell r="M277">
            <v>532581</v>
          </cell>
          <cell r="N277">
            <v>0</v>
          </cell>
          <cell r="O277">
            <v>0</v>
          </cell>
          <cell r="P277">
            <v>0</v>
          </cell>
          <cell r="Q277">
            <v>72460</v>
          </cell>
          <cell r="R277">
            <v>0</v>
          </cell>
        </row>
        <row r="278">
          <cell r="B278" t="str">
            <v>599-0046</v>
          </cell>
          <cell r="D278" t="e">
            <v>#N/A</v>
          </cell>
          <cell r="E278" t="str">
            <v>A012</v>
          </cell>
          <cell r="G278" t="str">
            <v>CLM Positioning Solutions</v>
          </cell>
          <cell r="H278" t="str">
            <v>Survey Equipment</v>
          </cell>
          <cell r="I278" t="str">
            <v>ZAR 44,560</v>
          </cell>
          <cell r="J278" t="str">
            <v>ZAR</v>
          </cell>
          <cell r="K278">
            <v>44560</v>
          </cell>
          <cell r="L278">
            <v>1</v>
          </cell>
          <cell r="M278">
            <v>44560</v>
          </cell>
          <cell r="N278">
            <v>44560</v>
          </cell>
          <cell r="O278">
            <v>0</v>
          </cell>
          <cell r="P278">
            <v>0</v>
          </cell>
          <cell r="Q278">
            <v>0</v>
          </cell>
          <cell r="R278">
            <v>0</v>
          </cell>
        </row>
        <row r="279">
          <cell r="B279" t="str">
            <v>599-0047</v>
          </cell>
          <cell r="D279" t="e">
            <v>#N/A</v>
          </cell>
          <cell r="E279" t="str">
            <v>E018</v>
          </cell>
          <cell r="G279" t="str">
            <v>Siemens Limited</v>
          </cell>
          <cell r="H279" t="str">
            <v>Mill Drives and Motors</v>
          </cell>
          <cell r="I279" t="str">
            <v>ZAR 8,167,909.00</v>
          </cell>
          <cell r="J279" t="str">
            <v>ZAR</v>
          </cell>
          <cell r="K279">
            <v>8167909</v>
          </cell>
          <cell r="L279">
            <v>1</v>
          </cell>
          <cell r="M279">
            <v>8167909</v>
          </cell>
          <cell r="N279">
            <v>8167909</v>
          </cell>
          <cell r="O279">
            <v>0</v>
          </cell>
          <cell r="P279">
            <v>0</v>
          </cell>
          <cell r="Q279">
            <v>0</v>
          </cell>
          <cell r="R279">
            <v>0</v>
          </cell>
        </row>
        <row r="280">
          <cell r="B280" t="str">
            <v>599-0048</v>
          </cell>
          <cell r="C280" t="str">
            <v/>
          </cell>
          <cell r="D280">
            <v>39225</v>
          </cell>
          <cell r="E280" t="str">
            <v>A013-2</v>
          </cell>
          <cell r="F280" t="str">
            <v>Barney Van Der Vyver</v>
          </cell>
          <cell r="G280" t="str">
            <v>Macsteel Exports (Pty) Ltd</v>
          </cell>
          <cell r="H280" t="str">
            <v>One lot of valves</v>
          </cell>
          <cell r="I280" t="str">
            <v>EUR 181,423.00</v>
          </cell>
          <cell r="J280" t="str">
            <v>EUR</v>
          </cell>
          <cell r="K280">
            <v>181423</v>
          </cell>
          <cell r="L280">
            <v>9.5500000000000007</v>
          </cell>
          <cell r="M280">
            <v>1732589.6500000001</v>
          </cell>
          <cell r="N280">
            <v>0</v>
          </cell>
          <cell r="O280">
            <v>181423</v>
          </cell>
          <cell r="P280">
            <v>0</v>
          </cell>
          <cell r="Q280">
            <v>0</v>
          </cell>
          <cell r="R280">
            <v>0</v>
          </cell>
          <cell r="V280">
            <v>39253</v>
          </cell>
        </row>
        <row r="281">
          <cell r="B281" t="str">
            <v>599-0049</v>
          </cell>
          <cell r="D281" t="e">
            <v>#N/A</v>
          </cell>
          <cell r="E281" t="str">
            <v>A016</v>
          </cell>
          <cell r="G281" t="str">
            <v>Agricane Limited</v>
          </cell>
          <cell r="H281" t="str">
            <v>Infield Drainage design and Survey</v>
          </cell>
          <cell r="I281" t="str">
            <v>USD 193,421</v>
          </cell>
          <cell r="J281" t="str">
            <v>USD</v>
          </cell>
          <cell r="K281">
            <v>193421</v>
          </cell>
          <cell r="L281">
            <v>7.35</v>
          </cell>
          <cell r="M281">
            <v>1421644.3499999999</v>
          </cell>
          <cell r="N281">
            <v>0</v>
          </cell>
          <cell r="O281">
            <v>0</v>
          </cell>
          <cell r="P281">
            <v>0</v>
          </cell>
          <cell r="Q281">
            <v>193421</v>
          </cell>
          <cell r="R281">
            <v>0</v>
          </cell>
        </row>
        <row r="282">
          <cell r="B282" t="str">
            <v>599-0050</v>
          </cell>
          <cell r="D282" t="e">
            <v>#N/A</v>
          </cell>
          <cell r="E282" t="str">
            <v>E004</v>
          </cell>
          <cell r="G282" t="str">
            <v>ABB South Africa Pty Ltd</v>
          </cell>
          <cell r="H282" t="str">
            <v>MV Switch gear and Cabling</v>
          </cell>
          <cell r="I282" t="str">
            <v>ZAR 17,028,526.52</v>
          </cell>
          <cell r="J282" t="str">
            <v>ZAR</v>
          </cell>
          <cell r="K282">
            <v>17028526.52</v>
          </cell>
          <cell r="L282">
            <v>1</v>
          </cell>
          <cell r="M282">
            <v>17028526.52</v>
          </cell>
          <cell r="N282">
            <v>17028526.52</v>
          </cell>
          <cell r="O282">
            <v>0</v>
          </cell>
          <cell r="P282">
            <v>0</v>
          </cell>
          <cell r="Q282">
            <v>0</v>
          </cell>
          <cell r="R282">
            <v>0</v>
          </cell>
        </row>
        <row r="283">
          <cell r="B283" t="str">
            <v>599-0051</v>
          </cell>
          <cell r="D283" t="e">
            <v>#N/A</v>
          </cell>
          <cell r="E283" t="str">
            <v>P005</v>
          </cell>
          <cell r="G283" t="e">
            <v>#N/A</v>
          </cell>
          <cell r="H283" t="str">
            <v>Car Hire DEAUTHORISED - Closed</v>
          </cell>
          <cell r="I283" t="str">
            <v>USD 0.00</v>
          </cell>
          <cell r="J283" t="str">
            <v>USD</v>
          </cell>
          <cell r="K283">
            <v>0</v>
          </cell>
          <cell r="L283">
            <v>7.35</v>
          </cell>
          <cell r="M283">
            <v>0</v>
          </cell>
          <cell r="N283">
            <v>0</v>
          </cell>
          <cell r="O283">
            <v>0</v>
          </cell>
          <cell r="P283">
            <v>0</v>
          </cell>
          <cell r="Q283">
            <v>0</v>
          </cell>
          <cell r="R283">
            <v>0</v>
          </cell>
        </row>
        <row r="284">
          <cell r="B284" t="str">
            <v>599-0052</v>
          </cell>
          <cell r="D284" t="e">
            <v>#N/A</v>
          </cell>
          <cell r="E284" t="str">
            <v>M030</v>
          </cell>
          <cell r="G284" t="str">
            <v>Emineo Ltd</v>
          </cell>
          <cell r="H284" t="str">
            <v>Factory Process Design Fees</v>
          </cell>
          <cell r="I284" t="str">
            <v>USD 1147400</v>
          </cell>
          <cell r="J284" t="str">
            <v>USD</v>
          </cell>
          <cell r="K284">
            <v>1147400</v>
          </cell>
          <cell r="L284">
            <v>7.35</v>
          </cell>
          <cell r="M284">
            <v>8433390</v>
          </cell>
          <cell r="N284">
            <v>0</v>
          </cell>
          <cell r="O284">
            <v>0</v>
          </cell>
          <cell r="P284">
            <v>0</v>
          </cell>
          <cell r="Q284">
            <v>1147400</v>
          </cell>
          <cell r="R284">
            <v>0</v>
          </cell>
        </row>
        <row r="285">
          <cell r="B285" t="str">
            <v>599-0052</v>
          </cell>
          <cell r="D285" t="e">
            <v>#N/A</v>
          </cell>
          <cell r="E285" t="str">
            <v>M030</v>
          </cell>
          <cell r="G285" t="str">
            <v>Emineo Ltd</v>
          </cell>
          <cell r="H285" t="str">
            <v>Factory Process Design Disbursements</v>
          </cell>
          <cell r="I285" t="str">
            <v>USD 144,300</v>
          </cell>
          <cell r="J285" t="str">
            <v>USD</v>
          </cell>
          <cell r="K285">
            <v>144300</v>
          </cell>
          <cell r="L285">
            <v>7.35</v>
          </cell>
          <cell r="M285">
            <v>1060605</v>
          </cell>
          <cell r="N285">
            <v>0</v>
          </cell>
          <cell r="O285">
            <v>0</v>
          </cell>
          <cell r="P285">
            <v>0</v>
          </cell>
          <cell r="Q285">
            <v>144300</v>
          </cell>
          <cell r="R285">
            <v>0</v>
          </cell>
        </row>
        <row r="286">
          <cell r="B286" t="str">
            <v>599-0053</v>
          </cell>
          <cell r="D286" t="e">
            <v>#N/A</v>
          </cell>
          <cell r="E286" t="str">
            <v>P005</v>
          </cell>
          <cell r="G286" t="e">
            <v>#N/A</v>
          </cell>
          <cell r="H286" t="str">
            <v>Four Motor Vehicles</v>
          </cell>
          <cell r="I286" t="str">
            <v>USD 36,620.68</v>
          </cell>
          <cell r="J286" t="str">
            <v>USD</v>
          </cell>
          <cell r="K286">
            <v>36620.68</v>
          </cell>
          <cell r="L286">
            <v>7.35</v>
          </cell>
          <cell r="M286">
            <v>269161.99799999996</v>
          </cell>
          <cell r="N286">
            <v>0</v>
          </cell>
          <cell r="O286">
            <v>0</v>
          </cell>
          <cell r="P286">
            <v>0</v>
          </cell>
          <cell r="Q286">
            <v>36620.68</v>
          </cell>
          <cell r="R286">
            <v>0</v>
          </cell>
        </row>
        <row r="287">
          <cell r="B287" t="str">
            <v>599-0054</v>
          </cell>
          <cell r="C287" t="str">
            <v/>
          </cell>
          <cell r="D287">
            <v>39280</v>
          </cell>
          <cell r="E287" t="str">
            <v>M037</v>
          </cell>
          <cell r="F287" t="str">
            <v>Quetin Le Grange</v>
          </cell>
          <cell r="G287" t="str">
            <v>New Heights 579 (Pty) Ltd</v>
          </cell>
          <cell r="H287" t="str">
            <v>Support steelwork for the A-crystallisers</v>
          </cell>
          <cell r="I287" t="str">
            <v>ZAR 681,465.6</v>
          </cell>
          <cell r="J287" t="str">
            <v>ZAR</v>
          </cell>
          <cell r="K287">
            <v>681465.6</v>
          </cell>
          <cell r="L287">
            <v>1</v>
          </cell>
          <cell r="M287">
            <v>681465.6</v>
          </cell>
          <cell r="N287">
            <v>681465.6</v>
          </cell>
          <cell r="O287">
            <v>0</v>
          </cell>
          <cell r="P287">
            <v>0</v>
          </cell>
          <cell r="Q287">
            <v>0</v>
          </cell>
          <cell r="R287">
            <v>0</v>
          </cell>
          <cell r="U287">
            <v>39353</v>
          </cell>
        </row>
        <row r="288">
          <cell r="B288" t="str">
            <v>599-0054</v>
          </cell>
          <cell r="C288" t="str">
            <v/>
          </cell>
          <cell r="D288">
            <v>39280</v>
          </cell>
          <cell r="E288" t="str">
            <v>M037</v>
          </cell>
          <cell r="F288" t="str">
            <v>Quetin Le Grange</v>
          </cell>
          <cell r="G288" t="str">
            <v>New Heights 579 (Pty) Ltd</v>
          </cell>
          <cell r="H288" t="str">
            <v>Support steelwork for the A-Continuos Vacuum Pan (CVP-A)</v>
          </cell>
          <cell r="I288" t="str">
            <v>ZAR 1,316,250.00</v>
          </cell>
          <cell r="J288" t="str">
            <v>ZAR</v>
          </cell>
          <cell r="K288">
            <v>1316250</v>
          </cell>
          <cell r="L288">
            <v>1</v>
          </cell>
          <cell r="M288">
            <v>1316250</v>
          </cell>
          <cell r="N288">
            <v>1316250</v>
          </cell>
          <cell r="O288">
            <v>0</v>
          </cell>
          <cell r="P288">
            <v>0</v>
          </cell>
          <cell r="Q288">
            <v>0</v>
          </cell>
          <cell r="R288">
            <v>0</v>
          </cell>
          <cell r="U288">
            <v>39353</v>
          </cell>
        </row>
        <row r="289">
          <cell r="B289" t="str">
            <v>599-0054</v>
          </cell>
          <cell r="C289" t="str">
            <v/>
          </cell>
          <cell r="D289">
            <v>39280</v>
          </cell>
          <cell r="E289" t="str">
            <v>M037</v>
          </cell>
          <cell r="F289" t="str">
            <v>Quetin Le Grange</v>
          </cell>
          <cell r="G289" t="str">
            <v>New Heights 579 (Pty) Ltd</v>
          </cell>
          <cell r="H289" t="str">
            <v>Support steelwork for the C-continuos Vacuum Pan (CVP-C)</v>
          </cell>
          <cell r="I289" t="str">
            <v>ZAR 1,070,550.00</v>
          </cell>
          <cell r="J289" t="str">
            <v>ZAR</v>
          </cell>
          <cell r="K289">
            <v>1070550</v>
          </cell>
          <cell r="L289">
            <v>1</v>
          </cell>
          <cell r="M289">
            <v>1070550</v>
          </cell>
          <cell r="N289">
            <v>1070550</v>
          </cell>
          <cell r="O289">
            <v>0</v>
          </cell>
          <cell r="P289">
            <v>0</v>
          </cell>
          <cell r="Q289">
            <v>0</v>
          </cell>
          <cell r="R289">
            <v>0</v>
          </cell>
          <cell r="U289">
            <v>39353</v>
          </cell>
        </row>
        <row r="290">
          <cell r="B290" t="str">
            <v>599-0054</v>
          </cell>
          <cell r="C290" t="str">
            <v/>
          </cell>
          <cell r="D290">
            <v>39280</v>
          </cell>
          <cell r="E290" t="str">
            <v>M037</v>
          </cell>
          <cell r="F290" t="str">
            <v>Quetin Le Grange</v>
          </cell>
          <cell r="G290" t="str">
            <v>New Heights 579 (Pty) Ltd</v>
          </cell>
          <cell r="H290" t="str">
            <v>Road-Transport for DDU delivery to site, Nakambala, Zambia</v>
          </cell>
          <cell r="I290" t="str">
            <v>ZAR 304,000.00</v>
          </cell>
          <cell r="J290" t="str">
            <v>ZAR</v>
          </cell>
          <cell r="K290">
            <v>304000</v>
          </cell>
          <cell r="L290">
            <v>1</v>
          </cell>
          <cell r="M290">
            <v>304000</v>
          </cell>
          <cell r="N290">
            <v>304000</v>
          </cell>
          <cell r="O290">
            <v>0</v>
          </cell>
          <cell r="P290">
            <v>0</v>
          </cell>
          <cell r="Q290">
            <v>0</v>
          </cell>
          <cell r="R290">
            <v>0</v>
          </cell>
          <cell r="U290">
            <v>39353</v>
          </cell>
        </row>
        <row r="291">
          <cell r="B291" t="str">
            <v>599-0054</v>
          </cell>
          <cell r="C291" t="str">
            <v>A1</v>
          </cell>
          <cell r="D291">
            <v>39379</v>
          </cell>
          <cell r="E291" t="str">
            <v>M037</v>
          </cell>
          <cell r="F291" t="str">
            <v>Quetin Le Grange</v>
          </cell>
          <cell r="G291" t="str">
            <v>New Heights 579 (Pty) Ltd</v>
          </cell>
          <cell r="H291" t="str">
            <v>Foundations bolts for the support structure of the A-Crystallisers</v>
          </cell>
          <cell r="I291" t="str">
            <v>ZAR 19,200.00</v>
          </cell>
          <cell r="J291" t="str">
            <v>ZAR</v>
          </cell>
          <cell r="K291">
            <v>19200</v>
          </cell>
          <cell r="L291">
            <v>1</v>
          </cell>
          <cell r="M291">
            <v>19200</v>
          </cell>
          <cell r="N291">
            <v>19200</v>
          </cell>
          <cell r="O291">
            <v>0</v>
          </cell>
          <cell r="P291">
            <v>0</v>
          </cell>
          <cell r="Q291">
            <v>0</v>
          </cell>
          <cell r="R291">
            <v>0</v>
          </cell>
          <cell r="U291">
            <v>39381</v>
          </cell>
        </row>
        <row r="292">
          <cell r="B292" t="str">
            <v>599-0054</v>
          </cell>
          <cell r="C292" t="str">
            <v>A1</v>
          </cell>
          <cell r="D292">
            <v>39379</v>
          </cell>
          <cell r="E292" t="str">
            <v>M037</v>
          </cell>
          <cell r="F292" t="str">
            <v>Quetin Le Grange</v>
          </cell>
          <cell r="G292" t="str">
            <v>New Heights 579 (Pty) Ltd</v>
          </cell>
          <cell r="H292" t="str">
            <v>Foundations bolts for the support structure of the CVP-A</v>
          </cell>
          <cell r="I292" t="str">
            <v>ZAR 45,360.00</v>
          </cell>
          <cell r="J292" t="str">
            <v>ZAR</v>
          </cell>
          <cell r="K292">
            <v>45360</v>
          </cell>
          <cell r="L292">
            <v>1</v>
          </cell>
          <cell r="M292">
            <v>45360</v>
          </cell>
          <cell r="N292">
            <v>45360</v>
          </cell>
          <cell r="O292">
            <v>0</v>
          </cell>
          <cell r="P292">
            <v>0</v>
          </cell>
          <cell r="Q292">
            <v>0</v>
          </cell>
          <cell r="R292">
            <v>0</v>
          </cell>
          <cell r="U292">
            <v>39381</v>
          </cell>
        </row>
        <row r="293">
          <cell r="B293" t="str">
            <v>599-0054</v>
          </cell>
          <cell r="C293" t="str">
            <v>A1</v>
          </cell>
          <cell r="D293">
            <v>39379</v>
          </cell>
          <cell r="E293" t="str">
            <v>M037</v>
          </cell>
          <cell r="F293" t="str">
            <v>Quetin Le Grange</v>
          </cell>
          <cell r="G293" t="str">
            <v>New Heights 579 (Pty) Ltd</v>
          </cell>
          <cell r="H293" t="str">
            <v>Foundations bolts for the support structure of the CVP-C</v>
          </cell>
          <cell r="I293" t="str">
            <v>ZAR 28,800.00</v>
          </cell>
          <cell r="J293" t="str">
            <v>ZAR</v>
          </cell>
          <cell r="K293">
            <v>28800</v>
          </cell>
          <cell r="L293">
            <v>1</v>
          </cell>
          <cell r="M293">
            <v>28800</v>
          </cell>
          <cell r="N293">
            <v>28800</v>
          </cell>
          <cell r="O293">
            <v>0</v>
          </cell>
          <cell r="P293">
            <v>0</v>
          </cell>
          <cell r="Q293">
            <v>0</v>
          </cell>
          <cell r="R293">
            <v>0</v>
          </cell>
          <cell r="U293">
            <v>39381</v>
          </cell>
        </row>
        <row r="294">
          <cell r="B294" t="str">
            <v>599-0054</v>
          </cell>
          <cell r="C294" t="str">
            <v>A1</v>
          </cell>
          <cell r="D294">
            <v>39379</v>
          </cell>
          <cell r="E294" t="str">
            <v>M037</v>
          </cell>
          <cell r="F294" t="str">
            <v>Quetin Le Grange</v>
          </cell>
          <cell r="G294" t="str">
            <v>New Heights 579 (Pty) Ltd</v>
          </cell>
          <cell r="H294" t="str">
            <v>Bolts, nuts and washers, cadium plated</v>
          </cell>
          <cell r="I294" t="str">
            <v>ZAR 85,654.40</v>
          </cell>
          <cell r="J294" t="str">
            <v>ZAR</v>
          </cell>
          <cell r="K294">
            <v>85654.399999999994</v>
          </cell>
          <cell r="L294">
            <v>1</v>
          </cell>
          <cell r="M294">
            <v>85654.399999999994</v>
          </cell>
          <cell r="N294">
            <v>85654.399999999994</v>
          </cell>
          <cell r="O294">
            <v>0</v>
          </cell>
          <cell r="P294">
            <v>0</v>
          </cell>
          <cell r="Q294">
            <v>0</v>
          </cell>
          <cell r="R294">
            <v>0</v>
          </cell>
          <cell r="U294">
            <v>39381</v>
          </cell>
        </row>
        <row r="295">
          <cell r="B295" t="str">
            <v>599-0054</v>
          </cell>
          <cell r="C295" t="str">
            <v>A1</v>
          </cell>
          <cell r="D295">
            <v>39379</v>
          </cell>
          <cell r="E295" t="str">
            <v>M037</v>
          </cell>
          <cell r="F295" t="str">
            <v>Quetin Le Grange</v>
          </cell>
          <cell r="G295" t="str">
            <v>New Heights 579 (Pty) Ltd</v>
          </cell>
          <cell r="H295" t="str">
            <v>Value of Amendment No.1</v>
          </cell>
          <cell r="I295" t="str">
            <v>ZAR 179,014.40</v>
          </cell>
          <cell r="J295" t="str">
            <v>ZAR</v>
          </cell>
          <cell r="K295">
            <v>179014.39999999999</v>
          </cell>
          <cell r="L295">
            <v>1</v>
          </cell>
          <cell r="M295">
            <v>179014.39999999999</v>
          </cell>
          <cell r="N295">
            <v>179014.39999999999</v>
          </cell>
          <cell r="O295">
            <v>0</v>
          </cell>
          <cell r="P295">
            <v>0</v>
          </cell>
          <cell r="Q295">
            <v>0</v>
          </cell>
          <cell r="R295">
            <v>0</v>
          </cell>
          <cell r="U295">
            <v>39381</v>
          </cell>
        </row>
        <row r="296">
          <cell r="B296" t="str">
            <v>599-0055</v>
          </cell>
          <cell r="C296" t="str">
            <v/>
          </cell>
          <cell r="D296">
            <v>39293</v>
          </cell>
          <cell r="E296" t="str">
            <v>M036-1</v>
          </cell>
          <cell r="F296" t="str">
            <v>Mike Reynolds</v>
          </cell>
          <cell r="G296" t="str">
            <v>African Privity Investments (Pty) Ltd</v>
          </cell>
          <cell r="H296" t="str">
            <v>One continuous vacuum pan (CVP-A), as per the mechanical engineering design by fletcher smith</v>
          </cell>
          <cell r="I296" t="str">
            <v>ZAR 3,795,000.00</v>
          </cell>
          <cell r="J296" t="str">
            <v>ZAR</v>
          </cell>
          <cell r="K296">
            <v>3795000</v>
          </cell>
          <cell r="L296">
            <v>1</v>
          </cell>
          <cell r="M296">
            <v>3795000</v>
          </cell>
          <cell r="N296">
            <v>3795000</v>
          </cell>
          <cell r="O296">
            <v>0</v>
          </cell>
          <cell r="P296">
            <v>0</v>
          </cell>
          <cell r="Q296">
            <v>0</v>
          </cell>
          <cell r="R296">
            <v>0</v>
          </cell>
          <cell r="V296">
            <v>39386</v>
          </cell>
        </row>
        <row r="297">
          <cell r="B297" t="str">
            <v>599-0055</v>
          </cell>
          <cell r="C297" t="str">
            <v/>
          </cell>
          <cell r="D297">
            <v>39293</v>
          </cell>
          <cell r="E297" t="str">
            <v>M036-1</v>
          </cell>
          <cell r="F297" t="str">
            <v>Mike Reynolds</v>
          </cell>
          <cell r="G297" t="str">
            <v>African Privity Investments (Pty) Ltd</v>
          </cell>
          <cell r="H297" t="str">
            <v xml:space="preserve">Road- Transport to Nakambala, Mazabuka , Zambia </v>
          </cell>
          <cell r="I297" t="str">
            <v>ZAR 514,000.00</v>
          </cell>
          <cell r="J297" t="str">
            <v>ZAR</v>
          </cell>
          <cell r="K297">
            <v>514000</v>
          </cell>
          <cell r="L297">
            <v>1</v>
          </cell>
          <cell r="M297">
            <v>514000</v>
          </cell>
          <cell r="N297">
            <v>514000</v>
          </cell>
          <cell r="O297">
            <v>0</v>
          </cell>
          <cell r="P297">
            <v>0</v>
          </cell>
          <cell r="Q297">
            <v>0</v>
          </cell>
          <cell r="R297">
            <v>0</v>
          </cell>
          <cell r="V297">
            <v>39386</v>
          </cell>
        </row>
        <row r="298">
          <cell r="B298" t="str">
            <v>599-0055</v>
          </cell>
          <cell r="C298" t="str">
            <v/>
          </cell>
          <cell r="D298">
            <v>39293</v>
          </cell>
          <cell r="E298" t="str">
            <v>M036-1</v>
          </cell>
          <cell r="F298" t="str">
            <v>Mike Reynolds</v>
          </cell>
          <cell r="G298" t="str">
            <v>African Privity Investments (Pty) Ltd</v>
          </cell>
          <cell r="H298" t="str">
            <v>Drilling additional set of the tube-plates for one CVP-C see 599-440</v>
          </cell>
          <cell r="I298" t="str">
            <v>ZAR 0.00</v>
          </cell>
          <cell r="J298" t="str">
            <v>ZAR</v>
          </cell>
          <cell r="K298">
            <v>0</v>
          </cell>
          <cell r="L298">
            <v>1</v>
          </cell>
          <cell r="M298">
            <v>0</v>
          </cell>
          <cell r="N298">
            <v>0</v>
          </cell>
          <cell r="O298">
            <v>0</v>
          </cell>
          <cell r="P298">
            <v>0</v>
          </cell>
          <cell r="Q298">
            <v>0</v>
          </cell>
          <cell r="R298">
            <v>0</v>
          </cell>
          <cell r="V298">
            <v>39386</v>
          </cell>
        </row>
        <row r="299">
          <cell r="B299" t="str">
            <v>599-0056</v>
          </cell>
          <cell r="C299" t="str">
            <v/>
          </cell>
          <cell r="D299">
            <v>39293</v>
          </cell>
          <cell r="E299" t="str">
            <v>M036-2</v>
          </cell>
          <cell r="F299" t="str">
            <v>Toni Torino</v>
          </cell>
          <cell r="G299" t="str">
            <v>Elma Engineering Services (Pty) Ltd</v>
          </cell>
          <cell r="H299" t="str">
            <v>One continuous vacuum pan (CVP-C), as per the mechanical engineering design by fletcher smith (Closed see 599-183)</v>
          </cell>
          <cell r="I299" t="str">
            <v>ZAR 1,665,916.02</v>
          </cell>
          <cell r="J299" t="str">
            <v>ZAR</v>
          </cell>
          <cell r="K299">
            <v>1665916.02</v>
          </cell>
          <cell r="L299">
            <v>1</v>
          </cell>
          <cell r="M299">
            <v>1665916.02</v>
          </cell>
          <cell r="N299">
            <v>1665916.02</v>
          </cell>
          <cell r="O299">
            <v>0</v>
          </cell>
          <cell r="P299">
            <v>0</v>
          </cell>
          <cell r="Q299">
            <v>0</v>
          </cell>
          <cell r="R299">
            <v>0</v>
          </cell>
          <cell r="V299">
            <v>39402</v>
          </cell>
        </row>
        <row r="300">
          <cell r="B300" t="str">
            <v>599-0057</v>
          </cell>
          <cell r="C300" t="str">
            <v/>
          </cell>
          <cell r="D300">
            <v>39290</v>
          </cell>
          <cell r="E300" t="str">
            <v>M012-0</v>
          </cell>
          <cell r="F300" t="str">
            <v>Hubert Raffray</v>
          </cell>
          <cell r="G300" t="str">
            <v>Forges Tardieu Ltd</v>
          </cell>
          <cell r="H300" t="str">
            <v>Two third effect evaporators, reference A3 and B3</v>
          </cell>
          <cell r="I300" t="str">
            <v>USD 699,200.00</v>
          </cell>
          <cell r="J300" t="str">
            <v>USD</v>
          </cell>
          <cell r="K300">
            <v>699200</v>
          </cell>
          <cell r="L300">
            <v>7.35</v>
          </cell>
          <cell r="M300">
            <v>5139120</v>
          </cell>
          <cell r="N300">
            <v>0</v>
          </cell>
          <cell r="O300">
            <v>0</v>
          </cell>
          <cell r="P300">
            <v>0</v>
          </cell>
          <cell r="Q300">
            <v>699200</v>
          </cell>
          <cell r="R300">
            <v>0</v>
          </cell>
          <cell r="V300">
            <v>39393</v>
          </cell>
        </row>
        <row r="301">
          <cell r="B301" t="str">
            <v>599-0058</v>
          </cell>
          <cell r="D301" t="e">
            <v>#N/A</v>
          </cell>
          <cell r="E301" t="str">
            <v>P005</v>
          </cell>
          <cell r="G301" t="str">
            <v>Garlicke and Bousefield</v>
          </cell>
          <cell r="H301" t="str">
            <v xml:space="preserve">Legal Fees DEAUTHORISED </v>
          </cell>
          <cell r="I301" t="str">
            <v>ZAR 63,575</v>
          </cell>
          <cell r="J301" t="str">
            <v>ZAR</v>
          </cell>
          <cell r="K301">
            <v>63575</v>
          </cell>
          <cell r="L301">
            <v>1</v>
          </cell>
          <cell r="M301">
            <v>63575</v>
          </cell>
          <cell r="N301">
            <v>63575</v>
          </cell>
          <cell r="O301">
            <v>0</v>
          </cell>
          <cell r="P301">
            <v>0</v>
          </cell>
          <cell r="Q301">
            <v>0</v>
          </cell>
          <cell r="R301">
            <v>0</v>
          </cell>
        </row>
        <row r="302">
          <cell r="B302" t="str">
            <v>599-0059</v>
          </cell>
          <cell r="C302" t="str">
            <v/>
          </cell>
          <cell r="D302">
            <v>39289</v>
          </cell>
          <cell r="E302" t="str">
            <v>I001</v>
          </cell>
          <cell r="F302" t="str">
            <v>Wayne Bursey</v>
          </cell>
          <cell r="G302" t="str">
            <v>Siemens Limited</v>
          </cell>
          <cell r="H302" t="str">
            <v>SIMATIC PCS7 OS SERVER</v>
          </cell>
          <cell r="I302" t="str">
            <v>ZAR 60,939.20</v>
          </cell>
          <cell r="J302" t="str">
            <v>ZAR</v>
          </cell>
          <cell r="K302">
            <v>60939.199999999997</v>
          </cell>
          <cell r="L302">
            <v>1</v>
          </cell>
          <cell r="M302">
            <v>60939.199999999997</v>
          </cell>
          <cell r="N302">
            <v>60939.199999999997</v>
          </cell>
          <cell r="O302">
            <v>0</v>
          </cell>
          <cell r="P302">
            <v>0</v>
          </cell>
          <cell r="Q302">
            <v>0</v>
          </cell>
          <cell r="R302">
            <v>0</v>
          </cell>
          <cell r="V302">
            <v>39332</v>
          </cell>
        </row>
        <row r="303">
          <cell r="B303" t="str">
            <v>599-0059</v>
          </cell>
          <cell r="C303" t="str">
            <v/>
          </cell>
          <cell r="D303">
            <v>39289</v>
          </cell>
          <cell r="E303" t="str">
            <v>I001</v>
          </cell>
          <cell r="F303" t="str">
            <v>Wayne Bursey</v>
          </cell>
          <cell r="G303" t="str">
            <v>Siemens Limited</v>
          </cell>
          <cell r="H303" t="str">
            <v xml:space="preserve">SIMATIC PCS7, SOFTWARE CLIENT V7.0 FLOATING LICENSE </v>
          </cell>
          <cell r="I303" t="str">
            <v>ZAR 23,695.02</v>
          </cell>
          <cell r="J303" t="str">
            <v>ZAR</v>
          </cell>
          <cell r="K303">
            <v>23695.02</v>
          </cell>
          <cell r="L303">
            <v>1</v>
          </cell>
          <cell r="M303">
            <v>23695.02</v>
          </cell>
          <cell r="N303">
            <v>23695.02</v>
          </cell>
          <cell r="O303">
            <v>0</v>
          </cell>
          <cell r="P303">
            <v>0</v>
          </cell>
          <cell r="Q303">
            <v>0</v>
          </cell>
          <cell r="R303">
            <v>0</v>
          </cell>
          <cell r="V303">
            <v>39332</v>
          </cell>
        </row>
        <row r="304">
          <cell r="B304" t="str">
            <v>599-0059</v>
          </cell>
          <cell r="C304" t="str">
            <v/>
          </cell>
          <cell r="D304">
            <v>39289</v>
          </cell>
          <cell r="E304" t="str">
            <v>I001</v>
          </cell>
          <cell r="F304" t="str">
            <v>Wayne Bursey</v>
          </cell>
          <cell r="G304" t="str">
            <v>Siemens Limited</v>
          </cell>
          <cell r="H304" t="str">
            <v xml:space="preserve">SIMATIC PCS7 REDUNDANT TERMINAL BUS ADAPTER PACKAGE 2 X INTEL PCI NETWORK CARD RJ 45 10/100/100 BIT </v>
          </cell>
          <cell r="I304" t="str">
            <v>ZAR 5,719.92</v>
          </cell>
          <cell r="J304" t="str">
            <v>ZAR</v>
          </cell>
          <cell r="K304">
            <v>5719.92</v>
          </cell>
          <cell r="L304">
            <v>1</v>
          </cell>
          <cell r="M304">
            <v>5719.92</v>
          </cell>
          <cell r="N304">
            <v>5719.92</v>
          </cell>
          <cell r="O304">
            <v>0</v>
          </cell>
          <cell r="P304">
            <v>0</v>
          </cell>
          <cell r="Q304">
            <v>0</v>
          </cell>
          <cell r="R304">
            <v>0</v>
          </cell>
          <cell r="V304">
            <v>39332</v>
          </cell>
        </row>
        <row r="305">
          <cell r="B305" t="str">
            <v>599-0059</v>
          </cell>
          <cell r="C305" t="str">
            <v/>
          </cell>
          <cell r="D305">
            <v>39289</v>
          </cell>
          <cell r="E305" t="str">
            <v>I001</v>
          </cell>
          <cell r="F305" t="str">
            <v>Wayne Bursey</v>
          </cell>
          <cell r="G305" t="str">
            <v>Siemens Limited</v>
          </cell>
          <cell r="H305" t="str">
            <v>SIMATIC PC KEYBOARD GERMAN / INTERNATIONAL USB INTERFACE</v>
          </cell>
          <cell r="I305" t="str">
            <v>ZAR 738.85</v>
          </cell>
          <cell r="J305" t="str">
            <v>ZAR</v>
          </cell>
          <cell r="K305">
            <v>738.85</v>
          </cell>
          <cell r="L305">
            <v>1</v>
          </cell>
          <cell r="M305">
            <v>738.85</v>
          </cell>
          <cell r="N305">
            <v>738.85</v>
          </cell>
          <cell r="O305">
            <v>0</v>
          </cell>
          <cell r="P305">
            <v>0</v>
          </cell>
          <cell r="Q305">
            <v>0</v>
          </cell>
          <cell r="R305">
            <v>0</v>
          </cell>
          <cell r="V305">
            <v>39332</v>
          </cell>
        </row>
        <row r="306">
          <cell r="B306" t="str">
            <v>599-0059</v>
          </cell>
          <cell r="C306" t="str">
            <v/>
          </cell>
          <cell r="D306">
            <v>39289</v>
          </cell>
          <cell r="E306" t="str">
            <v>I001</v>
          </cell>
          <cell r="F306" t="str">
            <v>Wayne Bursey</v>
          </cell>
          <cell r="G306" t="str">
            <v>Siemens Limited</v>
          </cell>
          <cell r="H306" t="str">
            <v>Monitor LCD 24'' SCENICVIEW P24-1W</v>
          </cell>
          <cell r="I306" t="str">
            <v>ZAR 0.00</v>
          </cell>
          <cell r="J306" t="str">
            <v>ZAR</v>
          </cell>
          <cell r="K306">
            <v>0</v>
          </cell>
          <cell r="L306">
            <v>1</v>
          </cell>
          <cell r="M306">
            <v>0</v>
          </cell>
          <cell r="N306">
            <v>0</v>
          </cell>
          <cell r="O306">
            <v>0</v>
          </cell>
          <cell r="P306">
            <v>0</v>
          </cell>
          <cell r="Q306">
            <v>0</v>
          </cell>
          <cell r="R306">
            <v>0</v>
          </cell>
          <cell r="V306">
            <v>39332</v>
          </cell>
        </row>
        <row r="307">
          <cell r="B307" t="str">
            <v>599-0059</v>
          </cell>
          <cell r="C307" t="str">
            <v/>
          </cell>
          <cell r="D307">
            <v>39289</v>
          </cell>
          <cell r="E307" t="str">
            <v>I001</v>
          </cell>
          <cell r="F307" t="str">
            <v>Wayne Bursey</v>
          </cell>
          <cell r="G307" t="str">
            <v>Siemens Limited</v>
          </cell>
          <cell r="H307" t="str">
            <v>Monitor LCD 24'' SCENICVIEW P20-2 P</v>
          </cell>
          <cell r="I307" t="str">
            <v>ZAR 0.00</v>
          </cell>
          <cell r="J307" t="str">
            <v>ZAR</v>
          </cell>
          <cell r="K307">
            <v>0</v>
          </cell>
          <cell r="L307">
            <v>1</v>
          </cell>
          <cell r="M307">
            <v>0</v>
          </cell>
          <cell r="N307">
            <v>0</v>
          </cell>
          <cell r="O307">
            <v>0</v>
          </cell>
          <cell r="P307">
            <v>0</v>
          </cell>
          <cell r="Q307">
            <v>0</v>
          </cell>
          <cell r="R307">
            <v>0</v>
          </cell>
          <cell r="V307">
            <v>39332</v>
          </cell>
        </row>
        <row r="308">
          <cell r="B308" t="str">
            <v>599-0059</v>
          </cell>
          <cell r="C308" t="str">
            <v/>
          </cell>
          <cell r="D308">
            <v>39289</v>
          </cell>
          <cell r="E308" t="str">
            <v>I001</v>
          </cell>
          <cell r="F308" t="str">
            <v>Wayne Bursey</v>
          </cell>
          <cell r="G308" t="str">
            <v>Siemens Limited</v>
          </cell>
          <cell r="H308" t="str">
            <v>Monitor LCD 24'' SCENICVIEW P17-2</v>
          </cell>
          <cell r="I308" t="str">
            <v>ZAR 2,939.47</v>
          </cell>
          <cell r="J308" t="str">
            <v>ZAR</v>
          </cell>
          <cell r="K308">
            <v>2939.47</v>
          </cell>
          <cell r="L308">
            <v>1</v>
          </cell>
          <cell r="M308">
            <v>2939.47</v>
          </cell>
          <cell r="N308">
            <v>2939.47</v>
          </cell>
          <cell r="O308">
            <v>0</v>
          </cell>
          <cell r="P308">
            <v>0</v>
          </cell>
          <cell r="Q308">
            <v>0</v>
          </cell>
          <cell r="R308">
            <v>0</v>
          </cell>
          <cell r="V308">
            <v>39289</v>
          </cell>
        </row>
        <row r="309">
          <cell r="B309" t="str">
            <v>599-0059</v>
          </cell>
          <cell r="C309" t="str">
            <v/>
          </cell>
          <cell r="D309">
            <v>39289</v>
          </cell>
          <cell r="E309" t="str">
            <v>I001</v>
          </cell>
          <cell r="F309" t="str">
            <v>Wayne Bursey</v>
          </cell>
          <cell r="G309" t="str">
            <v>Siemens Limited</v>
          </cell>
          <cell r="H309" t="str">
            <v>SIMATIC PC, Spare PARTREMOVABLE DRIVE FRAME SATA; FOR RACK PC IL 43, FOR RACK PC 840 V2</v>
          </cell>
          <cell r="I309" t="str">
            <v>ZAR 2,216.00</v>
          </cell>
          <cell r="J309" t="str">
            <v>ZAR</v>
          </cell>
          <cell r="K309">
            <v>2216</v>
          </cell>
          <cell r="L309">
            <v>1</v>
          </cell>
          <cell r="M309">
            <v>2216</v>
          </cell>
          <cell r="N309">
            <v>2216</v>
          </cell>
          <cell r="O309">
            <v>0</v>
          </cell>
          <cell r="P309">
            <v>0</v>
          </cell>
          <cell r="Q309">
            <v>0</v>
          </cell>
          <cell r="R309">
            <v>0</v>
          </cell>
          <cell r="V309">
            <v>39289</v>
          </cell>
        </row>
        <row r="310">
          <cell r="B310" t="str">
            <v>599-0060</v>
          </cell>
          <cell r="D310" t="e">
            <v>#N/A</v>
          </cell>
          <cell r="E310" t="str">
            <v>M002</v>
          </cell>
          <cell r="G310" t="str">
            <v>Alstom John Thompson</v>
          </cell>
          <cell r="H310" t="str">
            <v>Boiler 5 Upgrade (Incl CVCO 14 and 22)</v>
          </cell>
          <cell r="I310" t="str">
            <v>ZAR 17,614,919</v>
          </cell>
          <cell r="J310" t="str">
            <v>ZAR</v>
          </cell>
          <cell r="K310">
            <v>17614919</v>
          </cell>
          <cell r="L310">
            <v>1</v>
          </cell>
          <cell r="M310">
            <v>17614919</v>
          </cell>
          <cell r="N310">
            <v>17614919</v>
          </cell>
          <cell r="O310">
            <v>0</v>
          </cell>
          <cell r="P310">
            <v>0</v>
          </cell>
          <cell r="Q310">
            <v>0</v>
          </cell>
          <cell r="R310">
            <v>0</v>
          </cell>
        </row>
        <row r="311">
          <cell r="B311" t="str">
            <v>599-0061</v>
          </cell>
          <cell r="C311" t="str">
            <v/>
          </cell>
          <cell r="D311">
            <v>39274</v>
          </cell>
          <cell r="E311" t="str">
            <v>M020</v>
          </cell>
          <cell r="F311" t="str">
            <v>Bernard Couteaux</v>
          </cell>
          <cell r="G311" t="str">
            <v>N.V. De Smet S.A Engineers &amp; Contractors</v>
          </cell>
          <cell r="H311" t="str">
            <v>One De Smet Continous Diffusion Plant, Type TA80C, nominal capacity 350 MTCH/ 8,400 MTCD on an ex works basis.</v>
          </cell>
          <cell r="I311" t="str">
            <v>EUR 2,370,000.00</v>
          </cell>
          <cell r="J311" t="str">
            <v>EUR</v>
          </cell>
          <cell r="K311">
            <v>2370000</v>
          </cell>
          <cell r="L311">
            <v>9.5500000000000007</v>
          </cell>
          <cell r="M311">
            <v>22633500</v>
          </cell>
          <cell r="N311">
            <v>0</v>
          </cell>
          <cell r="O311">
            <v>2370000</v>
          </cell>
          <cell r="P311">
            <v>0</v>
          </cell>
          <cell r="Q311">
            <v>0</v>
          </cell>
          <cell r="R311">
            <v>0</v>
          </cell>
          <cell r="U311">
            <v>39569</v>
          </cell>
        </row>
        <row r="312">
          <cell r="B312" t="str">
            <v>599-0061</v>
          </cell>
          <cell r="C312" t="str">
            <v/>
          </cell>
          <cell r="D312">
            <v>39274</v>
          </cell>
          <cell r="E312" t="str">
            <v>M020</v>
          </cell>
          <cell r="F312" t="str">
            <v>Bernard Couteaux</v>
          </cell>
          <cell r="G312" t="str">
            <v>N.V. De Smet S.A Engineers &amp; Contractors</v>
          </cell>
          <cell r="H312" t="str">
            <v>Shipment and overland transport to site, Nakambala, Zambia</v>
          </cell>
          <cell r="I312" t="str">
            <v>EUR 66,000.00</v>
          </cell>
          <cell r="J312" t="str">
            <v>EUR</v>
          </cell>
          <cell r="K312">
            <v>66000</v>
          </cell>
          <cell r="L312">
            <v>9.5500000000000007</v>
          </cell>
          <cell r="M312">
            <v>630300</v>
          </cell>
          <cell r="N312">
            <v>0</v>
          </cell>
          <cell r="O312">
            <v>66000</v>
          </cell>
          <cell r="P312">
            <v>0</v>
          </cell>
          <cell r="Q312">
            <v>0</v>
          </cell>
          <cell r="R312">
            <v>0</v>
          </cell>
          <cell r="U312">
            <v>39569</v>
          </cell>
        </row>
        <row r="313">
          <cell r="B313" t="str">
            <v>599-0061</v>
          </cell>
          <cell r="C313" t="str">
            <v/>
          </cell>
          <cell r="D313">
            <v>39274</v>
          </cell>
          <cell r="E313" t="str">
            <v>M020</v>
          </cell>
          <cell r="F313" t="str">
            <v>Bernard Couteaux</v>
          </cell>
          <cell r="G313" t="str">
            <v>N.V. De Smet S.A Engineers &amp; Contractors</v>
          </cell>
          <cell r="H313" t="str">
            <v>Site erection labour and supervision, excluding accommodation</v>
          </cell>
          <cell r="I313" t="str">
            <v>EUR 30,000</v>
          </cell>
          <cell r="J313" t="str">
            <v>EUR</v>
          </cell>
          <cell r="K313">
            <v>30000</v>
          </cell>
          <cell r="L313">
            <v>9.5500000000000007</v>
          </cell>
          <cell r="M313">
            <v>286500</v>
          </cell>
          <cell r="N313">
            <v>0</v>
          </cell>
          <cell r="O313">
            <v>30000</v>
          </cell>
          <cell r="P313">
            <v>0</v>
          </cell>
          <cell r="Q313">
            <v>0</v>
          </cell>
          <cell r="R313">
            <v>0</v>
          </cell>
          <cell r="U313">
            <v>39569</v>
          </cell>
        </row>
        <row r="314">
          <cell r="B314" t="str">
            <v>599-0062</v>
          </cell>
          <cell r="D314" t="e">
            <v>#N/A</v>
          </cell>
          <cell r="E314" t="str">
            <v>M011</v>
          </cell>
          <cell r="F314" t="str">
            <v>Warren H. Hollingsworth</v>
          </cell>
          <cell r="G314" t="str">
            <v>Hi-Tech Pressure Engineering (Pty) Ltd.</v>
          </cell>
          <cell r="H314" t="str">
            <v>Hilo Unloaders - Replaced by 599-121</v>
          </cell>
          <cell r="I314" t="str">
            <v>ZAR 0.00</v>
          </cell>
          <cell r="J314" t="str">
            <v>ZAR</v>
          </cell>
          <cell r="K314">
            <v>0</v>
          </cell>
          <cell r="L314">
            <v>1</v>
          </cell>
          <cell r="M314">
            <v>0</v>
          </cell>
          <cell r="N314">
            <v>0</v>
          </cell>
          <cell r="O314">
            <v>0</v>
          </cell>
          <cell r="P314">
            <v>0</v>
          </cell>
          <cell r="Q314">
            <v>0</v>
          </cell>
          <cell r="R314">
            <v>0</v>
          </cell>
        </row>
        <row r="315">
          <cell r="B315" t="str">
            <v>599-0063</v>
          </cell>
          <cell r="C315" t="str">
            <v/>
          </cell>
          <cell r="D315">
            <v>39281</v>
          </cell>
          <cell r="E315" t="str">
            <v>M032-1</v>
          </cell>
          <cell r="F315" t="str">
            <v>Joel Harel</v>
          </cell>
          <cell r="G315" t="str">
            <v>Emineo Ltd</v>
          </cell>
          <cell r="H315" t="str">
            <v>Four Welding machine, 400A</v>
          </cell>
          <cell r="I315" t="str">
            <v>ZAR 65,882.35</v>
          </cell>
          <cell r="J315" t="str">
            <v>ZAR</v>
          </cell>
          <cell r="K315">
            <v>65882.350000000006</v>
          </cell>
          <cell r="L315">
            <v>1</v>
          </cell>
          <cell r="M315">
            <v>65882.350000000006</v>
          </cell>
          <cell r="N315">
            <v>65882.350000000006</v>
          </cell>
          <cell r="O315">
            <v>0</v>
          </cell>
          <cell r="P315">
            <v>0</v>
          </cell>
          <cell r="Q315">
            <v>0</v>
          </cell>
          <cell r="R315">
            <v>0</v>
          </cell>
          <cell r="V315">
            <v>39353</v>
          </cell>
        </row>
        <row r="316">
          <cell r="B316" t="str">
            <v>599-0063</v>
          </cell>
          <cell r="C316" t="str">
            <v/>
          </cell>
          <cell r="D316">
            <v>39281</v>
          </cell>
          <cell r="E316" t="str">
            <v>M032-1</v>
          </cell>
          <cell r="F316" t="str">
            <v>Joel Harel</v>
          </cell>
          <cell r="G316" t="str">
            <v>Emineo Ltd</v>
          </cell>
          <cell r="H316" t="str">
            <v>Two Welding machine, TIG type</v>
          </cell>
          <cell r="I316" t="str">
            <v>ZAR 122,941.18</v>
          </cell>
          <cell r="J316" t="str">
            <v>ZAR</v>
          </cell>
          <cell r="K316">
            <v>122941.18</v>
          </cell>
          <cell r="L316">
            <v>1</v>
          </cell>
          <cell r="M316">
            <v>122941.18</v>
          </cell>
          <cell r="N316">
            <v>122941.18</v>
          </cell>
          <cell r="O316">
            <v>0</v>
          </cell>
          <cell r="P316">
            <v>0</v>
          </cell>
          <cell r="Q316">
            <v>0</v>
          </cell>
          <cell r="R316">
            <v>0</v>
          </cell>
          <cell r="V316">
            <v>39353</v>
          </cell>
        </row>
        <row r="317">
          <cell r="B317" t="str">
            <v>599-0063</v>
          </cell>
          <cell r="C317" t="str">
            <v/>
          </cell>
          <cell r="D317">
            <v>39281</v>
          </cell>
          <cell r="E317" t="str">
            <v>M032-1</v>
          </cell>
          <cell r="F317" t="str">
            <v>Joel Harel</v>
          </cell>
          <cell r="G317" t="str">
            <v>Emineo Ltd</v>
          </cell>
          <cell r="H317" t="str">
            <v>Four Welding machine, 290 A</v>
          </cell>
          <cell r="I317" t="str">
            <v>ZAR 44,235.29</v>
          </cell>
          <cell r="J317" t="str">
            <v>ZAR</v>
          </cell>
          <cell r="K317">
            <v>44235.29</v>
          </cell>
          <cell r="L317">
            <v>1</v>
          </cell>
          <cell r="M317">
            <v>44235.29</v>
          </cell>
          <cell r="N317">
            <v>44235.29</v>
          </cell>
          <cell r="O317">
            <v>0</v>
          </cell>
          <cell r="P317">
            <v>0</v>
          </cell>
          <cell r="Q317">
            <v>0</v>
          </cell>
          <cell r="R317">
            <v>0</v>
          </cell>
          <cell r="V317">
            <v>39353</v>
          </cell>
        </row>
        <row r="318">
          <cell r="B318" t="str">
            <v>599-0063</v>
          </cell>
          <cell r="C318" t="str">
            <v/>
          </cell>
          <cell r="D318">
            <v>39281</v>
          </cell>
          <cell r="E318" t="str">
            <v>M032-1</v>
          </cell>
          <cell r="F318" t="str">
            <v>Joel Harel</v>
          </cell>
          <cell r="G318" t="str">
            <v>Emineo Ltd</v>
          </cell>
          <cell r="H318" t="str">
            <v>One lot Accessories and cables for items 1,2, and 3</v>
          </cell>
          <cell r="I318" t="str">
            <v>ZAR 17,647.06</v>
          </cell>
          <cell r="J318" t="str">
            <v>ZAR</v>
          </cell>
          <cell r="K318">
            <v>17647.060000000001</v>
          </cell>
          <cell r="L318">
            <v>1</v>
          </cell>
          <cell r="M318">
            <v>17647.060000000001</v>
          </cell>
          <cell r="N318">
            <v>17647.060000000001</v>
          </cell>
          <cell r="O318">
            <v>0</v>
          </cell>
          <cell r="P318">
            <v>0</v>
          </cell>
          <cell r="Q318">
            <v>0</v>
          </cell>
          <cell r="R318">
            <v>0</v>
          </cell>
          <cell r="V318">
            <v>39353</v>
          </cell>
        </row>
        <row r="319">
          <cell r="B319" t="str">
            <v>599-0063</v>
          </cell>
          <cell r="C319" t="str">
            <v/>
          </cell>
          <cell r="D319">
            <v>39281</v>
          </cell>
          <cell r="E319" t="str">
            <v>M032-1</v>
          </cell>
          <cell r="F319" t="str">
            <v>Joel Harel</v>
          </cell>
          <cell r="G319" t="str">
            <v>Emineo Ltd</v>
          </cell>
          <cell r="H319" t="str">
            <v>Ten Angle-grinder, 9-inch</v>
          </cell>
          <cell r="I319" t="str">
            <v>ZAR 17,647.06</v>
          </cell>
          <cell r="J319" t="str">
            <v>ZAR</v>
          </cell>
          <cell r="K319">
            <v>17647.060000000001</v>
          </cell>
          <cell r="L319">
            <v>1</v>
          </cell>
          <cell r="M319">
            <v>17647.060000000001</v>
          </cell>
          <cell r="N319">
            <v>17647.060000000001</v>
          </cell>
          <cell r="O319">
            <v>0</v>
          </cell>
          <cell r="P319">
            <v>0</v>
          </cell>
          <cell r="Q319">
            <v>0</v>
          </cell>
          <cell r="R319">
            <v>0</v>
          </cell>
          <cell r="V319">
            <v>39353</v>
          </cell>
        </row>
        <row r="320">
          <cell r="B320" t="str">
            <v>599-0063</v>
          </cell>
          <cell r="C320" t="str">
            <v/>
          </cell>
          <cell r="D320">
            <v>39281</v>
          </cell>
          <cell r="E320" t="str">
            <v>M032-1</v>
          </cell>
          <cell r="F320" t="str">
            <v>Joel Harel</v>
          </cell>
          <cell r="G320" t="str">
            <v>Emineo Ltd</v>
          </cell>
          <cell r="H320" t="str">
            <v>Fifteen Angle-grinder, 4.5-inch</v>
          </cell>
          <cell r="I320" t="str">
            <v>ZAR 15,882.35</v>
          </cell>
          <cell r="J320" t="str">
            <v>ZAR</v>
          </cell>
          <cell r="K320">
            <v>15882.35</v>
          </cell>
          <cell r="L320">
            <v>1</v>
          </cell>
          <cell r="M320">
            <v>15882.35</v>
          </cell>
          <cell r="N320">
            <v>15882.35</v>
          </cell>
          <cell r="O320">
            <v>0</v>
          </cell>
          <cell r="P320">
            <v>0</v>
          </cell>
          <cell r="Q320">
            <v>0</v>
          </cell>
          <cell r="R320">
            <v>0</v>
          </cell>
          <cell r="V320">
            <v>39353</v>
          </cell>
        </row>
        <row r="321">
          <cell r="B321" t="str">
            <v>599-0063</v>
          </cell>
          <cell r="C321" t="str">
            <v/>
          </cell>
          <cell r="D321">
            <v>39281</v>
          </cell>
          <cell r="E321" t="str">
            <v>M032-1</v>
          </cell>
          <cell r="F321" t="str">
            <v>Joel Harel</v>
          </cell>
          <cell r="G321" t="str">
            <v>Emineo Ltd</v>
          </cell>
          <cell r="H321" t="str">
            <v>Three Straight-grinder</v>
          </cell>
          <cell r="I321" t="str">
            <v>ZAR 16,941.18</v>
          </cell>
          <cell r="J321" t="str">
            <v>ZAR</v>
          </cell>
          <cell r="K321">
            <v>16941.18</v>
          </cell>
          <cell r="L321">
            <v>1</v>
          </cell>
          <cell r="M321">
            <v>16941.18</v>
          </cell>
          <cell r="N321">
            <v>16941.18</v>
          </cell>
          <cell r="O321">
            <v>0</v>
          </cell>
          <cell r="P321">
            <v>0</v>
          </cell>
          <cell r="Q321">
            <v>0</v>
          </cell>
          <cell r="R321">
            <v>0</v>
          </cell>
          <cell r="V321">
            <v>39353</v>
          </cell>
        </row>
        <row r="322">
          <cell r="B322" t="str">
            <v>599-0063</v>
          </cell>
          <cell r="C322" t="str">
            <v/>
          </cell>
          <cell r="D322">
            <v>39281</v>
          </cell>
          <cell r="E322" t="str">
            <v>M032-1</v>
          </cell>
          <cell r="F322" t="str">
            <v>Joel Harel</v>
          </cell>
          <cell r="G322" t="str">
            <v>Emineo Ltd</v>
          </cell>
          <cell r="H322" t="str">
            <v>One lot Shot-blasting equipment</v>
          </cell>
          <cell r="I322" t="str">
            <v>ZAR 175,000.00</v>
          </cell>
          <cell r="J322" t="str">
            <v>ZAR</v>
          </cell>
          <cell r="K322">
            <v>175000</v>
          </cell>
          <cell r="L322">
            <v>1</v>
          </cell>
          <cell r="M322">
            <v>175000</v>
          </cell>
          <cell r="N322">
            <v>175000</v>
          </cell>
          <cell r="O322">
            <v>0</v>
          </cell>
          <cell r="P322">
            <v>0</v>
          </cell>
          <cell r="Q322">
            <v>0</v>
          </cell>
          <cell r="R322">
            <v>0</v>
          </cell>
          <cell r="V322">
            <v>39353</v>
          </cell>
        </row>
        <row r="323">
          <cell r="B323" t="str">
            <v>599-0063</v>
          </cell>
          <cell r="C323" t="str">
            <v/>
          </cell>
          <cell r="D323">
            <v>39281</v>
          </cell>
          <cell r="E323" t="str">
            <v>M032-1</v>
          </cell>
          <cell r="F323" t="str">
            <v>Joel Harel</v>
          </cell>
          <cell r="G323" t="str">
            <v>Emineo Ltd</v>
          </cell>
          <cell r="H323" t="str">
            <v>One Rolling machine</v>
          </cell>
          <cell r="I323" t="str">
            <v>ZAR 860,000.00</v>
          </cell>
          <cell r="J323" t="str">
            <v>ZAR</v>
          </cell>
          <cell r="K323">
            <v>860000</v>
          </cell>
          <cell r="L323">
            <v>1</v>
          </cell>
          <cell r="M323">
            <v>860000</v>
          </cell>
          <cell r="N323">
            <v>860000</v>
          </cell>
          <cell r="O323">
            <v>0</v>
          </cell>
          <cell r="P323">
            <v>0</v>
          </cell>
          <cell r="Q323">
            <v>0</v>
          </cell>
          <cell r="R323">
            <v>0</v>
          </cell>
          <cell r="V323">
            <v>39353</v>
          </cell>
        </row>
        <row r="324">
          <cell r="B324" t="str">
            <v>599-0063</v>
          </cell>
          <cell r="C324" t="str">
            <v/>
          </cell>
          <cell r="D324">
            <v>39281</v>
          </cell>
          <cell r="E324" t="str">
            <v>M032-1</v>
          </cell>
          <cell r="F324" t="str">
            <v>Joel Harel</v>
          </cell>
          <cell r="G324" t="str">
            <v>Emineo Ltd</v>
          </cell>
          <cell r="H324" t="str">
            <v>One Torque wrench</v>
          </cell>
          <cell r="I324" t="str">
            <v>ZAR 30,588.24</v>
          </cell>
          <cell r="J324" t="str">
            <v>ZAR</v>
          </cell>
          <cell r="K324">
            <v>30588.240000000002</v>
          </cell>
          <cell r="L324">
            <v>1</v>
          </cell>
          <cell r="M324">
            <v>30588.240000000002</v>
          </cell>
          <cell r="N324">
            <v>30588.240000000002</v>
          </cell>
          <cell r="O324">
            <v>0</v>
          </cell>
          <cell r="P324">
            <v>0</v>
          </cell>
          <cell r="Q324">
            <v>0</v>
          </cell>
          <cell r="R324">
            <v>0</v>
          </cell>
          <cell r="V324">
            <v>39353</v>
          </cell>
        </row>
        <row r="325">
          <cell r="B325" t="str">
            <v>599-0063</v>
          </cell>
          <cell r="C325" t="str">
            <v/>
          </cell>
          <cell r="D325">
            <v>39281</v>
          </cell>
          <cell r="E325" t="str">
            <v>M032-1</v>
          </cell>
          <cell r="F325" t="str">
            <v>Joel Harel</v>
          </cell>
          <cell r="G325" t="str">
            <v>Emineo Ltd</v>
          </cell>
          <cell r="H325" t="str">
            <v>One lot Hoist, Tirfort type</v>
          </cell>
          <cell r="I325" t="str">
            <v>ZAR 11,764.71</v>
          </cell>
          <cell r="J325" t="str">
            <v>ZAR</v>
          </cell>
          <cell r="K325">
            <v>11764.71</v>
          </cell>
          <cell r="L325">
            <v>1</v>
          </cell>
          <cell r="M325">
            <v>11764.71</v>
          </cell>
          <cell r="N325">
            <v>11764.71</v>
          </cell>
          <cell r="O325">
            <v>0</v>
          </cell>
          <cell r="P325">
            <v>0</v>
          </cell>
          <cell r="Q325">
            <v>0</v>
          </cell>
          <cell r="R325">
            <v>0</v>
          </cell>
          <cell r="V325">
            <v>39353</v>
          </cell>
        </row>
        <row r="326">
          <cell r="B326" t="str">
            <v>599-0063</v>
          </cell>
          <cell r="C326" t="str">
            <v/>
          </cell>
          <cell r="D326">
            <v>39281</v>
          </cell>
          <cell r="E326" t="str">
            <v>M032-1</v>
          </cell>
          <cell r="F326" t="str">
            <v>Joel Harel</v>
          </cell>
          <cell r="G326" t="str">
            <v>Emineo Ltd</v>
          </cell>
          <cell r="H326" t="str">
            <v>One Plasma machine</v>
          </cell>
          <cell r="I326" t="str">
            <v>ZAR 30,000.00</v>
          </cell>
          <cell r="J326" t="str">
            <v>ZAR</v>
          </cell>
          <cell r="K326">
            <v>30000</v>
          </cell>
          <cell r="L326">
            <v>1</v>
          </cell>
          <cell r="M326">
            <v>30000</v>
          </cell>
          <cell r="N326">
            <v>30000</v>
          </cell>
          <cell r="O326">
            <v>0</v>
          </cell>
          <cell r="P326">
            <v>0</v>
          </cell>
          <cell r="Q326">
            <v>0</v>
          </cell>
          <cell r="R326">
            <v>0</v>
          </cell>
          <cell r="V326">
            <v>39353</v>
          </cell>
        </row>
        <row r="327">
          <cell r="B327" t="str">
            <v>599-0063</v>
          </cell>
          <cell r="C327" t="str">
            <v/>
          </cell>
          <cell r="D327">
            <v>39281</v>
          </cell>
          <cell r="E327" t="str">
            <v>M032-1</v>
          </cell>
          <cell r="F327" t="str">
            <v>Joel Harel</v>
          </cell>
          <cell r="G327" t="str">
            <v>Emineo Ltd</v>
          </cell>
          <cell r="H327" t="str">
            <v>One lot Main electric panels</v>
          </cell>
          <cell r="I327" t="str">
            <v>ZAR 40,000.00</v>
          </cell>
          <cell r="J327" t="str">
            <v>ZAR</v>
          </cell>
          <cell r="K327">
            <v>40000</v>
          </cell>
          <cell r="L327">
            <v>1</v>
          </cell>
          <cell r="M327">
            <v>40000</v>
          </cell>
          <cell r="N327">
            <v>40000</v>
          </cell>
          <cell r="O327">
            <v>0</v>
          </cell>
          <cell r="P327">
            <v>0</v>
          </cell>
          <cell r="Q327">
            <v>0</v>
          </cell>
          <cell r="R327">
            <v>0</v>
          </cell>
          <cell r="V327">
            <v>39353</v>
          </cell>
        </row>
        <row r="328">
          <cell r="B328" t="str">
            <v>599-0063</v>
          </cell>
          <cell r="C328" t="str">
            <v/>
          </cell>
          <cell r="D328">
            <v>39281</v>
          </cell>
          <cell r="E328" t="str">
            <v>M032-1</v>
          </cell>
          <cell r="F328" t="str">
            <v>Joel Harel</v>
          </cell>
          <cell r="G328" t="str">
            <v>Emineo Ltd</v>
          </cell>
          <cell r="H328" t="str">
            <v>Eight Electric panels</v>
          </cell>
          <cell r="I328" t="str">
            <v>ZAR 80,000.00</v>
          </cell>
          <cell r="J328" t="str">
            <v>ZAR</v>
          </cell>
          <cell r="K328">
            <v>80000</v>
          </cell>
          <cell r="L328">
            <v>1</v>
          </cell>
          <cell r="M328">
            <v>80000</v>
          </cell>
          <cell r="N328">
            <v>80000</v>
          </cell>
          <cell r="O328">
            <v>0</v>
          </cell>
          <cell r="P328">
            <v>0</v>
          </cell>
          <cell r="Q328">
            <v>0</v>
          </cell>
          <cell r="R328">
            <v>0</v>
          </cell>
          <cell r="V328">
            <v>39353</v>
          </cell>
        </row>
        <row r="329">
          <cell r="B329" t="str">
            <v>599-0063</v>
          </cell>
          <cell r="C329" t="str">
            <v/>
          </cell>
          <cell r="D329">
            <v>39281</v>
          </cell>
          <cell r="E329" t="str">
            <v>M032-1</v>
          </cell>
          <cell r="F329" t="str">
            <v>Joel Harel</v>
          </cell>
          <cell r="G329" t="str">
            <v>Emineo Ltd</v>
          </cell>
          <cell r="H329" t="str">
            <v>Two Drilling machine with magnetic- base</v>
          </cell>
          <cell r="I329" t="str">
            <v>ZAR 32,941.18</v>
          </cell>
          <cell r="J329" t="str">
            <v>ZAR</v>
          </cell>
          <cell r="K329">
            <v>32941.18</v>
          </cell>
          <cell r="L329">
            <v>1</v>
          </cell>
          <cell r="M329">
            <v>32941.18</v>
          </cell>
          <cell r="N329">
            <v>32941.18</v>
          </cell>
          <cell r="O329">
            <v>0</v>
          </cell>
          <cell r="P329">
            <v>0</v>
          </cell>
          <cell r="Q329">
            <v>0</v>
          </cell>
          <cell r="R329">
            <v>0</v>
          </cell>
          <cell r="V329">
            <v>39353</v>
          </cell>
        </row>
        <row r="330">
          <cell r="B330" t="str">
            <v>599-0063</v>
          </cell>
          <cell r="C330" t="str">
            <v/>
          </cell>
          <cell r="D330">
            <v>39281</v>
          </cell>
          <cell r="E330" t="str">
            <v>M032-1</v>
          </cell>
          <cell r="F330" t="str">
            <v>Joel Harel</v>
          </cell>
          <cell r="G330" t="str">
            <v>Emineo Ltd</v>
          </cell>
          <cell r="H330" t="str">
            <v>Eight Oven, for welding rods</v>
          </cell>
          <cell r="I330" t="str">
            <v>ZAR 11,764.71</v>
          </cell>
          <cell r="J330" t="str">
            <v>ZAR</v>
          </cell>
          <cell r="K330">
            <v>11764.71</v>
          </cell>
          <cell r="L330">
            <v>1</v>
          </cell>
          <cell r="M330">
            <v>11764.71</v>
          </cell>
          <cell r="N330">
            <v>11764.71</v>
          </cell>
          <cell r="O330">
            <v>0</v>
          </cell>
          <cell r="P330">
            <v>0</v>
          </cell>
          <cell r="Q330">
            <v>0</v>
          </cell>
          <cell r="R330">
            <v>0</v>
          </cell>
          <cell r="V330">
            <v>39353</v>
          </cell>
        </row>
        <row r="331">
          <cell r="B331" t="str">
            <v>599-0063</v>
          </cell>
          <cell r="C331" t="str">
            <v/>
          </cell>
          <cell r="D331">
            <v>39281</v>
          </cell>
          <cell r="E331" t="str">
            <v>M032-1</v>
          </cell>
          <cell r="F331" t="str">
            <v>Joel Harel</v>
          </cell>
          <cell r="G331" t="str">
            <v>Emineo Ltd</v>
          </cell>
          <cell r="H331" t="str">
            <v>One Portable oven for welding rods</v>
          </cell>
          <cell r="I331" t="str">
            <v>ZAR 18,823.53</v>
          </cell>
          <cell r="J331" t="str">
            <v>ZAR</v>
          </cell>
          <cell r="K331">
            <v>18823.53</v>
          </cell>
          <cell r="L331">
            <v>1</v>
          </cell>
          <cell r="M331">
            <v>18823.53</v>
          </cell>
          <cell r="N331">
            <v>18823.53</v>
          </cell>
          <cell r="O331">
            <v>0</v>
          </cell>
          <cell r="P331">
            <v>0</v>
          </cell>
          <cell r="Q331">
            <v>0</v>
          </cell>
          <cell r="R331">
            <v>0</v>
          </cell>
          <cell r="V331">
            <v>39353</v>
          </cell>
        </row>
        <row r="332">
          <cell r="B332" t="str">
            <v>599-0063</v>
          </cell>
          <cell r="C332" t="str">
            <v/>
          </cell>
          <cell r="D332">
            <v>39281</v>
          </cell>
          <cell r="E332" t="str">
            <v>M032-1</v>
          </cell>
          <cell r="F332" t="str">
            <v>Joel Harel</v>
          </cell>
          <cell r="G332" t="str">
            <v>Emineo Ltd</v>
          </cell>
          <cell r="H332" t="str">
            <v>One Drilling machine, on pedestal, for drill size up to 30mm in diameter</v>
          </cell>
          <cell r="I332" t="str">
            <v>ZAR 40,000.00</v>
          </cell>
          <cell r="J332" t="str">
            <v>ZAR</v>
          </cell>
          <cell r="K332">
            <v>40000</v>
          </cell>
          <cell r="L332">
            <v>1</v>
          </cell>
          <cell r="M332">
            <v>40000</v>
          </cell>
          <cell r="N332">
            <v>40000</v>
          </cell>
          <cell r="O332">
            <v>0</v>
          </cell>
          <cell r="P332">
            <v>0</v>
          </cell>
          <cell r="Q332">
            <v>0</v>
          </cell>
          <cell r="R332">
            <v>0</v>
          </cell>
          <cell r="V332">
            <v>39353</v>
          </cell>
        </row>
        <row r="333">
          <cell r="B333" t="str">
            <v>599-0063</v>
          </cell>
          <cell r="C333" t="str">
            <v/>
          </cell>
          <cell r="D333">
            <v>39281</v>
          </cell>
          <cell r="E333" t="str">
            <v>M032-1</v>
          </cell>
          <cell r="F333" t="str">
            <v>Joel Harel</v>
          </cell>
          <cell r="G333" t="str">
            <v>Emineo Ltd</v>
          </cell>
          <cell r="H333" t="str">
            <v>Two Pallet-jack, lifting-capacity of 2 tonnes</v>
          </cell>
          <cell r="I333" t="str">
            <v>ZAR 1,270.59</v>
          </cell>
          <cell r="J333" t="str">
            <v>ZAR</v>
          </cell>
          <cell r="K333">
            <v>1270.5899999999999</v>
          </cell>
          <cell r="L333">
            <v>1</v>
          </cell>
          <cell r="M333">
            <v>1270.5899999999999</v>
          </cell>
          <cell r="N333">
            <v>1270.5899999999999</v>
          </cell>
          <cell r="O333">
            <v>0</v>
          </cell>
          <cell r="P333">
            <v>0</v>
          </cell>
          <cell r="Q333">
            <v>0</v>
          </cell>
          <cell r="R333">
            <v>0</v>
          </cell>
          <cell r="V333">
            <v>39353</v>
          </cell>
        </row>
        <row r="334">
          <cell r="B334" t="str">
            <v>599-0063</v>
          </cell>
          <cell r="C334" t="str">
            <v/>
          </cell>
          <cell r="D334">
            <v>39281</v>
          </cell>
          <cell r="E334" t="str">
            <v>M032-1</v>
          </cell>
          <cell r="F334" t="str">
            <v>Joel Harel</v>
          </cell>
          <cell r="G334" t="str">
            <v>Emineo Ltd</v>
          </cell>
          <cell r="H334" t="str">
            <v>Three Transport of equipment and tools to site</v>
          </cell>
          <cell r="I334" t="str">
            <v>ZAR 150,000.00</v>
          </cell>
          <cell r="J334" t="str">
            <v>ZAR</v>
          </cell>
          <cell r="K334">
            <v>150000</v>
          </cell>
          <cell r="L334">
            <v>1</v>
          </cell>
          <cell r="M334">
            <v>150000</v>
          </cell>
          <cell r="N334">
            <v>150000</v>
          </cell>
          <cell r="O334">
            <v>0</v>
          </cell>
          <cell r="P334">
            <v>0</v>
          </cell>
          <cell r="Q334">
            <v>0</v>
          </cell>
          <cell r="R334">
            <v>0</v>
          </cell>
          <cell r="V334">
            <v>39353</v>
          </cell>
        </row>
        <row r="335">
          <cell r="B335" t="str">
            <v>599-0063</v>
          </cell>
          <cell r="C335" t="str">
            <v/>
          </cell>
          <cell r="D335">
            <v>39281</v>
          </cell>
          <cell r="E335" t="str">
            <v>M032-1</v>
          </cell>
          <cell r="F335" t="str">
            <v>Joel Harel</v>
          </cell>
          <cell r="G335" t="str">
            <v>Emineo Ltd</v>
          </cell>
          <cell r="H335" t="str">
            <v>Freight</v>
          </cell>
          <cell r="I335" t="str">
            <v>ZAR 20,000.00</v>
          </cell>
          <cell r="J335" t="str">
            <v>ZAR</v>
          </cell>
          <cell r="K335">
            <v>20000</v>
          </cell>
          <cell r="L335">
            <v>1</v>
          </cell>
          <cell r="M335">
            <v>20000</v>
          </cell>
          <cell r="N335">
            <v>20000</v>
          </cell>
          <cell r="O335">
            <v>0</v>
          </cell>
          <cell r="P335">
            <v>0</v>
          </cell>
          <cell r="Q335">
            <v>0</v>
          </cell>
          <cell r="R335">
            <v>0</v>
          </cell>
          <cell r="V335">
            <v>39353</v>
          </cell>
        </row>
        <row r="336">
          <cell r="B336" t="str">
            <v>599-0063</v>
          </cell>
          <cell r="C336" t="str">
            <v/>
          </cell>
          <cell r="D336">
            <v>39281</v>
          </cell>
          <cell r="E336" t="str">
            <v>M032-1</v>
          </cell>
          <cell r="F336" t="str">
            <v>Joel Harel</v>
          </cell>
          <cell r="G336" t="str">
            <v>Emineo Ltd</v>
          </cell>
          <cell r="H336" t="str">
            <v>Two Containers, to be used as shot-blasting shed</v>
          </cell>
          <cell r="I336" t="str">
            <v>ZAR 35,294.12</v>
          </cell>
          <cell r="J336" t="str">
            <v>ZAR</v>
          </cell>
          <cell r="K336">
            <v>35294.120000000003</v>
          </cell>
          <cell r="L336">
            <v>1</v>
          </cell>
          <cell r="M336">
            <v>35294.120000000003</v>
          </cell>
          <cell r="N336">
            <v>35294.120000000003</v>
          </cell>
          <cell r="O336">
            <v>0</v>
          </cell>
          <cell r="P336">
            <v>0</v>
          </cell>
          <cell r="Q336">
            <v>0</v>
          </cell>
          <cell r="R336">
            <v>0</v>
          </cell>
          <cell r="V336">
            <v>39353</v>
          </cell>
        </row>
        <row r="337">
          <cell r="B337" t="str">
            <v>599-0063</v>
          </cell>
          <cell r="C337" t="str">
            <v/>
          </cell>
          <cell r="D337">
            <v>39281</v>
          </cell>
          <cell r="E337" t="str">
            <v>M032-1</v>
          </cell>
          <cell r="F337" t="str">
            <v>Joel Harel</v>
          </cell>
          <cell r="G337" t="str">
            <v>Emineo Ltd</v>
          </cell>
          <cell r="H337" t="str">
            <v>Contingency</v>
          </cell>
          <cell r="I337" t="str">
            <v>ZAR 200,000.00</v>
          </cell>
          <cell r="J337" t="str">
            <v>ZAR</v>
          </cell>
          <cell r="K337">
            <v>200000</v>
          </cell>
          <cell r="L337">
            <v>1</v>
          </cell>
          <cell r="M337">
            <v>200000</v>
          </cell>
          <cell r="N337">
            <v>200000</v>
          </cell>
          <cell r="O337">
            <v>0</v>
          </cell>
          <cell r="P337">
            <v>0</v>
          </cell>
          <cell r="Q337">
            <v>0</v>
          </cell>
          <cell r="R337">
            <v>0</v>
          </cell>
          <cell r="V337">
            <v>39353</v>
          </cell>
        </row>
        <row r="338">
          <cell r="B338" t="str">
            <v>599-0063</v>
          </cell>
          <cell r="C338" t="str">
            <v/>
          </cell>
          <cell r="D338">
            <v>39281</v>
          </cell>
          <cell r="E338" t="str">
            <v>M032-1</v>
          </cell>
          <cell r="F338" t="str">
            <v>Joel Harel</v>
          </cell>
          <cell r="G338" t="str">
            <v>Emineo Ltd</v>
          </cell>
          <cell r="H338" t="str">
            <v>Handling fee of Markup 5%</v>
          </cell>
          <cell r="I338" t="str">
            <v>ZAR 101,931.18</v>
          </cell>
          <cell r="J338" t="str">
            <v>ZAR</v>
          </cell>
          <cell r="K338">
            <v>101931.18</v>
          </cell>
          <cell r="L338">
            <v>1</v>
          </cell>
          <cell r="M338">
            <v>101931.18</v>
          </cell>
          <cell r="N338">
            <v>101931.18</v>
          </cell>
          <cell r="O338">
            <v>0</v>
          </cell>
          <cell r="P338">
            <v>0</v>
          </cell>
          <cell r="Q338">
            <v>0</v>
          </cell>
          <cell r="R338">
            <v>0</v>
          </cell>
          <cell r="V338">
            <v>39353</v>
          </cell>
        </row>
        <row r="339">
          <cell r="B339" t="str">
            <v>599-0064</v>
          </cell>
          <cell r="D339" t="e">
            <v>#N/A</v>
          </cell>
          <cell r="E339" t="str">
            <v>M020</v>
          </cell>
          <cell r="F339" t="str">
            <v>Arun</v>
          </cell>
          <cell r="G339" t="str">
            <v>NHECL</v>
          </cell>
          <cell r="H339" t="str">
            <v>Diffuser Supply and Erection</v>
          </cell>
          <cell r="I339" t="str">
            <v>EUR 3,489,000.00</v>
          </cell>
          <cell r="J339" t="str">
            <v>EUR</v>
          </cell>
          <cell r="K339">
            <v>3489000</v>
          </cell>
          <cell r="L339">
            <v>9.5500000000000007</v>
          </cell>
          <cell r="M339">
            <v>33319950.000000004</v>
          </cell>
          <cell r="N339">
            <v>0</v>
          </cell>
          <cell r="O339">
            <v>3489000</v>
          </cell>
          <cell r="P339">
            <v>0</v>
          </cell>
          <cell r="Q339">
            <v>0</v>
          </cell>
          <cell r="R339">
            <v>0</v>
          </cell>
        </row>
        <row r="340">
          <cell r="B340" t="str">
            <v>599-0065</v>
          </cell>
          <cell r="C340" t="str">
            <v/>
          </cell>
          <cell r="D340">
            <v>39290</v>
          </cell>
          <cell r="E340" t="str">
            <v>I001</v>
          </cell>
          <cell r="F340" t="str">
            <v>Dean Trattles</v>
          </cell>
          <cell r="G340" t="str">
            <v>OSIsoft</v>
          </cell>
          <cell r="H340" t="str">
            <v>3000DST Plant information system software for the factory</v>
          </cell>
          <cell r="I340" t="str">
            <v>USD 40,200.00</v>
          </cell>
          <cell r="J340" t="str">
            <v>USD</v>
          </cell>
          <cell r="K340">
            <v>40200</v>
          </cell>
          <cell r="L340">
            <v>7.35</v>
          </cell>
          <cell r="M340">
            <v>295470</v>
          </cell>
          <cell r="N340">
            <v>0</v>
          </cell>
          <cell r="O340">
            <v>0</v>
          </cell>
          <cell r="P340">
            <v>0</v>
          </cell>
          <cell r="Q340">
            <v>40200</v>
          </cell>
          <cell r="R340">
            <v>0</v>
          </cell>
          <cell r="V340">
            <v>39311</v>
          </cell>
        </row>
        <row r="341">
          <cell r="B341" t="str">
            <v>599-0065</v>
          </cell>
          <cell r="C341" t="str">
            <v>A1</v>
          </cell>
          <cell r="D341">
            <v>39314</v>
          </cell>
          <cell r="E341" t="str">
            <v>I001</v>
          </cell>
          <cell r="F341" t="str">
            <v>Dean Trattles</v>
          </cell>
          <cell r="G341" t="str">
            <v>OSIsoft</v>
          </cell>
          <cell r="H341" t="str">
            <v>Shipment cost</v>
          </cell>
          <cell r="I341" t="str">
            <v>USD 120.00</v>
          </cell>
          <cell r="J341" t="str">
            <v>USD</v>
          </cell>
          <cell r="K341">
            <v>120</v>
          </cell>
          <cell r="L341">
            <v>7.35</v>
          </cell>
          <cell r="M341">
            <v>882</v>
          </cell>
          <cell r="N341">
            <v>0</v>
          </cell>
          <cell r="O341">
            <v>0</v>
          </cell>
          <cell r="P341">
            <v>0</v>
          </cell>
          <cell r="Q341">
            <v>120</v>
          </cell>
          <cell r="R341">
            <v>0</v>
          </cell>
          <cell r="V341">
            <v>39316</v>
          </cell>
        </row>
        <row r="342">
          <cell r="B342" t="str">
            <v>599-0066</v>
          </cell>
          <cell r="C342" t="str">
            <v/>
          </cell>
          <cell r="D342">
            <v>39290</v>
          </cell>
          <cell r="E342" t="str">
            <v>I001</v>
          </cell>
          <cell r="F342" t="str">
            <v>Michelle Bruce</v>
          </cell>
          <cell r="G342" t="str">
            <v>Bytes Systems Intergration Pty Ltd</v>
          </cell>
          <cell r="H342" t="str">
            <v>Modrac Cabinet</v>
          </cell>
          <cell r="I342" t="str">
            <v>ZAR 6,300</v>
          </cell>
          <cell r="J342" t="str">
            <v>ZAR</v>
          </cell>
          <cell r="K342">
            <v>6300</v>
          </cell>
          <cell r="L342">
            <v>1</v>
          </cell>
          <cell r="M342">
            <v>6300</v>
          </cell>
          <cell r="N342">
            <v>6300</v>
          </cell>
          <cell r="O342">
            <v>0</v>
          </cell>
          <cell r="P342">
            <v>0</v>
          </cell>
          <cell r="Q342">
            <v>0</v>
          </cell>
          <cell r="R342">
            <v>0</v>
          </cell>
          <cell r="V342">
            <v>39318</v>
          </cell>
        </row>
        <row r="343">
          <cell r="B343" t="str">
            <v>599-0066</v>
          </cell>
          <cell r="C343" t="str">
            <v/>
          </cell>
          <cell r="D343">
            <v>39290</v>
          </cell>
          <cell r="E343" t="str">
            <v>I001</v>
          </cell>
          <cell r="F343" t="str">
            <v>Michelle Bruce</v>
          </cell>
          <cell r="G343" t="str">
            <v>Bytes Systems Intergration Pty Ltd</v>
          </cell>
          <cell r="H343" t="str">
            <v>Engineering time for process control intergration at Nakambala, Zambia</v>
          </cell>
          <cell r="I343" t="str">
            <v>ZAR 8,806.00</v>
          </cell>
          <cell r="J343" t="str">
            <v>ZAR</v>
          </cell>
          <cell r="K343">
            <v>8806</v>
          </cell>
          <cell r="L343">
            <v>1</v>
          </cell>
          <cell r="M343">
            <v>8806</v>
          </cell>
          <cell r="N343">
            <v>8806</v>
          </cell>
          <cell r="O343">
            <v>0</v>
          </cell>
          <cell r="P343">
            <v>0</v>
          </cell>
          <cell r="Q343">
            <v>0</v>
          </cell>
          <cell r="R343">
            <v>0</v>
          </cell>
          <cell r="V343">
            <v>39318</v>
          </cell>
        </row>
        <row r="344">
          <cell r="B344" t="str">
            <v>599-0067</v>
          </cell>
          <cell r="C344" t="str">
            <v/>
          </cell>
          <cell r="D344">
            <v>39290</v>
          </cell>
          <cell r="E344" t="str">
            <v>I001</v>
          </cell>
          <cell r="F344" t="str">
            <v>Dean Trattles</v>
          </cell>
          <cell r="G344" t="str">
            <v>Computrat</v>
          </cell>
          <cell r="H344" t="str">
            <v>Installation and training services at Nakambala, Zambia for the plant information system supplied by OSLsoft inc.</v>
          </cell>
          <cell r="I344" t="str">
            <v>ZAR 114,550.00</v>
          </cell>
          <cell r="J344" t="str">
            <v>ZAR</v>
          </cell>
          <cell r="K344">
            <v>114550</v>
          </cell>
          <cell r="L344">
            <v>1</v>
          </cell>
          <cell r="M344">
            <v>114550</v>
          </cell>
          <cell r="N344">
            <v>114550</v>
          </cell>
          <cell r="O344">
            <v>0</v>
          </cell>
          <cell r="P344">
            <v>0</v>
          </cell>
          <cell r="Q344">
            <v>0</v>
          </cell>
          <cell r="R344">
            <v>0</v>
          </cell>
          <cell r="V344">
            <v>39386</v>
          </cell>
        </row>
        <row r="345">
          <cell r="B345" t="str">
            <v>599-0068</v>
          </cell>
          <cell r="D345" t="e">
            <v>#N/A</v>
          </cell>
          <cell r="E345" t="str">
            <v>P005</v>
          </cell>
          <cell r="G345" t="str">
            <v>Interorg Ltd</v>
          </cell>
          <cell r="H345" t="str">
            <v>P005</v>
          </cell>
          <cell r="I345" t="str">
            <v>USD 53,900</v>
          </cell>
          <cell r="J345" t="str">
            <v>USD</v>
          </cell>
          <cell r="K345">
            <v>53900</v>
          </cell>
          <cell r="L345">
            <v>7.35</v>
          </cell>
          <cell r="M345">
            <v>396165</v>
          </cell>
          <cell r="N345">
            <v>0</v>
          </cell>
          <cell r="O345">
            <v>0</v>
          </cell>
          <cell r="P345">
            <v>0</v>
          </cell>
          <cell r="Q345">
            <v>53900</v>
          </cell>
          <cell r="R345">
            <v>0</v>
          </cell>
        </row>
        <row r="346">
          <cell r="B346" t="str">
            <v>599-0069</v>
          </cell>
          <cell r="D346" t="e">
            <v>#N/A</v>
          </cell>
          <cell r="E346" t="str">
            <v>P005</v>
          </cell>
          <cell r="G346" t="str">
            <v>AGA Transport Company</v>
          </cell>
          <cell r="H346" t="str">
            <v>P005</v>
          </cell>
          <cell r="I346" t="str">
            <v>ZAR 892,500</v>
          </cell>
          <cell r="J346" t="str">
            <v>ZAR</v>
          </cell>
          <cell r="K346">
            <v>892500</v>
          </cell>
          <cell r="L346">
            <v>1</v>
          </cell>
          <cell r="M346">
            <v>892500</v>
          </cell>
          <cell r="N346">
            <v>892500</v>
          </cell>
          <cell r="O346">
            <v>0</v>
          </cell>
          <cell r="P346">
            <v>0</v>
          </cell>
          <cell r="Q346">
            <v>0</v>
          </cell>
          <cell r="R346">
            <v>0</v>
          </cell>
        </row>
        <row r="347">
          <cell r="B347" t="str">
            <v>599-0070</v>
          </cell>
          <cell r="D347" t="e">
            <v>#N/A</v>
          </cell>
          <cell r="E347" t="str">
            <v>M004</v>
          </cell>
          <cell r="F347" t="str">
            <v>Jonas Rolandson</v>
          </cell>
          <cell r="G347" t="str">
            <v>Silver Weibull</v>
          </cell>
          <cell r="H347" t="str">
            <v>A Centrifugals</v>
          </cell>
          <cell r="I347" t="str">
            <v>EUR 547,826</v>
          </cell>
          <cell r="J347" t="str">
            <v>EUR</v>
          </cell>
          <cell r="K347">
            <v>547826</v>
          </cell>
          <cell r="L347">
            <v>9.5500000000000007</v>
          </cell>
          <cell r="M347">
            <v>5231738.3000000007</v>
          </cell>
          <cell r="N347">
            <v>0</v>
          </cell>
          <cell r="O347">
            <v>547826</v>
          </cell>
          <cell r="P347">
            <v>0</v>
          </cell>
          <cell r="Q347">
            <v>0</v>
          </cell>
          <cell r="R347">
            <v>0</v>
          </cell>
        </row>
        <row r="348">
          <cell r="B348" t="str">
            <v>599-0071</v>
          </cell>
          <cell r="C348" t="str">
            <v/>
          </cell>
          <cell r="D348">
            <v>39302</v>
          </cell>
          <cell r="E348" t="str">
            <v>M013-1</v>
          </cell>
          <cell r="F348" t="str">
            <v>Siven Reddy</v>
          </cell>
          <cell r="G348" t="str">
            <v>NATAL STAINLESS STEEL (BIZ AFRICA 1509 PTY LTD T/A)</v>
          </cell>
          <cell r="H348" t="str">
            <v>4,400 x SS-439 tube ASTM-A-268, OD 50.8mm, 1.2mm Wall thickness and 7,200mm long, Road Transport to Nakambala, Zambia</v>
          </cell>
          <cell r="I348" t="str">
            <v>ZAR 1,197,472.00</v>
          </cell>
          <cell r="J348" t="str">
            <v>ZAR</v>
          </cell>
          <cell r="K348">
            <v>1197472</v>
          </cell>
          <cell r="L348">
            <v>1</v>
          </cell>
          <cell r="M348">
            <v>1197472</v>
          </cell>
          <cell r="N348">
            <v>1197472</v>
          </cell>
          <cell r="O348">
            <v>0</v>
          </cell>
          <cell r="P348">
            <v>0</v>
          </cell>
          <cell r="Q348">
            <v>0</v>
          </cell>
          <cell r="R348">
            <v>0</v>
          </cell>
          <cell r="V348">
            <v>39462</v>
          </cell>
        </row>
        <row r="349">
          <cell r="B349" t="str">
            <v>599-0072</v>
          </cell>
          <cell r="D349" t="e">
            <v>#N/A</v>
          </cell>
          <cell r="E349" t="str">
            <v>M032-0</v>
          </cell>
          <cell r="G349" t="str">
            <v>Emineo Ltd</v>
          </cell>
          <cell r="H349" t="str">
            <v>Factory Equipment and Structures Erection</v>
          </cell>
          <cell r="I349" t="str">
            <v>EUR 6,030,663</v>
          </cell>
          <cell r="J349" t="str">
            <v>EUR</v>
          </cell>
          <cell r="K349">
            <v>6030663</v>
          </cell>
          <cell r="L349">
            <v>9.5500000000000007</v>
          </cell>
          <cell r="M349">
            <v>57592831.650000006</v>
          </cell>
          <cell r="N349">
            <v>0</v>
          </cell>
          <cell r="O349">
            <v>6030663</v>
          </cell>
          <cell r="P349">
            <v>0</v>
          </cell>
          <cell r="Q349">
            <v>0</v>
          </cell>
          <cell r="R349">
            <v>0</v>
          </cell>
        </row>
        <row r="350">
          <cell r="B350" t="str">
            <v>599-0073</v>
          </cell>
          <cell r="D350" t="e">
            <v>#N/A</v>
          </cell>
          <cell r="E350" t="str">
            <v>M038</v>
          </cell>
          <cell r="F350" t="str">
            <v>Gilbert Pernet</v>
          </cell>
          <cell r="G350" t="str">
            <v>Emineo Ltd</v>
          </cell>
          <cell r="H350" t="str">
            <v>Cane Prep Shredder Line Fixed Portion See 599-637</v>
          </cell>
          <cell r="I350" t="str">
            <v>USD 442,600</v>
          </cell>
          <cell r="J350" t="str">
            <v>USD</v>
          </cell>
          <cell r="K350">
            <v>442600</v>
          </cell>
          <cell r="L350">
            <v>7.35</v>
          </cell>
          <cell r="M350">
            <v>3253110</v>
          </cell>
          <cell r="N350">
            <v>0</v>
          </cell>
          <cell r="O350">
            <v>0</v>
          </cell>
          <cell r="P350">
            <v>0</v>
          </cell>
          <cell r="Q350">
            <v>442600</v>
          </cell>
          <cell r="R350">
            <v>0</v>
          </cell>
        </row>
        <row r="351">
          <cell r="B351" t="str">
            <v>599-0074</v>
          </cell>
          <cell r="D351" t="e">
            <v>#N/A</v>
          </cell>
          <cell r="E351" t="str">
            <v>C002</v>
          </cell>
          <cell r="F351" t="str">
            <v>Tap Nyemba</v>
          </cell>
          <cell r="G351" t="str">
            <v>Dura Soletanche Bachy</v>
          </cell>
          <cell r="H351" t="str">
            <v>Piling Contractor</v>
          </cell>
          <cell r="I351" t="str">
            <v>USD 623,531</v>
          </cell>
          <cell r="J351" t="str">
            <v>USD</v>
          </cell>
          <cell r="K351">
            <v>623531</v>
          </cell>
          <cell r="L351">
            <v>7.35</v>
          </cell>
          <cell r="M351">
            <v>4582952.8499999996</v>
          </cell>
          <cell r="N351">
            <v>0</v>
          </cell>
          <cell r="O351">
            <v>0</v>
          </cell>
          <cell r="P351">
            <v>0</v>
          </cell>
          <cell r="Q351">
            <v>623531</v>
          </cell>
          <cell r="R351">
            <v>0</v>
          </cell>
        </row>
        <row r="352">
          <cell r="B352" t="str">
            <v>599-0075</v>
          </cell>
          <cell r="C352" t="str">
            <v/>
          </cell>
          <cell r="D352">
            <v>39310</v>
          </cell>
          <cell r="E352" t="str">
            <v>M023-3</v>
          </cell>
          <cell r="F352" t="str">
            <v>Peter Sheward</v>
          </cell>
          <cell r="G352" t="str">
            <v>Machinery Procurement &amp; Sales</v>
          </cell>
          <cell r="H352" t="str">
            <v>One x Rough-terrain crane year 1989, make tadano, model TR-350M-1-00101, maximum lift 35 tonnes</v>
          </cell>
          <cell r="I352" t="str">
            <v>ZAR 1,720,000.00</v>
          </cell>
          <cell r="J352" t="str">
            <v>ZAR</v>
          </cell>
          <cell r="K352">
            <v>1720000</v>
          </cell>
          <cell r="L352">
            <v>1</v>
          </cell>
          <cell r="M352">
            <v>1720000</v>
          </cell>
          <cell r="N352">
            <v>1720000</v>
          </cell>
          <cell r="O352">
            <v>0</v>
          </cell>
          <cell r="P352">
            <v>0</v>
          </cell>
          <cell r="Q352">
            <v>0</v>
          </cell>
          <cell r="R352">
            <v>0</v>
          </cell>
          <cell r="U352">
            <v>39318</v>
          </cell>
        </row>
        <row r="353">
          <cell r="B353" t="str">
            <v>599-0076</v>
          </cell>
          <cell r="C353" t="str">
            <v/>
          </cell>
          <cell r="D353">
            <v>39310</v>
          </cell>
          <cell r="E353" t="str">
            <v>M023-3</v>
          </cell>
          <cell r="F353" t="str">
            <v>Peter Sheward</v>
          </cell>
          <cell r="G353" t="str">
            <v>Machinery Procurement &amp; Sales</v>
          </cell>
          <cell r="H353" t="str">
            <v>One x Rough-terrain crane, make Kobelco, model RK-250M, maximum lift 25 tonnes</v>
          </cell>
          <cell r="I353" t="str">
            <v>ZAR 1,000,000.00</v>
          </cell>
          <cell r="J353" t="str">
            <v>ZAR</v>
          </cell>
          <cell r="K353">
            <v>1000000</v>
          </cell>
          <cell r="L353">
            <v>1</v>
          </cell>
          <cell r="M353">
            <v>1000000</v>
          </cell>
          <cell r="N353">
            <v>1000000</v>
          </cell>
          <cell r="O353">
            <v>0</v>
          </cell>
          <cell r="P353">
            <v>0</v>
          </cell>
          <cell r="Q353">
            <v>0</v>
          </cell>
          <cell r="R353">
            <v>0</v>
          </cell>
          <cell r="U353">
            <v>39318</v>
          </cell>
        </row>
        <row r="354">
          <cell r="B354" t="str">
            <v>599-0077</v>
          </cell>
          <cell r="C354" t="str">
            <v/>
          </cell>
          <cell r="D354">
            <v>39311</v>
          </cell>
          <cell r="E354" t="str">
            <v>I001</v>
          </cell>
          <cell r="F354" t="str">
            <v>Wayne Bursey</v>
          </cell>
          <cell r="G354" t="str">
            <v>Siemens Limited</v>
          </cell>
          <cell r="H354" t="str">
            <v>One lot of operator stations for automation, as per the 10-page schedule of the above mentioned qoutation</v>
          </cell>
          <cell r="I354" t="str">
            <v>ZAR 3,242,372.79</v>
          </cell>
          <cell r="J354" t="str">
            <v>ZAR</v>
          </cell>
          <cell r="K354">
            <v>3242372.79</v>
          </cell>
          <cell r="L354">
            <v>1</v>
          </cell>
          <cell r="M354">
            <v>3242372.79</v>
          </cell>
          <cell r="N354">
            <v>3242372.79</v>
          </cell>
          <cell r="O354">
            <v>0</v>
          </cell>
          <cell r="P354">
            <v>0</v>
          </cell>
          <cell r="Q354">
            <v>0</v>
          </cell>
          <cell r="R354">
            <v>0</v>
          </cell>
        </row>
        <row r="355">
          <cell r="B355" t="str">
            <v>599-0078</v>
          </cell>
          <cell r="C355" t="str">
            <v/>
          </cell>
          <cell r="D355">
            <v>39310</v>
          </cell>
          <cell r="E355" t="str">
            <v>E012</v>
          </cell>
          <cell r="F355" t="str">
            <v>Trevor Naude</v>
          </cell>
          <cell r="G355" t="str">
            <v>Zest Electric Motors (Pty) Ltd</v>
          </cell>
          <cell r="H355" t="str">
            <v>One lot of variable speed drives and line/ load reactors as per the schedule and related technical data submitted with the said quotation</v>
          </cell>
          <cell r="I355" t="str">
            <v>USD 402,313.68</v>
          </cell>
          <cell r="J355" t="str">
            <v>USD</v>
          </cell>
          <cell r="K355">
            <v>402313.68</v>
          </cell>
          <cell r="L355">
            <v>7.35</v>
          </cell>
          <cell r="M355">
            <v>2957005.548</v>
          </cell>
          <cell r="N355">
            <v>0</v>
          </cell>
          <cell r="O355">
            <v>0</v>
          </cell>
          <cell r="P355">
            <v>0</v>
          </cell>
          <cell r="Q355">
            <v>402313.68</v>
          </cell>
          <cell r="R355">
            <v>0</v>
          </cell>
          <cell r="V355">
            <v>39980</v>
          </cell>
        </row>
        <row r="356">
          <cell r="B356" t="str">
            <v>599-0079</v>
          </cell>
          <cell r="D356" t="e">
            <v>#N/A</v>
          </cell>
          <cell r="E356" t="str">
            <v>M009</v>
          </cell>
          <cell r="F356" t="str">
            <v>Chris Tosio</v>
          </cell>
          <cell r="G356" t="str">
            <v>Eurogear</v>
          </cell>
          <cell r="H356" t="str">
            <v>Low Speed Mill Coupling</v>
          </cell>
          <cell r="I356" t="str">
            <v>ZAR 490,000.00</v>
          </cell>
          <cell r="J356" t="str">
            <v>ZAR</v>
          </cell>
          <cell r="K356">
            <v>490000</v>
          </cell>
          <cell r="L356">
            <v>1</v>
          </cell>
          <cell r="M356">
            <v>490000</v>
          </cell>
          <cell r="N356">
            <v>490000</v>
          </cell>
          <cell r="O356">
            <v>0</v>
          </cell>
          <cell r="P356">
            <v>0</v>
          </cell>
          <cell r="Q356">
            <v>0</v>
          </cell>
          <cell r="R356">
            <v>0</v>
          </cell>
        </row>
        <row r="357">
          <cell r="B357" t="str">
            <v>599-0080</v>
          </cell>
          <cell r="D357" t="e">
            <v>#N/A</v>
          </cell>
          <cell r="E357" t="str">
            <v>P005</v>
          </cell>
          <cell r="G357" t="str">
            <v>M Projects</v>
          </cell>
          <cell r="H357" t="str">
            <v>Residential Units</v>
          </cell>
          <cell r="I357" t="str">
            <v>ZAR 145,150</v>
          </cell>
          <cell r="J357" t="str">
            <v>ZAR</v>
          </cell>
          <cell r="K357">
            <v>145150</v>
          </cell>
          <cell r="L357">
            <v>1</v>
          </cell>
          <cell r="M357">
            <v>145150</v>
          </cell>
          <cell r="N357">
            <v>145150</v>
          </cell>
          <cell r="O357">
            <v>0</v>
          </cell>
          <cell r="P357">
            <v>0</v>
          </cell>
          <cell r="Q357">
            <v>0</v>
          </cell>
          <cell r="R357">
            <v>0</v>
          </cell>
        </row>
        <row r="358">
          <cell r="B358" t="str">
            <v>599-0081</v>
          </cell>
          <cell r="D358" t="e">
            <v>#N/A</v>
          </cell>
          <cell r="E358" t="str">
            <v>P005</v>
          </cell>
          <cell r="G358" t="str">
            <v>M Projects</v>
          </cell>
          <cell r="H358" t="str">
            <v>Gym</v>
          </cell>
          <cell r="I358" t="str">
            <v>ZAR 179,975</v>
          </cell>
          <cell r="J358" t="str">
            <v>ZAR</v>
          </cell>
          <cell r="K358">
            <v>179975</v>
          </cell>
          <cell r="L358">
            <v>1</v>
          </cell>
          <cell r="M358">
            <v>179975</v>
          </cell>
          <cell r="N358">
            <v>179975</v>
          </cell>
          <cell r="O358">
            <v>0</v>
          </cell>
          <cell r="P358">
            <v>0</v>
          </cell>
          <cell r="Q358">
            <v>0</v>
          </cell>
          <cell r="R358">
            <v>0</v>
          </cell>
        </row>
        <row r="359">
          <cell r="B359" t="str">
            <v>599-0082</v>
          </cell>
          <cell r="C359" t="str">
            <v/>
          </cell>
          <cell r="D359">
            <v>39323</v>
          </cell>
          <cell r="E359" t="str">
            <v>I001</v>
          </cell>
          <cell r="F359" t="str">
            <v>John J. Field</v>
          </cell>
          <cell r="G359" t="str">
            <v>Turbine Generator Services (Pty) Ltd</v>
          </cell>
          <cell r="H359" t="str">
            <v>Return flexible economy ticket from Brisbane</v>
          </cell>
          <cell r="I359" t="str">
            <v>ZAR 26,255.00</v>
          </cell>
          <cell r="J359" t="str">
            <v>ZAR</v>
          </cell>
          <cell r="K359">
            <v>26255</v>
          </cell>
          <cell r="L359">
            <v>1</v>
          </cell>
          <cell r="M359">
            <v>26255</v>
          </cell>
          <cell r="N359">
            <v>26255</v>
          </cell>
          <cell r="O359">
            <v>0</v>
          </cell>
          <cell r="P359">
            <v>0</v>
          </cell>
          <cell r="Q359">
            <v>0</v>
          </cell>
          <cell r="R359">
            <v>0</v>
          </cell>
          <cell r="V359">
            <v>39332</v>
          </cell>
        </row>
        <row r="360">
          <cell r="B360" t="str">
            <v>599-0082</v>
          </cell>
          <cell r="C360" t="str">
            <v/>
          </cell>
          <cell r="D360">
            <v>39323</v>
          </cell>
          <cell r="E360" t="str">
            <v>I001</v>
          </cell>
          <cell r="F360" t="str">
            <v>John J. Field</v>
          </cell>
          <cell r="G360" t="str">
            <v>Turbine Generator Services (Pty) Ltd</v>
          </cell>
          <cell r="H360" t="str">
            <v>Dawson Engineer travel time and 4 Days at R 5,320</v>
          </cell>
          <cell r="I360" t="str">
            <v>ZAR 21,280.00</v>
          </cell>
          <cell r="J360" t="str">
            <v>ZAR</v>
          </cell>
          <cell r="K360">
            <v>21280</v>
          </cell>
          <cell r="L360">
            <v>1</v>
          </cell>
          <cell r="M360">
            <v>21280</v>
          </cell>
          <cell r="N360">
            <v>21280</v>
          </cell>
          <cell r="O360">
            <v>0</v>
          </cell>
          <cell r="P360">
            <v>0</v>
          </cell>
          <cell r="Q360">
            <v>0</v>
          </cell>
          <cell r="R360">
            <v>0</v>
          </cell>
          <cell r="V360">
            <v>39332</v>
          </cell>
        </row>
        <row r="361">
          <cell r="B361" t="str">
            <v>599-0082</v>
          </cell>
          <cell r="C361" t="str">
            <v/>
          </cell>
          <cell r="D361">
            <v>39323</v>
          </cell>
          <cell r="E361" t="str">
            <v>I001</v>
          </cell>
          <cell r="F361" t="str">
            <v>John J. Field</v>
          </cell>
          <cell r="G361" t="str">
            <v>Turbine Generator Services (Pty) Ltd</v>
          </cell>
          <cell r="H361" t="str">
            <v>Dawson Engineer site installation and commisioning 5 days @ R5,320</v>
          </cell>
          <cell r="I361" t="str">
            <v>ZAR 26,600.00</v>
          </cell>
          <cell r="J361" t="str">
            <v>ZAR</v>
          </cell>
          <cell r="K361">
            <v>26600</v>
          </cell>
          <cell r="L361">
            <v>1</v>
          </cell>
          <cell r="M361">
            <v>26600</v>
          </cell>
          <cell r="N361">
            <v>26600</v>
          </cell>
          <cell r="O361">
            <v>0</v>
          </cell>
          <cell r="P361">
            <v>0</v>
          </cell>
          <cell r="Q361">
            <v>0</v>
          </cell>
          <cell r="R361">
            <v>0</v>
          </cell>
          <cell r="V361">
            <v>39332</v>
          </cell>
        </row>
        <row r="362">
          <cell r="B362" t="str">
            <v>599-0082</v>
          </cell>
          <cell r="C362" t="str">
            <v/>
          </cell>
          <cell r="D362">
            <v>39323</v>
          </cell>
          <cell r="E362" t="str">
            <v>I001</v>
          </cell>
          <cell r="F362" t="str">
            <v>John J. Field</v>
          </cell>
          <cell r="G362" t="str">
            <v>Turbine Generator Services (Pty) Ltd</v>
          </cell>
          <cell r="H362" t="str">
            <v>TGS Senior Engineer site installation and commisioning 5 days @ R5,320</v>
          </cell>
          <cell r="I362" t="str">
            <v>ZAR 29,750.00</v>
          </cell>
          <cell r="J362" t="str">
            <v>ZAR</v>
          </cell>
          <cell r="K362">
            <v>29750</v>
          </cell>
          <cell r="L362">
            <v>1</v>
          </cell>
          <cell r="M362">
            <v>29750</v>
          </cell>
          <cell r="N362">
            <v>29750</v>
          </cell>
          <cell r="O362">
            <v>0</v>
          </cell>
          <cell r="P362">
            <v>0</v>
          </cell>
          <cell r="Q362">
            <v>0</v>
          </cell>
          <cell r="R362">
            <v>0</v>
          </cell>
          <cell r="V362">
            <v>39332</v>
          </cell>
        </row>
        <row r="363">
          <cell r="B363" t="str">
            <v>599-0082</v>
          </cell>
          <cell r="C363" t="str">
            <v/>
          </cell>
          <cell r="D363">
            <v>39323</v>
          </cell>
          <cell r="E363" t="str">
            <v>I001</v>
          </cell>
          <cell r="F363" t="str">
            <v>John J. Field</v>
          </cell>
          <cell r="G363" t="str">
            <v>Turbine Generator Services (Pty) Ltd</v>
          </cell>
          <cell r="H363" t="str">
            <v>Si-TEC CGC and control system interface drawings</v>
          </cell>
          <cell r="I363" t="str">
            <v>ZAR 14,355.00</v>
          </cell>
          <cell r="J363" t="str">
            <v>ZAR</v>
          </cell>
          <cell r="K363">
            <v>14355</v>
          </cell>
          <cell r="L363">
            <v>1</v>
          </cell>
          <cell r="M363">
            <v>14355</v>
          </cell>
          <cell r="N363">
            <v>14355</v>
          </cell>
          <cell r="O363">
            <v>0</v>
          </cell>
          <cell r="P363">
            <v>0</v>
          </cell>
          <cell r="Q363">
            <v>0</v>
          </cell>
          <cell r="R363">
            <v>0</v>
          </cell>
          <cell r="V363">
            <v>39332</v>
          </cell>
        </row>
        <row r="364">
          <cell r="B364" t="str">
            <v>599-0083</v>
          </cell>
          <cell r="D364" t="e">
            <v>#N/A</v>
          </cell>
          <cell r="E364" t="str">
            <v>M015</v>
          </cell>
          <cell r="F364" t="str">
            <v>Mike Potter</v>
          </cell>
          <cell r="G364" t="str">
            <v>FP Engineering</v>
          </cell>
          <cell r="H364" t="str">
            <v>Feeder Tables Cancelled replaced with 599-119</v>
          </cell>
          <cell r="I364" t="str">
            <v>ZAR 0.00</v>
          </cell>
          <cell r="J364" t="str">
            <v>ZAR</v>
          </cell>
          <cell r="K364">
            <v>0</v>
          </cell>
          <cell r="L364">
            <v>1</v>
          </cell>
          <cell r="M364">
            <v>0</v>
          </cell>
          <cell r="N364">
            <v>0</v>
          </cell>
          <cell r="O364">
            <v>0</v>
          </cell>
          <cell r="P364">
            <v>0</v>
          </cell>
          <cell r="Q364">
            <v>0</v>
          </cell>
          <cell r="R364">
            <v>0</v>
          </cell>
        </row>
        <row r="365">
          <cell r="B365" t="str">
            <v>599-0084</v>
          </cell>
          <cell r="C365" t="str">
            <v/>
          </cell>
          <cell r="D365">
            <v>39316</v>
          </cell>
          <cell r="E365" t="str">
            <v>M014</v>
          </cell>
          <cell r="F365" t="str">
            <v>Pieter M. Duys</v>
          </cell>
          <cell r="G365" t="str">
            <v>Duys Component Manufacturers (Pty) Ltd</v>
          </cell>
          <cell r="H365" t="str">
            <v>8 x 90m3 Horizontal A-Crystallisers c/w Drive, gear box and electric motor</v>
          </cell>
          <cell r="I365" t="str">
            <v>ZAR 9,781,200.00</v>
          </cell>
          <cell r="J365" t="str">
            <v>ZAR</v>
          </cell>
          <cell r="K365">
            <v>9781200</v>
          </cell>
          <cell r="L365">
            <v>1</v>
          </cell>
          <cell r="M365">
            <v>9781200</v>
          </cell>
          <cell r="N365">
            <v>9781200</v>
          </cell>
          <cell r="O365">
            <v>0</v>
          </cell>
          <cell r="P365">
            <v>0</v>
          </cell>
          <cell r="Q365">
            <v>0</v>
          </cell>
          <cell r="R365">
            <v>0</v>
          </cell>
          <cell r="V365">
            <v>39478</v>
          </cell>
        </row>
        <row r="366">
          <cell r="B366" t="str">
            <v>599-0085</v>
          </cell>
          <cell r="D366" t="e">
            <v>#N/A</v>
          </cell>
          <cell r="E366" t="str">
            <v>A012</v>
          </cell>
          <cell r="G366" t="str">
            <v>Honda Zambia</v>
          </cell>
          <cell r="H366" t="str">
            <v>Quad Bike - Cancelled USD 15015</v>
          </cell>
          <cell r="I366" t="str">
            <v>USD 0.00</v>
          </cell>
          <cell r="J366" t="str">
            <v>USD</v>
          </cell>
          <cell r="K366">
            <v>0</v>
          </cell>
          <cell r="L366">
            <v>7.35</v>
          </cell>
          <cell r="M366">
            <v>0</v>
          </cell>
          <cell r="N366">
            <v>0</v>
          </cell>
          <cell r="O366">
            <v>0</v>
          </cell>
          <cell r="P366">
            <v>0</v>
          </cell>
          <cell r="Q366">
            <v>0</v>
          </cell>
          <cell r="R366">
            <v>0</v>
          </cell>
        </row>
        <row r="367">
          <cell r="B367" t="str">
            <v>599-0086</v>
          </cell>
          <cell r="D367" t="e">
            <v>#N/A</v>
          </cell>
          <cell r="E367" t="str">
            <v>A012</v>
          </cell>
          <cell r="G367" t="str">
            <v>Honda Zambia</v>
          </cell>
          <cell r="H367" t="str">
            <v>125 Motor Cycle (2No)</v>
          </cell>
          <cell r="I367" t="str">
            <v>USD 6,706</v>
          </cell>
          <cell r="J367" t="str">
            <v>USD</v>
          </cell>
          <cell r="K367">
            <v>6706</v>
          </cell>
          <cell r="L367">
            <v>7.35</v>
          </cell>
          <cell r="M367">
            <v>49289.1</v>
          </cell>
          <cell r="N367">
            <v>0</v>
          </cell>
          <cell r="O367">
            <v>0</v>
          </cell>
          <cell r="P367">
            <v>0</v>
          </cell>
          <cell r="Q367">
            <v>6706</v>
          </cell>
          <cell r="R367">
            <v>0</v>
          </cell>
        </row>
        <row r="368">
          <cell r="B368" t="str">
            <v>599-0087</v>
          </cell>
          <cell r="D368" t="e">
            <v>#N/A</v>
          </cell>
          <cell r="E368" t="str">
            <v>E006</v>
          </cell>
          <cell r="G368" t="str">
            <v>Zest Electric Motors (Pty) Ltd</v>
          </cell>
          <cell r="H368" t="str">
            <v>4 off 5MVA transformers (USD portion)</v>
          </cell>
          <cell r="I368" t="str">
            <v>USD 643,940</v>
          </cell>
          <cell r="J368" t="str">
            <v>USD</v>
          </cell>
          <cell r="K368">
            <v>643940</v>
          </cell>
          <cell r="L368">
            <v>7.35</v>
          </cell>
          <cell r="M368">
            <v>4732959</v>
          </cell>
          <cell r="N368">
            <v>0</v>
          </cell>
          <cell r="O368">
            <v>0</v>
          </cell>
          <cell r="P368">
            <v>0</v>
          </cell>
          <cell r="Q368">
            <v>643940</v>
          </cell>
          <cell r="R368">
            <v>0</v>
          </cell>
        </row>
        <row r="369">
          <cell r="B369" t="str">
            <v>599-0088</v>
          </cell>
          <cell r="C369" t="str">
            <v/>
          </cell>
          <cell r="D369">
            <v>39258</v>
          </cell>
          <cell r="E369" t="str">
            <v>P005</v>
          </cell>
          <cell r="F369" t="str">
            <v>Nelize Nell</v>
          </cell>
          <cell r="G369" t="str">
            <v>East African Supply</v>
          </cell>
          <cell r="H369" t="str">
            <v xml:space="preserve">One lot of furnture fittings and equipment for the Nakambala house as per said quotation, road - freight for DDU delivery, Nakambala </v>
          </cell>
          <cell r="I369" t="str">
            <v>ZAR 1,432,938.48</v>
          </cell>
          <cell r="J369" t="str">
            <v>ZAR</v>
          </cell>
          <cell r="K369">
            <v>1432938.48</v>
          </cell>
          <cell r="L369">
            <v>1</v>
          </cell>
          <cell r="M369">
            <v>1432938.48</v>
          </cell>
          <cell r="N369">
            <v>1432938.48</v>
          </cell>
          <cell r="O369">
            <v>0</v>
          </cell>
          <cell r="P369">
            <v>0</v>
          </cell>
          <cell r="Q369">
            <v>0</v>
          </cell>
          <cell r="R369">
            <v>0</v>
          </cell>
        </row>
        <row r="370">
          <cell r="B370" t="str">
            <v>599-0089</v>
          </cell>
          <cell r="D370" t="e">
            <v>#N/A</v>
          </cell>
          <cell r="E370" t="str">
            <v>A001-1</v>
          </cell>
          <cell r="G370" t="str">
            <v>Valley Irrigation of Southern Africa (Pty) Ltd.</v>
          </cell>
          <cell r="H370" t="str">
            <v>Pivots (Closed) See 599-118</v>
          </cell>
          <cell r="I370" t="str">
            <v>USD 0.00</v>
          </cell>
          <cell r="J370" t="str">
            <v>USD</v>
          </cell>
          <cell r="K370">
            <v>0</v>
          </cell>
          <cell r="L370">
            <v>7.35</v>
          </cell>
          <cell r="M370">
            <v>0</v>
          </cell>
          <cell r="N370">
            <v>0</v>
          </cell>
          <cell r="O370">
            <v>0</v>
          </cell>
          <cell r="P370">
            <v>0</v>
          </cell>
          <cell r="Q370">
            <v>0</v>
          </cell>
          <cell r="R370">
            <v>0</v>
          </cell>
        </row>
        <row r="371">
          <cell r="B371" t="str">
            <v>599-0090</v>
          </cell>
          <cell r="D371" t="e">
            <v>#N/A</v>
          </cell>
          <cell r="E371" t="str">
            <v>P005</v>
          </cell>
          <cell r="G371" t="str">
            <v>East African Supply</v>
          </cell>
          <cell r="H371" t="str">
            <v>Plotter Paper</v>
          </cell>
          <cell r="I371" t="str">
            <v>ZAR 9,260.00</v>
          </cell>
          <cell r="J371" t="str">
            <v>ZAR</v>
          </cell>
          <cell r="K371">
            <v>9260</v>
          </cell>
          <cell r="L371">
            <v>1</v>
          </cell>
          <cell r="M371">
            <v>9260</v>
          </cell>
          <cell r="N371">
            <v>9260</v>
          </cell>
          <cell r="O371">
            <v>0</v>
          </cell>
          <cell r="P371">
            <v>0</v>
          </cell>
          <cell r="Q371">
            <v>0</v>
          </cell>
          <cell r="R371">
            <v>0</v>
          </cell>
        </row>
        <row r="372">
          <cell r="B372" t="str">
            <v>599-0091</v>
          </cell>
          <cell r="D372" t="e">
            <v>#N/A</v>
          </cell>
          <cell r="E372" t="str">
            <v>P005</v>
          </cell>
          <cell r="G372" t="str">
            <v>Ciltax</v>
          </cell>
          <cell r="H372" t="str">
            <v>Consulting</v>
          </cell>
          <cell r="I372" t="str">
            <v>ZMK 11,649,000</v>
          </cell>
          <cell r="J372" t="str">
            <v>ZMK</v>
          </cell>
          <cell r="K372">
            <v>11649000</v>
          </cell>
          <cell r="L372">
            <v>1.6750418760469012E-3</v>
          </cell>
          <cell r="M372">
            <v>19512.562814070352</v>
          </cell>
          <cell r="N372">
            <v>0</v>
          </cell>
          <cell r="O372">
            <v>0</v>
          </cell>
          <cell r="P372">
            <v>0</v>
          </cell>
          <cell r="Q372">
            <v>0</v>
          </cell>
          <cell r="R372">
            <v>11649000</v>
          </cell>
        </row>
        <row r="373">
          <cell r="B373" t="str">
            <v>599-0092</v>
          </cell>
          <cell r="D373" t="e">
            <v>#N/A</v>
          </cell>
          <cell r="E373" t="str">
            <v>P001</v>
          </cell>
          <cell r="G373" t="str">
            <v>SiVEST SA (Pty) Ltd</v>
          </cell>
          <cell r="H373" t="str">
            <v>EPCM See 599/128</v>
          </cell>
          <cell r="I373" t="str">
            <v>ZAR 0.00</v>
          </cell>
          <cell r="J373" t="str">
            <v>ZAR</v>
          </cell>
          <cell r="K373">
            <v>0</v>
          </cell>
          <cell r="L373">
            <v>1</v>
          </cell>
          <cell r="M373">
            <v>0</v>
          </cell>
          <cell r="N373">
            <v>0</v>
          </cell>
          <cell r="O373">
            <v>0</v>
          </cell>
          <cell r="P373">
            <v>0</v>
          </cell>
          <cell r="Q373">
            <v>0</v>
          </cell>
          <cell r="R373">
            <v>0</v>
          </cell>
        </row>
        <row r="374">
          <cell r="B374" t="str">
            <v>599-0093</v>
          </cell>
          <cell r="D374" t="e">
            <v>#N/A</v>
          </cell>
          <cell r="E374" t="str">
            <v>P001</v>
          </cell>
          <cell r="G374" t="str">
            <v>SiVEST SA (Pty) Ltd</v>
          </cell>
          <cell r="H374" t="str">
            <v>EPCM See 599/128</v>
          </cell>
          <cell r="I374" t="str">
            <v>ZAR 0.00</v>
          </cell>
          <cell r="J374" t="str">
            <v>ZAR</v>
          </cell>
          <cell r="K374">
            <v>0</v>
          </cell>
          <cell r="L374">
            <v>1</v>
          </cell>
          <cell r="M374">
            <v>0</v>
          </cell>
          <cell r="N374">
            <v>0</v>
          </cell>
          <cell r="O374">
            <v>0</v>
          </cell>
          <cell r="P374">
            <v>0</v>
          </cell>
          <cell r="Q374">
            <v>0</v>
          </cell>
          <cell r="R374">
            <v>0</v>
          </cell>
        </row>
        <row r="375">
          <cell r="B375" t="str">
            <v>599-0094</v>
          </cell>
          <cell r="D375" t="e">
            <v>#N/A</v>
          </cell>
          <cell r="E375" t="str">
            <v>P002</v>
          </cell>
          <cell r="G375" t="str">
            <v>Iyanda Power Technologies</v>
          </cell>
          <cell r="H375" t="str">
            <v>Electrical Consulting See 599-159</v>
          </cell>
          <cell r="I375" t="str">
            <v>ZAR 0.00</v>
          </cell>
          <cell r="J375" t="str">
            <v>ZAR</v>
          </cell>
          <cell r="K375">
            <v>0</v>
          </cell>
          <cell r="L375">
            <v>1</v>
          </cell>
          <cell r="M375">
            <v>0</v>
          </cell>
          <cell r="N375">
            <v>0</v>
          </cell>
          <cell r="O375">
            <v>0</v>
          </cell>
          <cell r="P375">
            <v>0</v>
          </cell>
          <cell r="Q375">
            <v>0</v>
          </cell>
          <cell r="R375">
            <v>0</v>
          </cell>
        </row>
        <row r="376">
          <cell r="B376" t="str">
            <v>599-0095</v>
          </cell>
          <cell r="D376" t="e">
            <v>#N/A</v>
          </cell>
          <cell r="E376" t="str">
            <v>E004</v>
          </cell>
          <cell r="G376" t="str">
            <v>Laatu Company Limited</v>
          </cell>
          <cell r="H376" t="str">
            <v>Civil Constuction for Substation See 599-483</v>
          </cell>
          <cell r="I376" t="str">
            <v>ZMK 0.00</v>
          </cell>
          <cell r="J376" t="str">
            <v>ZMK</v>
          </cell>
          <cell r="K376">
            <v>0</v>
          </cell>
          <cell r="L376">
            <v>1.6750418760469012E-3</v>
          </cell>
          <cell r="M376">
            <v>0</v>
          </cell>
          <cell r="N376">
            <v>0</v>
          </cell>
          <cell r="O376">
            <v>0</v>
          </cell>
          <cell r="P376">
            <v>0</v>
          </cell>
          <cell r="Q376">
            <v>0</v>
          </cell>
          <cell r="R376">
            <v>0</v>
          </cell>
        </row>
        <row r="377">
          <cell r="B377" t="str">
            <v>599-0096</v>
          </cell>
          <cell r="D377" t="e">
            <v>#N/A</v>
          </cell>
          <cell r="E377" t="str">
            <v>M023-3</v>
          </cell>
          <cell r="G377" t="str">
            <v>Car Towing Services</v>
          </cell>
          <cell r="H377" t="str">
            <v>Transport for Crane</v>
          </cell>
          <cell r="I377" t="str">
            <v>ZAR 253,000</v>
          </cell>
          <cell r="J377" t="str">
            <v>ZAR</v>
          </cell>
          <cell r="K377">
            <v>253000</v>
          </cell>
          <cell r="L377">
            <v>1</v>
          </cell>
          <cell r="M377">
            <v>253000</v>
          </cell>
          <cell r="N377">
            <v>253000</v>
          </cell>
          <cell r="O377">
            <v>0</v>
          </cell>
          <cell r="P377">
            <v>0</v>
          </cell>
          <cell r="Q377">
            <v>0</v>
          </cell>
          <cell r="R377">
            <v>0</v>
          </cell>
        </row>
        <row r="378">
          <cell r="B378" t="str">
            <v>599-0097</v>
          </cell>
          <cell r="C378" t="str">
            <v/>
          </cell>
          <cell r="D378">
            <v>39339</v>
          </cell>
          <cell r="E378" t="str">
            <v>A001-1</v>
          </cell>
          <cell r="F378" t="str">
            <v>Tobie du Toit</v>
          </cell>
          <cell r="G378" t="str">
            <v>Valley Irrigation of Southern Africa (Pty) Ltd.</v>
          </cell>
          <cell r="H378" t="str">
            <v>One lot of pivots (Cancelled See 116, 117, 118)</v>
          </cell>
          <cell r="I378" t="str">
            <v>USD 0.00</v>
          </cell>
          <cell r="J378" t="str">
            <v>USD</v>
          </cell>
          <cell r="K378">
            <v>0</v>
          </cell>
          <cell r="L378">
            <v>7.35</v>
          </cell>
          <cell r="M378">
            <v>0</v>
          </cell>
          <cell r="N378">
            <v>0</v>
          </cell>
          <cell r="O378">
            <v>0</v>
          </cell>
          <cell r="P378">
            <v>0</v>
          </cell>
          <cell r="Q378">
            <v>0</v>
          </cell>
          <cell r="R378">
            <v>0</v>
          </cell>
        </row>
        <row r="379">
          <cell r="B379" t="str">
            <v>599-0098</v>
          </cell>
          <cell r="C379" t="str">
            <v/>
          </cell>
          <cell r="D379">
            <v>39339</v>
          </cell>
          <cell r="E379" t="str">
            <v>A001-1</v>
          </cell>
          <cell r="F379" t="str">
            <v>John Ferreira</v>
          </cell>
          <cell r="G379" t="str">
            <v>Zambian Irritech Limited</v>
          </cell>
          <cell r="H379" t="str">
            <v>One lot of pivots (Cancelled See 116, 117, 118)</v>
          </cell>
          <cell r="I379" t="str">
            <v>ZMK 0.00</v>
          </cell>
          <cell r="J379" t="str">
            <v>ZMK</v>
          </cell>
          <cell r="K379">
            <v>0</v>
          </cell>
          <cell r="L379">
            <v>1.6750418760469012E-3</v>
          </cell>
          <cell r="M379">
            <v>0</v>
          </cell>
          <cell r="N379">
            <v>0</v>
          </cell>
          <cell r="O379">
            <v>0</v>
          </cell>
          <cell r="P379">
            <v>0</v>
          </cell>
          <cell r="Q379">
            <v>0</v>
          </cell>
          <cell r="R379">
            <v>0</v>
          </cell>
        </row>
        <row r="380">
          <cell r="B380" t="str">
            <v>599-0099</v>
          </cell>
          <cell r="D380" t="e">
            <v>#N/A</v>
          </cell>
          <cell r="E380" t="str">
            <v>M043-0</v>
          </cell>
          <cell r="G380" t="str">
            <v>East African Supply</v>
          </cell>
          <cell r="H380" t="str">
            <v>Hydraulic Pump on Mud Bin that Teichmann damaged - Transport/Freight charges</v>
          </cell>
          <cell r="I380" t="str">
            <v>ZAR 694</v>
          </cell>
          <cell r="J380" t="str">
            <v>ZAR</v>
          </cell>
          <cell r="K380">
            <v>694</v>
          </cell>
          <cell r="L380">
            <v>1</v>
          </cell>
          <cell r="M380">
            <v>694</v>
          </cell>
          <cell r="N380">
            <v>694</v>
          </cell>
          <cell r="O380">
            <v>0</v>
          </cell>
          <cell r="P380">
            <v>0</v>
          </cell>
          <cell r="Q380">
            <v>0</v>
          </cell>
          <cell r="R380">
            <v>0</v>
          </cell>
        </row>
        <row r="381">
          <cell r="B381" t="str">
            <v>599-0099</v>
          </cell>
          <cell r="D381" t="e">
            <v>#N/A</v>
          </cell>
          <cell r="E381" t="str">
            <v>M043-0</v>
          </cell>
          <cell r="G381" t="str">
            <v>East African Supply</v>
          </cell>
          <cell r="H381" t="str">
            <v>Hydraulic Pump on Mud Bin that Teichmann damaged</v>
          </cell>
          <cell r="I381" t="str">
            <v>ZAR 17,699.04</v>
          </cell>
          <cell r="J381" t="str">
            <v>ZAR</v>
          </cell>
          <cell r="K381">
            <v>17699.04</v>
          </cell>
          <cell r="L381">
            <v>1</v>
          </cell>
          <cell r="M381">
            <v>17699.04</v>
          </cell>
          <cell r="N381">
            <v>17699.04</v>
          </cell>
          <cell r="O381">
            <v>0</v>
          </cell>
          <cell r="P381">
            <v>0</v>
          </cell>
          <cell r="Q381">
            <v>0</v>
          </cell>
          <cell r="R381">
            <v>0</v>
          </cell>
        </row>
        <row r="382">
          <cell r="B382" t="str">
            <v>599-0100</v>
          </cell>
          <cell r="D382">
            <v>39344</v>
          </cell>
          <cell r="E382" t="str">
            <v>E011</v>
          </cell>
          <cell r="G382" t="str">
            <v>L.M.V Switchgear cc</v>
          </cell>
          <cell r="H382" t="str">
            <v>Supply &amp; install Panels for Irritech and Landspray pivot pump stations</v>
          </cell>
          <cell r="I382" t="str">
            <v>ZAR 2,436,487.70</v>
          </cell>
          <cell r="J382" t="str">
            <v>ZAR</v>
          </cell>
          <cell r="K382">
            <v>2436487.7000000002</v>
          </cell>
          <cell r="L382">
            <v>1</v>
          </cell>
          <cell r="M382">
            <v>2436487.7000000002</v>
          </cell>
          <cell r="N382">
            <v>2436487.7000000002</v>
          </cell>
          <cell r="O382">
            <v>0</v>
          </cell>
          <cell r="P382">
            <v>0</v>
          </cell>
          <cell r="Q382">
            <v>0</v>
          </cell>
          <cell r="R382">
            <v>0</v>
          </cell>
        </row>
        <row r="383">
          <cell r="B383" t="str">
            <v>599-0101</v>
          </cell>
          <cell r="C383" t="str">
            <v/>
          </cell>
          <cell r="D383">
            <v>39258</v>
          </cell>
          <cell r="E383" t="str">
            <v>P005</v>
          </cell>
          <cell r="F383" t="str">
            <v>Nelize Nell</v>
          </cell>
          <cell r="G383" t="str">
            <v>East African Supply</v>
          </cell>
          <cell r="H383" t="str">
            <v>One lot of furniture fittings and equipment for pioneer camp as per the said quotation, road-freight for DDU delivery, Nakambala , Mazabuka Zambia</v>
          </cell>
          <cell r="I383" t="str">
            <v>ZAR 151,848.95</v>
          </cell>
          <cell r="J383" t="str">
            <v>ZAR</v>
          </cell>
          <cell r="K383">
            <v>151848.95000000001</v>
          </cell>
          <cell r="L383">
            <v>1</v>
          </cell>
          <cell r="M383">
            <v>151848.95000000001</v>
          </cell>
          <cell r="N383">
            <v>151848.95000000001</v>
          </cell>
          <cell r="O383">
            <v>0</v>
          </cell>
          <cell r="P383">
            <v>0</v>
          </cell>
          <cell r="Q383">
            <v>0</v>
          </cell>
          <cell r="R383">
            <v>0</v>
          </cell>
          <cell r="V383">
            <v>39288</v>
          </cell>
        </row>
        <row r="384">
          <cell r="B384" t="str">
            <v>599-0102</v>
          </cell>
          <cell r="D384" t="e">
            <v>#N/A</v>
          </cell>
          <cell r="E384" t="str">
            <v>E008</v>
          </cell>
          <cell r="G384" t="str">
            <v>Laatu Company Limited</v>
          </cell>
          <cell r="H384" t="str">
            <v>Civil Constuction for Substation See 174-165</v>
          </cell>
          <cell r="I384" t="str">
            <v>ZMK 0.00</v>
          </cell>
          <cell r="J384" t="str">
            <v>ZMK</v>
          </cell>
          <cell r="K384">
            <v>0</v>
          </cell>
          <cell r="L384">
            <v>1.6750418760469012E-3</v>
          </cell>
          <cell r="M384">
            <v>0</v>
          </cell>
          <cell r="N384">
            <v>0</v>
          </cell>
          <cell r="O384">
            <v>0</v>
          </cell>
          <cell r="P384">
            <v>0</v>
          </cell>
          <cell r="Q384">
            <v>0</v>
          </cell>
          <cell r="R384">
            <v>0</v>
          </cell>
        </row>
        <row r="385">
          <cell r="B385" t="str">
            <v>599-0103</v>
          </cell>
          <cell r="D385" t="e">
            <v>#N/A</v>
          </cell>
          <cell r="E385" t="e">
            <v>#N/A</v>
          </cell>
          <cell r="G385" t="e">
            <v>#N/A</v>
          </cell>
          <cell r="H385" t="str">
            <v>Vacant</v>
          </cell>
          <cell r="I385" t="str">
            <v>ZAR 0.00</v>
          </cell>
          <cell r="J385" t="str">
            <v>ZAR</v>
          </cell>
          <cell r="K385">
            <v>0</v>
          </cell>
          <cell r="L385">
            <v>1</v>
          </cell>
          <cell r="M385">
            <v>0</v>
          </cell>
          <cell r="N385">
            <v>0</v>
          </cell>
          <cell r="O385">
            <v>0</v>
          </cell>
          <cell r="P385">
            <v>0</v>
          </cell>
          <cell r="Q385">
            <v>0</v>
          </cell>
          <cell r="R385">
            <v>0</v>
          </cell>
        </row>
        <row r="386">
          <cell r="B386" t="str">
            <v>599-0104</v>
          </cell>
          <cell r="C386" t="str">
            <v/>
          </cell>
          <cell r="D386">
            <v>39356</v>
          </cell>
          <cell r="E386" t="str">
            <v>M023-3</v>
          </cell>
          <cell r="F386" t="str">
            <v>Oliver Dalais</v>
          </cell>
          <cell r="G386" t="str">
            <v>Marlboro Crane Hire (Pty) Ltd</v>
          </cell>
          <cell r="H386" t="str">
            <v>Mobile Crane make: Krup, model: KMK-5120, lifting capacity 140</v>
          </cell>
          <cell r="I386" t="str">
            <v>ZAR 5,800,000.00</v>
          </cell>
          <cell r="J386" t="str">
            <v>ZAR</v>
          </cell>
          <cell r="K386">
            <v>5800000</v>
          </cell>
          <cell r="L386">
            <v>1</v>
          </cell>
          <cell r="M386">
            <v>5800000</v>
          </cell>
          <cell r="N386">
            <v>5800000</v>
          </cell>
          <cell r="O386">
            <v>0</v>
          </cell>
          <cell r="P386">
            <v>0</v>
          </cell>
          <cell r="Q386">
            <v>0</v>
          </cell>
          <cell r="R386">
            <v>0</v>
          </cell>
          <cell r="U386">
            <v>39367</v>
          </cell>
        </row>
        <row r="387">
          <cell r="B387" t="str">
            <v>599-0105</v>
          </cell>
          <cell r="C387" t="str">
            <v/>
          </cell>
          <cell r="D387">
            <v>39357</v>
          </cell>
          <cell r="E387" t="str">
            <v>E006</v>
          </cell>
          <cell r="F387" t="str">
            <v>Trevor Naude</v>
          </cell>
          <cell r="G387" t="str">
            <v>Zest Electric Motors (Pty) Ltd</v>
          </cell>
          <cell r="H387" t="str">
            <v>25 MVA transformer</v>
          </cell>
          <cell r="I387" t="str">
            <v>USD 579312</v>
          </cell>
          <cell r="J387" t="str">
            <v>USD</v>
          </cell>
          <cell r="K387">
            <v>579312</v>
          </cell>
          <cell r="L387">
            <v>7.35</v>
          </cell>
          <cell r="M387">
            <v>4257943.2</v>
          </cell>
          <cell r="N387">
            <v>0</v>
          </cell>
          <cell r="O387">
            <v>0</v>
          </cell>
          <cell r="P387">
            <v>0</v>
          </cell>
          <cell r="Q387">
            <v>579312</v>
          </cell>
          <cell r="R387">
            <v>0</v>
          </cell>
          <cell r="V387">
            <v>39480</v>
          </cell>
        </row>
        <row r="388">
          <cell r="B388" t="str">
            <v>599-0106</v>
          </cell>
          <cell r="C388" t="str">
            <v/>
          </cell>
          <cell r="D388">
            <v>39357</v>
          </cell>
          <cell r="E388" t="str">
            <v>M013-0</v>
          </cell>
          <cell r="F388" t="str">
            <v>Warren H. Hollingsworth</v>
          </cell>
          <cell r="G388" t="str">
            <v>Hi-Tech Pressure Engineering (Pty) Ltd.</v>
          </cell>
          <cell r="H388" t="str">
            <v>Eight mixed - juice heaters, Including the hydraulic system, Installation of hydraulic system, road transport to Mazabuka.</v>
          </cell>
          <cell r="I388" t="str">
            <v>ZAR 6,161,300.00</v>
          </cell>
          <cell r="J388" t="str">
            <v>ZAR</v>
          </cell>
          <cell r="K388">
            <v>6161300</v>
          </cell>
          <cell r="L388">
            <v>1</v>
          </cell>
          <cell r="M388">
            <v>6161300</v>
          </cell>
          <cell r="N388">
            <v>6161300</v>
          </cell>
          <cell r="O388">
            <v>0</v>
          </cell>
          <cell r="P388">
            <v>0</v>
          </cell>
          <cell r="Q388">
            <v>0</v>
          </cell>
          <cell r="R388">
            <v>0</v>
          </cell>
          <cell r="V388">
            <v>39480</v>
          </cell>
        </row>
        <row r="389">
          <cell r="B389" t="str">
            <v>599-0107</v>
          </cell>
          <cell r="C389" t="str">
            <v/>
          </cell>
          <cell r="D389">
            <v>39356</v>
          </cell>
          <cell r="E389" t="str">
            <v>M029</v>
          </cell>
          <cell r="F389" t="str">
            <v>Pieter M. Duys</v>
          </cell>
          <cell r="G389" t="str">
            <v>Duys Component Manufacturers (Pty) Ltd</v>
          </cell>
          <cell r="H389" t="str">
            <v>One seed reciever</v>
          </cell>
          <cell r="I389" t="str">
            <v>ZAR 1,046,946.00</v>
          </cell>
          <cell r="J389" t="str">
            <v>ZAR</v>
          </cell>
          <cell r="K389">
            <v>1046946</v>
          </cell>
          <cell r="L389">
            <v>1</v>
          </cell>
          <cell r="M389">
            <v>1046946</v>
          </cell>
          <cell r="N389">
            <v>1046946</v>
          </cell>
          <cell r="O389">
            <v>0</v>
          </cell>
          <cell r="P389">
            <v>0</v>
          </cell>
          <cell r="Q389">
            <v>0</v>
          </cell>
          <cell r="R389">
            <v>0</v>
          </cell>
          <cell r="U389">
            <v>39480</v>
          </cell>
        </row>
        <row r="390">
          <cell r="B390" t="str">
            <v>599-0108</v>
          </cell>
          <cell r="C390" t="str">
            <v/>
          </cell>
          <cell r="D390">
            <v>39358</v>
          </cell>
          <cell r="E390" t="str">
            <v>M023-3</v>
          </cell>
          <cell r="F390" t="str">
            <v>Rudi Nortje</v>
          </cell>
          <cell r="G390" t="str">
            <v>Crosstate Auctioneers</v>
          </cell>
          <cell r="H390" t="str">
            <v xml:space="preserve">Mobile crane, make: Tedano, Model TR-250-M, lifting capacity 25 tonnes </v>
          </cell>
          <cell r="I390" t="str">
            <v>ZAR 1,150,000.00</v>
          </cell>
          <cell r="J390" t="str">
            <v>ZAR</v>
          </cell>
          <cell r="K390">
            <v>1150000</v>
          </cell>
          <cell r="L390">
            <v>1</v>
          </cell>
          <cell r="M390">
            <v>1150000</v>
          </cell>
          <cell r="N390">
            <v>1150000</v>
          </cell>
          <cell r="O390">
            <v>0</v>
          </cell>
          <cell r="P390">
            <v>0</v>
          </cell>
          <cell r="Q390">
            <v>0</v>
          </cell>
          <cell r="R390">
            <v>0</v>
          </cell>
          <cell r="U390">
            <v>39480</v>
          </cell>
        </row>
        <row r="391">
          <cell r="B391" t="str">
            <v>599-0108</v>
          </cell>
          <cell r="C391" t="str">
            <v/>
          </cell>
          <cell r="D391">
            <v>39358</v>
          </cell>
          <cell r="E391" t="str">
            <v>M023-3</v>
          </cell>
          <cell r="F391" t="str">
            <v>Rudi Nortje</v>
          </cell>
          <cell r="G391" t="str">
            <v>Crosstate Auctioneers</v>
          </cell>
          <cell r="H391" t="str">
            <v>Road transport to nakambala mazabuka</v>
          </cell>
          <cell r="I391" t="str">
            <v>ZAR 60,000</v>
          </cell>
          <cell r="J391" t="str">
            <v>ZAR</v>
          </cell>
          <cell r="K391">
            <v>60000</v>
          </cell>
          <cell r="L391">
            <v>1</v>
          </cell>
          <cell r="M391">
            <v>60000</v>
          </cell>
          <cell r="N391">
            <v>60000</v>
          </cell>
          <cell r="O391">
            <v>0</v>
          </cell>
          <cell r="P391">
            <v>0</v>
          </cell>
          <cell r="Q391">
            <v>0</v>
          </cell>
          <cell r="R391">
            <v>0</v>
          </cell>
          <cell r="U391">
            <v>39480</v>
          </cell>
        </row>
        <row r="392">
          <cell r="B392" t="str">
            <v>599-0108</v>
          </cell>
          <cell r="C392" t="str">
            <v/>
          </cell>
          <cell r="D392">
            <v>39358</v>
          </cell>
          <cell r="E392" t="str">
            <v>M023-3</v>
          </cell>
          <cell r="F392" t="str">
            <v>Rudi Nortje</v>
          </cell>
          <cell r="G392" t="str">
            <v>Crosstate Auctioneers</v>
          </cell>
          <cell r="H392" t="str">
            <v xml:space="preserve">Mobile crane, make: Tedano, Model TR-250-M, lifting capacity 25 tonnes </v>
          </cell>
          <cell r="I392" t="str">
            <v>ZAR 2,500,000.00</v>
          </cell>
          <cell r="J392" t="str">
            <v>ZAR</v>
          </cell>
          <cell r="K392">
            <v>2500000</v>
          </cell>
          <cell r="L392">
            <v>1</v>
          </cell>
          <cell r="M392">
            <v>2500000</v>
          </cell>
          <cell r="N392">
            <v>2500000</v>
          </cell>
          <cell r="O392">
            <v>0</v>
          </cell>
          <cell r="P392">
            <v>0</v>
          </cell>
          <cell r="Q392">
            <v>0</v>
          </cell>
          <cell r="R392">
            <v>0</v>
          </cell>
          <cell r="U392">
            <v>39480</v>
          </cell>
        </row>
        <row r="393">
          <cell r="B393" t="str">
            <v>599-0108</v>
          </cell>
          <cell r="C393" t="str">
            <v/>
          </cell>
          <cell r="D393">
            <v>39358</v>
          </cell>
          <cell r="E393" t="str">
            <v>M023-3</v>
          </cell>
          <cell r="F393" t="str">
            <v>Rudi Nortje</v>
          </cell>
          <cell r="G393" t="str">
            <v>Crosstate Auctioneers</v>
          </cell>
          <cell r="H393" t="str">
            <v>Road transport to nakambala mazabuka</v>
          </cell>
          <cell r="I393" t="str">
            <v>ZAR 195,000.00</v>
          </cell>
          <cell r="J393" t="str">
            <v>ZAR</v>
          </cell>
          <cell r="K393">
            <v>195000</v>
          </cell>
          <cell r="L393">
            <v>1</v>
          </cell>
          <cell r="M393">
            <v>195000</v>
          </cell>
          <cell r="N393">
            <v>195000</v>
          </cell>
          <cell r="O393">
            <v>0</v>
          </cell>
          <cell r="P393">
            <v>0</v>
          </cell>
          <cell r="Q393">
            <v>0</v>
          </cell>
          <cell r="R393">
            <v>0</v>
          </cell>
          <cell r="U393">
            <v>39480</v>
          </cell>
        </row>
        <row r="394">
          <cell r="B394" t="str">
            <v>599-0109</v>
          </cell>
          <cell r="C394" t="str">
            <v/>
          </cell>
          <cell r="D394">
            <v>39358</v>
          </cell>
          <cell r="E394" t="str">
            <v>M019</v>
          </cell>
          <cell r="F394" t="str">
            <v>Ray McMaster</v>
          </cell>
          <cell r="G394" t="str">
            <v>Techserve</v>
          </cell>
          <cell r="H394" t="str">
            <v>1 x Reaction Tank c/w stirrers, 1 x Syrup Clarifier rated at 110 tph (91m3/h of syrup) 1x set of piping and valves for the equipment supplied.</v>
          </cell>
          <cell r="I394" t="str">
            <v>ZAR 1,395,356.00</v>
          </cell>
          <cell r="J394" t="str">
            <v>ZAR</v>
          </cell>
          <cell r="K394">
            <v>1395356</v>
          </cell>
          <cell r="L394">
            <v>1</v>
          </cell>
          <cell r="M394">
            <v>1395356</v>
          </cell>
          <cell r="N394">
            <v>1395356</v>
          </cell>
          <cell r="O394">
            <v>0</v>
          </cell>
          <cell r="P394">
            <v>0</v>
          </cell>
          <cell r="Q394">
            <v>0</v>
          </cell>
          <cell r="R394">
            <v>0</v>
          </cell>
          <cell r="V394">
            <v>39480</v>
          </cell>
        </row>
        <row r="395">
          <cell r="B395" t="str">
            <v>599-0109</v>
          </cell>
          <cell r="C395" t="str">
            <v>A1</v>
          </cell>
          <cell r="D395">
            <v>39385</v>
          </cell>
          <cell r="E395" t="str">
            <v>M019</v>
          </cell>
          <cell r="F395" t="str">
            <v>Ray McMaster</v>
          </cell>
          <cell r="G395" t="str">
            <v>Techserve</v>
          </cell>
          <cell r="H395" t="str">
            <v>Correction of an error</v>
          </cell>
          <cell r="I395" t="str">
            <v>ZAR 48,000.00</v>
          </cell>
          <cell r="J395" t="str">
            <v>ZAR</v>
          </cell>
          <cell r="K395">
            <v>48000</v>
          </cell>
          <cell r="L395">
            <v>1</v>
          </cell>
          <cell r="M395">
            <v>48000</v>
          </cell>
          <cell r="N395">
            <v>48000</v>
          </cell>
          <cell r="O395">
            <v>0</v>
          </cell>
          <cell r="P395">
            <v>0</v>
          </cell>
          <cell r="Q395">
            <v>0</v>
          </cell>
          <cell r="R395">
            <v>0</v>
          </cell>
          <cell r="V395">
            <v>39480</v>
          </cell>
        </row>
        <row r="396">
          <cell r="B396" t="str">
            <v>599-0110</v>
          </cell>
          <cell r="C396" t="str">
            <v/>
          </cell>
          <cell r="D396">
            <v>39358</v>
          </cell>
          <cell r="E396" t="str">
            <v>M031</v>
          </cell>
          <cell r="F396" t="str">
            <v>Marthie Burger</v>
          </cell>
          <cell r="G396" t="str">
            <v>East African Supply</v>
          </cell>
          <cell r="H396" t="str">
            <v>One lot of steel material</v>
          </cell>
          <cell r="I396" t="str">
            <v>ZAR 508,541.47</v>
          </cell>
          <cell r="J396" t="str">
            <v>ZAR</v>
          </cell>
          <cell r="K396">
            <v>508541.47</v>
          </cell>
          <cell r="L396">
            <v>1</v>
          </cell>
          <cell r="M396">
            <v>508541.47</v>
          </cell>
          <cell r="N396">
            <v>508541.47</v>
          </cell>
          <cell r="O396">
            <v>0</v>
          </cell>
          <cell r="P396">
            <v>0</v>
          </cell>
          <cell r="Q396">
            <v>0</v>
          </cell>
          <cell r="R396">
            <v>0</v>
          </cell>
        </row>
        <row r="397">
          <cell r="B397" t="str">
            <v>599-0111</v>
          </cell>
          <cell r="C397" t="str">
            <v/>
          </cell>
          <cell r="D397">
            <v>39359</v>
          </cell>
          <cell r="E397" t="str">
            <v>P005</v>
          </cell>
          <cell r="F397" t="str">
            <v>Marthie Burger</v>
          </cell>
          <cell r="G397" t="str">
            <v>East African Supply</v>
          </cell>
          <cell r="H397" t="str">
            <v>One lot of GYM equipment</v>
          </cell>
          <cell r="I397" t="str">
            <v>ZAR 166,279.35</v>
          </cell>
          <cell r="J397" t="str">
            <v>ZAR</v>
          </cell>
          <cell r="K397">
            <v>166279.35</v>
          </cell>
          <cell r="L397">
            <v>1</v>
          </cell>
          <cell r="M397">
            <v>166279.35</v>
          </cell>
          <cell r="N397">
            <v>166279.35</v>
          </cell>
          <cell r="O397">
            <v>0</v>
          </cell>
          <cell r="P397">
            <v>0</v>
          </cell>
          <cell r="Q397">
            <v>0</v>
          </cell>
          <cell r="R397">
            <v>0</v>
          </cell>
        </row>
        <row r="398">
          <cell r="B398" t="str">
            <v>599-0112</v>
          </cell>
          <cell r="D398" t="e">
            <v>#N/A</v>
          </cell>
          <cell r="E398" t="str">
            <v>A001-1</v>
          </cell>
          <cell r="G398" t="str">
            <v>Irritech Agencies</v>
          </cell>
          <cell r="H398" t="str">
            <v>See 599-116</v>
          </cell>
          <cell r="I398" t="str">
            <v>ZMK 0.00</v>
          </cell>
          <cell r="J398" t="str">
            <v>ZMK</v>
          </cell>
          <cell r="K398">
            <v>0</v>
          </cell>
          <cell r="L398">
            <v>1.6750418760469012E-3</v>
          </cell>
          <cell r="M398">
            <v>0</v>
          </cell>
          <cell r="N398">
            <v>0</v>
          </cell>
          <cell r="O398">
            <v>0</v>
          </cell>
          <cell r="P398">
            <v>0</v>
          </cell>
          <cell r="Q398">
            <v>0</v>
          </cell>
          <cell r="R398">
            <v>0</v>
          </cell>
        </row>
        <row r="399">
          <cell r="B399" t="str">
            <v>599-0113</v>
          </cell>
          <cell r="D399" t="e">
            <v>#N/A</v>
          </cell>
          <cell r="E399" t="str">
            <v>C004</v>
          </cell>
          <cell r="G399" t="str">
            <v>SiVEST SA (Pty) Ltd</v>
          </cell>
          <cell r="H399" t="str">
            <v>Civil Design Engineer</v>
          </cell>
          <cell r="I399" t="str">
            <v>ZAR 4,883,993.87</v>
          </cell>
          <cell r="J399" t="str">
            <v>ZAR</v>
          </cell>
          <cell r="K399">
            <v>4883993.87</v>
          </cell>
          <cell r="L399">
            <v>1</v>
          </cell>
          <cell r="M399">
            <v>4883993.87</v>
          </cell>
          <cell r="N399">
            <v>4883993.87</v>
          </cell>
          <cell r="O399">
            <v>0</v>
          </cell>
          <cell r="P399">
            <v>0</v>
          </cell>
          <cell r="Q399">
            <v>0</v>
          </cell>
          <cell r="R399">
            <v>0</v>
          </cell>
        </row>
        <row r="400">
          <cell r="B400" t="str">
            <v>599-0114</v>
          </cell>
          <cell r="D400" t="e">
            <v>#N/A</v>
          </cell>
          <cell r="E400" t="str">
            <v>P005</v>
          </cell>
          <cell r="G400" t="str">
            <v xml:space="preserve">Hard Hats Supplies </v>
          </cell>
          <cell r="H400" t="str">
            <v>Hard Hats</v>
          </cell>
          <cell r="I400" t="str">
            <v>ZAR 2,750</v>
          </cell>
          <cell r="J400" t="str">
            <v>ZAR</v>
          </cell>
          <cell r="K400">
            <v>2750</v>
          </cell>
          <cell r="L400">
            <v>1</v>
          </cell>
          <cell r="M400">
            <v>2750</v>
          </cell>
          <cell r="N400">
            <v>2750</v>
          </cell>
          <cell r="O400">
            <v>0</v>
          </cell>
          <cell r="P400">
            <v>0</v>
          </cell>
          <cell r="Q400">
            <v>0</v>
          </cell>
          <cell r="R400">
            <v>0</v>
          </cell>
        </row>
        <row r="401">
          <cell r="B401" t="str">
            <v>599-0115</v>
          </cell>
          <cell r="C401" t="str">
            <v/>
          </cell>
          <cell r="D401">
            <v>39364</v>
          </cell>
          <cell r="E401" t="str">
            <v xml:space="preserve">E019 </v>
          </cell>
          <cell r="F401" t="str">
            <v>Richard Baxter</v>
          </cell>
          <cell r="G401" t="str">
            <v>Diesel Electric Services (Pty) Ltd</v>
          </cell>
          <cell r="H401" t="str">
            <v>Diesel generator 1,850 kVA 525 V, 630 kVA 525 V</v>
          </cell>
          <cell r="I401" t="str">
            <v>ZAR 3,959,791.00</v>
          </cell>
          <cell r="J401" t="str">
            <v>ZAR</v>
          </cell>
          <cell r="K401">
            <v>3959791</v>
          </cell>
          <cell r="L401">
            <v>1</v>
          </cell>
          <cell r="M401">
            <v>3959791</v>
          </cell>
          <cell r="N401">
            <v>3959791</v>
          </cell>
          <cell r="O401">
            <v>0</v>
          </cell>
          <cell r="P401">
            <v>0</v>
          </cell>
          <cell r="Q401">
            <v>0</v>
          </cell>
          <cell r="R401">
            <v>0</v>
          </cell>
          <cell r="V401">
            <v>39495</v>
          </cell>
        </row>
        <row r="402">
          <cell r="B402" t="str">
            <v>599-0116</v>
          </cell>
          <cell r="D402" t="e">
            <v>#N/A</v>
          </cell>
          <cell r="E402" t="str">
            <v>A001-1</v>
          </cell>
          <cell r="G402" t="str">
            <v>Irritech Agencies</v>
          </cell>
          <cell r="H402" t="str">
            <v>Pivots</v>
          </cell>
          <cell r="I402" t="str">
            <v>ZAR 10,864,234.50</v>
          </cell>
          <cell r="J402" t="str">
            <v>ZAR</v>
          </cell>
          <cell r="K402">
            <v>10864234.5</v>
          </cell>
          <cell r="L402">
            <v>1</v>
          </cell>
          <cell r="M402">
            <v>10864234.5</v>
          </cell>
          <cell r="N402">
            <v>10864234.5</v>
          </cell>
          <cell r="O402">
            <v>0</v>
          </cell>
          <cell r="P402">
            <v>0</v>
          </cell>
          <cell r="Q402">
            <v>0</v>
          </cell>
          <cell r="R402">
            <v>0</v>
          </cell>
        </row>
        <row r="403">
          <cell r="B403" t="str">
            <v>599-0117</v>
          </cell>
          <cell r="D403" t="e">
            <v>#N/A</v>
          </cell>
          <cell r="E403" t="str">
            <v>A001-1</v>
          </cell>
          <cell r="G403" t="str">
            <v>Zambian Irritech Limited</v>
          </cell>
          <cell r="H403" t="str">
            <v>Pivots</v>
          </cell>
          <cell r="I403" t="str">
            <v>ZMK 3,143,499,984.00</v>
          </cell>
          <cell r="J403" t="str">
            <v>ZMK</v>
          </cell>
          <cell r="K403">
            <v>3143499984</v>
          </cell>
          <cell r="L403">
            <v>1.6750418760469012E-3</v>
          </cell>
          <cell r="M403">
            <v>5265494.1105527636</v>
          </cell>
          <cell r="N403">
            <v>0</v>
          </cell>
          <cell r="O403">
            <v>0</v>
          </cell>
          <cell r="P403">
            <v>0</v>
          </cell>
          <cell r="Q403">
            <v>0</v>
          </cell>
          <cell r="R403">
            <v>3143499984</v>
          </cell>
        </row>
        <row r="404">
          <cell r="B404" t="str">
            <v>599-0118</v>
          </cell>
          <cell r="D404" t="e">
            <v>#N/A</v>
          </cell>
          <cell r="E404" t="str">
            <v>A001-1</v>
          </cell>
          <cell r="G404" t="str">
            <v>Valley Irrigation of Southern Africa (Pty) Ltd.</v>
          </cell>
          <cell r="H404" t="str">
            <v>Pivots</v>
          </cell>
          <cell r="I404" t="str">
            <v>USD 1,644,742.64</v>
          </cell>
          <cell r="J404" t="str">
            <v>USD</v>
          </cell>
          <cell r="K404">
            <v>1644742.64</v>
          </cell>
          <cell r="L404">
            <v>7.35</v>
          </cell>
          <cell r="M404">
            <v>12088858.403999999</v>
          </cell>
          <cell r="N404">
            <v>0</v>
          </cell>
          <cell r="O404">
            <v>0</v>
          </cell>
          <cell r="P404">
            <v>0</v>
          </cell>
          <cell r="Q404">
            <v>1644742.64</v>
          </cell>
          <cell r="R404">
            <v>0</v>
          </cell>
        </row>
        <row r="405">
          <cell r="B405" t="str">
            <v>599-0119</v>
          </cell>
          <cell r="D405" t="e">
            <v>#N/A</v>
          </cell>
          <cell r="E405" t="str">
            <v>M015</v>
          </cell>
          <cell r="F405" t="str">
            <v>Mike Potter</v>
          </cell>
          <cell r="G405" t="str">
            <v>FP Engineering</v>
          </cell>
          <cell r="H405" t="str">
            <v>Feeder Tables (includes CVCO 005)</v>
          </cell>
          <cell r="I405" t="str">
            <v>ZAR 21,192441</v>
          </cell>
          <cell r="J405" t="str">
            <v>ZAR</v>
          </cell>
          <cell r="K405">
            <v>21192441</v>
          </cell>
          <cell r="L405">
            <v>1</v>
          </cell>
          <cell r="M405">
            <v>21192441</v>
          </cell>
          <cell r="N405">
            <v>21192441</v>
          </cell>
          <cell r="O405">
            <v>0</v>
          </cell>
          <cell r="P405">
            <v>0</v>
          </cell>
          <cell r="Q405">
            <v>0</v>
          </cell>
          <cell r="R405">
            <v>0</v>
          </cell>
        </row>
        <row r="406">
          <cell r="B406" t="str">
            <v>599-0120</v>
          </cell>
          <cell r="C406" t="str">
            <v/>
          </cell>
          <cell r="D406">
            <v>39365</v>
          </cell>
          <cell r="E406" t="str">
            <v>P005</v>
          </cell>
          <cell r="F406" t="str">
            <v>Marthie Burger</v>
          </cell>
          <cell r="G406" t="str">
            <v>East African Supply</v>
          </cell>
          <cell r="H406" t="str">
            <v xml:space="preserve">One lot of medical equipment and supplies </v>
          </cell>
          <cell r="I406" t="str">
            <v>ZAR 82,636.13</v>
          </cell>
          <cell r="J406" t="str">
            <v>ZAR</v>
          </cell>
          <cell r="K406">
            <v>82636.13</v>
          </cell>
          <cell r="L406">
            <v>1</v>
          </cell>
          <cell r="M406">
            <v>82636.13</v>
          </cell>
          <cell r="N406">
            <v>82636.13</v>
          </cell>
          <cell r="O406">
            <v>0</v>
          </cell>
          <cell r="P406">
            <v>0</v>
          </cell>
          <cell r="Q406">
            <v>0</v>
          </cell>
          <cell r="R406">
            <v>0</v>
          </cell>
        </row>
        <row r="407">
          <cell r="B407" t="str">
            <v>599-0120</v>
          </cell>
          <cell r="C407" t="str">
            <v>A1</v>
          </cell>
          <cell r="D407">
            <v>39388</v>
          </cell>
          <cell r="E407" t="str">
            <v>P005</v>
          </cell>
          <cell r="F407" t="str">
            <v>Marthie Burger</v>
          </cell>
          <cell r="G407" t="str">
            <v>East African Supply</v>
          </cell>
          <cell r="H407" t="str">
            <v>Omission  by EAS</v>
          </cell>
          <cell r="I407" t="str">
            <v>ZAR 27,300.00</v>
          </cell>
          <cell r="J407" t="str">
            <v>ZAR</v>
          </cell>
          <cell r="K407">
            <v>27300</v>
          </cell>
          <cell r="L407">
            <v>1</v>
          </cell>
          <cell r="M407">
            <v>27300</v>
          </cell>
          <cell r="N407">
            <v>27300</v>
          </cell>
          <cell r="O407">
            <v>0</v>
          </cell>
          <cell r="P407">
            <v>0</v>
          </cell>
          <cell r="Q407">
            <v>0</v>
          </cell>
          <cell r="R407">
            <v>0</v>
          </cell>
        </row>
        <row r="408">
          <cell r="B408" t="str">
            <v>599-0121</v>
          </cell>
          <cell r="C408" t="str">
            <v/>
          </cell>
          <cell r="D408">
            <v>39367</v>
          </cell>
          <cell r="E408" t="str">
            <v>M011</v>
          </cell>
          <cell r="F408" t="str">
            <v>Warren H. Hollingsworth</v>
          </cell>
          <cell r="G408" t="str">
            <v>Hi-Tech Pressure Engineering (Pty) Ltd.</v>
          </cell>
          <cell r="H408" t="str">
            <v>Hi-Lo Unloaders</v>
          </cell>
          <cell r="I408" t="str">
            <v>ZAR 4,765,861.60</v>
          </cell>
          <cell r="J408" t="str">
            <v>ZAR</v>
          </cell>
          <cell r="K408">
            <v>4765861.5999999996</v>
          </cell>
          <cell r="L408">
            <v>1</v>
          </cell>
          <cell r="M408">
            <v>4765861.5999999996</v>
          </cell>
          <cell r="N408">
            <v>4765861.5999999996</v>
          </cell>
          <cell r="O408">
            <v>0</v>
          </cell>
          <cell r="P408">
            <v>0</v>
          </cell>
          <cell r="Q408">
            <v>0</v>
          </cell>
          <cell r="R408">
            <v>0</v>
          </cell>
          <cell r="V408">
            <v>39437</v>
          </cell>
        </row>
        <row r="409">
          <cell r="B409" t="str">
            <v>599-0121</v>
          </cell>
          <cell r="C409" t="str">
            <v/>
          </cell>
          <cell r="D409">
            <v>39367</v>
          </cell>
          <cell r="E409" t="str">
            <v>M011</v>
          </cell>
          <cell r="F409" t="str">
            <v>Warren H. Hollingsworth</v>
          </cell>
          <cell r="G409" t="str">
            <v>Hi-Tech Pressure Engineering (Pty) Ltd.</v>
          </cell>
          <cell r="H409" t="str">
            <v>Road-Transport delivery DDU Nakambala</v>
          </cell>
          <cell r="I409" t="str">
            <v>ZAR 250,000</v>
          </cell>
          <cell r="J409" t="str">
            <v>ZAR</v>
          </cell>
          <cell r="K409">
            <v>250000</v>
          </cell>
          <cell r="L409">
            <v>1</v>
          </cell>
          <cell r="M409">
            <v>250000</v>
          </cell>
          <cell r="N409">
            <v>250000</v>
          </cell>
          <cell r="O409">
            <v>0</v>
          </cell>
          <cell r="P409">
            <v>0</v>
          </cell>
          <cell r="Q409">
            <v>0</v>
          </cell>
          <cell r="R409">
            <v>0</v>
          </cell>
          <cell r="V409">
            <v>39437</v>
          </cell>
        </row>
        <row r="410">
          <cell r="B410" t="str">
            <v>599-0122</v>
          </cell>
          <cell r="C410" t="str">
            <v/>
          </cell>
          <cell r="D410">
            <v>39367</v>
          </cell>
          <cell r="E410" t="str">
            <v>P005</v>
          </cell>
          <cell r="F410" t="str">
            <v>Ansy Paroni</v>
          </cell>
          <cell r="G410" t="str">
            <v xml:space="preserve">Hard Hats Supplies </v>
          </cell>
          <cell r="H410" t="str">
            <v xml:space="preserve">To source and procure furniture and accessories for the kenton cottages at Nak house and the Log Cabins at the Cantlay farm including two trips to Zambia </v>
          </cell>
          <cell r="I410" t="str">
            <v>ZAR 60,510.00</v>
          </cell>
          <cell r="J410" t="str">
            <v>ZAR</v>
          </cell>
          <cell r="K410">
            <v>60510</v>
          </cell>
          <cell r="L410">
            <v>1</v>
          </cell>
          <cell r="M410">
            <v>60510</v>
          </cell>
          <cell r="N410">
            <v>60510</v>
          </cell>
          <cell r="O410">
            <v>0</v>
          </cell>
          <cell r="P410">
            <v>0</v>
          </cell>
          <cell r="Q410">
            <v>0</v>
          </cell>
          <cell r="R410">
            <v>0</v>
          </cell>
        </row>
        <row r="411">
          <cell r="B411" t="str">
            <v>599-0122</v>
          </cell>
          <cell r="C411" t="str">
            <v/>
          </cell>
          <cell r="D411">
            <v>39367</v>
          </cell>
          <cell r="E411" t="str">
            <v>P005</v>
          </cell>
          <cell r="F411" t="str">
            <v>Ansy Paroni</v>
          </cell>
          <cell r="G411" t="str">
            <v xml:space="preserve">Hard Hats Supplies </v>
          </cell>
          <cell r="H411" t="str">
            <v>To source and procure four defy 250-litre refrigerators for the offices at the mill project site</v>
          </cell>
          <cell r="I411" t="str">
            <v>ZAR 7,800.00</v>
          </cell>
          <cell r="J411" t="str">
            <v>ZAR</v>
          </cell>
          <cell r="K411">
            <v>7800</v>
          </cell>
          <cell r="L411">
            <v>1</v>
          </cell>
          <cell r="M411">
            <v>7800</v>
          </cell>
          <cell r="N411">
            <v>7800</v>
          </cell>
          <cell r="O411">
            <v>0</v>
          </cell>
          <cell r="P411">
            <v>0</v>
          </cell>
          <cell r="Q411">
            <v>0</v>
          </cell>
          <cell r="R411">
            <v>0</v>
          </cell>
        </row>
        <row r="412">
          <cell r="B412" t="str">
            <v>599-0123</v>
          </cell>
          <cell r="C412" t="str">
            <v/>
          </cell>
          <cell r="D412">
            <v>39367</v>
          </cell>
          <cell r="E412" t="str">
            <v>M029</v>
          </cell>
          <cell r="F412" t="str">
            <v>Kevin Coull</v>
          </cell>
          <cell r="G412" t="str">
            <v>Bonfiglioli Power Transmissions (Pty) Ltd</v>
          </cell>
          <cell r="H412" t="str">
            <v>Bonfiglioli Gearbox model A-602-UH-12.7:1-160 c/w 11kW electric motor 4-pole 525 V B5 P160 flange mounted</v>
          </cell>
          <cell r="I412" t="str">
            <v>ZAR 170,985.00</v>
          </cell>
          <cell r="J412" t="str">
            <v>ZAR</v>
          </cell>
          <cell r="K412">
            <v>170985</v>
          </cell>
          <cell r="L412">
            <v>1</v>
          </cell>
          <cell r="M412">
            <v>170985</v>
          </cell>
          <cell r="N412">
            <v>170985</v>
          </cell>
          <cell r="O412">
            <v>0</v>
          </cell>
          <cell r="P412">
            <v>0</v>
          </cell>
          <cell r="Q412">
            <v>0</v>
          </cell>
          <cell r="R412">
            <v>0</v>
          </cell>
          <cell r="V412">
            <v>39388</v>
          </cell>
        </row>
        <row r="413">
          <cell r="B413" t="str">
            <v>599-0124</v>
          </cell>
          <cell r="C413" t="str">
            <v/>
          </cell>
          <cell r="D413">
            <v>39367</v>
          </cell>
          <cell r="E413" t="str">
            <v>M031</v>
          </cell>
          <cell r="F413" t="str">
            <v>Steven van Rooyen</v>
          </cell>
          <cell r="G413" t="str">
            <v>Blastech</v>
          </cell>
          <cell r="H413" t="str">
            <v>Recyclable grit for sand-blasting, type GH-18, Expandable grit for sand-blasting, type B-125, Road Transport to Zambia SA Export border clearance, Exchange control regulation documentation.</v>
          </cell>
          <cell r="I413" t="str">
            <v>ZAR 92,525.00</v>
          </cell>
          <cell r="J413" t="str">
            <v>ZAR</v>
          </cell>
          <cell r="K413">
            <v>92525</v>
          </cell>
          <cell r="L413">
            <v>1</v>
          </cell>
          <cell r="M413">
            <v>92525</v>
          </cell>
          <cell r="N413">
            <v>92525</v>
          </cell>
          <cell r="O413">
            <v>0</v>
          </cell>
          <cell r="P413">
            <v>0</v>
          </cell>
          <cell r="Q413">
            <v>0</v>
          </cell>
          <cell r="R413">
            <v>0</v>
          </cell>
          <cell r="V413">
            <v>39381</v>
          </cell>
        </row>
        <row r="414">
          <cell r="B414" t="str">
            <v>599-0125</v>
          </cell>
          <cell r="C414" t="str">
            <v/>
          </cell>
          <cell r="D414">
            <v>39370</v>
          </cell>
          <cell r="E414" t="str">
            <v>M012-3</v>
          </cell>
          <cell r="F414" t="str">
            <v>Marthie Burger</v>
          </cell>
          <cell r="G414" t="str">
            <v>East African Supply</v>
          </cell>
          <cell r="H414" t="str">
            <v>Tube, grade SQ-28, 3.5m long, diameter 50.8 by 1.2 thick wall + Delivery via road - freight</v>
          </cell>
          <cell r="I414" t="str">
            <v>ZAR 2,062,200.00</v>
          </cell>
          <cell r="J414" t="str">
            <v>ZAR</v>
          </cell>
          <cell r="K414">
            <v>2062200</v>
          </cell>
          <cell r="L414">
            <v>1</v>
          </cell>
          <cell r="M414">
            <v>2062200</v>
          </cell>
          <cell r="N414">
            <v>2062200</v>
          </cell>
          <cell r="O414">
            <v>0</v>
          </cell>
          <cell r="P414">
            <v>0</v>
          </cell>
          <cell r="Q414">
            <v>0</v>
          </cell>
          <cell r="R414">
            <v>0</v>
          </cell>
          <cell r="V414">
            <v>39422</v>
          </cell>
        </row>
        <row r="415">
          <cell r="B415" t="str">
            <v>599-0126</v>
          </cell>
          <cell r="C415" t="str">
            <v/>
          </cell>
          <cell r="D415">
            <v>39370</v>
          </cell>
          <cell r="E415" t="str">
            <v>M047</v>
          </cell>
          <cell r="F415" t="str">
            <v>Marthie Burger</v>
          </cell>
          <cell r="G415" t="str">
            <v>East African Supply</v>
          </cell>
          <cell r="H415" t="str">
            <v>15,000-litre tank, heavy duty type+delivery to Nakambala</v>
          </cell>
          <cell r="I415" t="str">
            <v>ZAR 55,114.50</v>
          </cell>
          <cell r="J415" t="str">
            <v>ZAR</v>
          </cell>
          <cell r="K415">
            <v>55114.5</v>
          </cell>
          <cell r="L415">
            <v>1</v>
          </cell>
          <cell r="M415">
            <v>55114.5</v>
          </cell>
          <cell r="N415">
            <v>55114.5</v>
          </cell>
          <cell r="O415">
            <v>0</v>
          </cell>
          <cell r="P415">
            <v>0</v>
          </cell>
          <cell r="Q415">
            <v>0</v>
          </cell>
          <cell r="R415">
            <v>0</v>
          </cell>
          <cell r="V415">
            <v>39395</v>
          </cell>
        </row>
        <row r="416">
          <cell r="B416" t="str">
            <v>599-0127</v>
          </cell>
          <cell r="C416" t="str">
            <v/>
          </cell>
          <cell r="D416">
            <v>39402</v>
          </cell>
          <cell r="E416" t="str">
            <v>M031</v>
          </cell>
          <cell r="F416" t="str">
            <v>Marthie Burger</v>
          </cell>
          <cell r="G416" t="str">
            <v>East African Supply</v>
          </cell>
          <cell r="H416" t="str">
            <v>Steel material, including road transport DDU delivery to Nakambala, Zambia</v>
          </cell>
          <cell r="I416" t="str">
            <v>ZAR 603,124.75</v>
          </cell>
          <cell r="J416" t="str">
            <v>ZAR</v>
          </cell>
          <cell r="K416">
            <v>603124.75</v>
          </cell>
          <cell r="L416">
            <v>1</v>
          </cell>
          <cell r="M416">
            <v>603124.75</v>
          </cell>
          <cell r="N416">
            <v>603124.75</v>
          </cell>
          <cell r="O416">
            <v>0</v>
          </cell>
          <cell r="P416">
            <v>0</v>
          </cell>
          <cell r="Q416">
            <v>0</v>
          </cell>
          <cell r="R416">
            <v>0</v>
          </cell>
          <cell r="V416">
            <v>39377</v>
          </cell>
        </row>
        <row r="417">
          <cell r="B417" t="str">
            <v>599-0128</v>
          </cell>
          <cell r="D417" t="e">
            <v>#N/A</v>
          </cell>
          <cell r="E417" t="str">
            <v>P001</v>
          </cell>
          <cell r="G417" t="str">
            <v>SiVEST SA (Pty) Ltd</v>
          </cell>
          <cell r="H417" t="str">
            <v>EPCM</v>
          </cell>
          <cell r="I417" t="str">
            <v>ZAR 29,469,290</v>
          </cell>
          <cell r="J417" t="str">
            <v>ZAR</v>
          </cell>
          <cell r="K417">
            <v>29469290</v>
          </cell>
          <cell r="L417">
            <v>1</v>
          </cell>
          <cell r="M417">
            <v>29469290</v>
          </cell>
          <cell r="N417">
            <v>29469290</v>
          </cell>
          <cell r="O417">
            <v>0</v>
          </cell>
          <cell r="P417">
            <v>0</v>
          </cell>
          <cell r="Q417">
            <v>0</v>
          </cell>
          <cell r="R417">
            <v>0</v>
          </cell>
        </row>
        <row r="418">
          <cell r="B418" t="str">
            <v>599-0129</v>
          </cell>
          <cell r="C418" t="str">
            <v/>
          </cell>
          <cell r="D418">
            <v>39377</v>
          </cell>
          <cell r="E418" t="str">
            <v>E009</v>
          </cell>
          <cell r="F418" t="str">
            <v>Neville Palmer</v>
          </cell>
          <cell r="G418" t="str">
            <v>L.M.V Switchgear cc</v>
          </cell>
          <cell r="H418" t="str">
            <v>One lot of lighting for pump stations 3A and 4A</v>
          </cell>
          <cell r="I418" t="str">
            <v>ZAR 505,850.53</v>
          </cell>
          <cell r="J418" t="str">
            <v>ZAR</v>
          </cell>
          <cell r="K418">
            <v>505850.53</v>
          </cell>
          <cell r="L418">
            <v>1</v>
          </cell>
          <cell r="M418">
            <v>505850.53</v>
          </cell>
          <cell r="N418">
            <v>505850.53</v>
          </cell>
          <cell r="O418">
            <v>0</v>
          </cell>
          <cell r="P418">
            <v>0</v>
          </cell>
          <cell r="Q418">
            <v>0</v>
          </cell>
          <cell r="R418">
            <v>0</v>
          </cell>
        </row>
        <row r="419">
          <cell r="B419" t="str">
            <v>599-0130</v>
          </cell>
          <cell r="D419" t="e">
            <v>#N/A</v>
          </cell>
          <cell r="E419" t="str">
            <v>E011</v>
          </cell>
          <cell r="G419" t="str">
            <v>L.M.V Switchgear cc</v>
          </cell>
          <cell r="H419" t="str">
            <v>See 599-136</v>
          </cell>
          <cell r="I419" t="str">
            <v>ZAR 0.00</v>
          </cell>
          <cell r="J419" t="str">
            <v>ZAR</v>
          </cell>
          <cell r="K419">
            <v>0</v>
          </cell>
          <cell r="L419">
            <v>1</v>
          </cell>
          <cell r="M419">
            <v>0</v>
          </cell>
          <cell r="N419">
            <v>0</v>
          </cell>
          <cell r="O419">
            <v>0</v>
          </cell>
          <cell r="P419">
            <v>0</v>
          </cell>
          <cell r="Q419">
            <v>0</v>
          </cell>
          <cell r="R419">
            <v>0</v>
          </cell>
        </row>
        <row r="420">
          <cell r="B420" t="str">
            <v>599-0131</v>
          </cell>
          <cell r="C420" t="str">
            <v/>
          </cell>
          <cell r="D420">
            <v>39377</v>
          </cell>
          <cell r="E420" t="str">
            <v>E012</v>
          </cell>
          <cell r="F420" t="str">
            <v>B.S Reid</v>
          </cell>
          <cell r="G420" t="str">
            <v>Panel Technique (Pty) Ltd</v>
          </cell>
          <cell r="H420" t="str">
            <v>One lot of general LV motor control centres</v>
          </cell>
          <cell r="I420" t="str">
            <v>ZAR 3,732,250.00</v>
          </cell>
          <cell r="J420" t="str">
            <v>ZAR</v>
          </cell>
          <cell r="K420">
            <v>3732250</v>
          </cell>
          <cell r="L420">
            <v>1</v>
          </cell>
          <cell r="M420">
            <v>3732250</v>
          </cell>
          <cell r="N420">
            <v>3732250</v>
          </cell>
          <cell r="O420">
            <v>0</v>
          </cell>
          <cell r="P420">
            <v>0</v>
          </cell>
          <cell r="Q420">
            <v>0</v>
          </cell>
          <cell r="R420">
            <v>0</v>
          </cell>
          <cell r="U420">
            <v>39423</v>
          </cell>
        </row>
        <row r="421">
          <cell r="B421" t="str">
            <v>599-0132</v>
          </cell>
          <cell r="D421" t="e">
            <v>#N/A</v>
          </cell>
          <cell r="E421" t="str">
            <v>E011</v>
          </cell>
          <cell r="G421" t="str">
            <v>L.M.V Switchgear cc</v>
          </cell>
          <cell r="H421" t="str">
            <v>See 599-136</v>
          </cell>
          <cell r="I421" t="str">
            <v>ZAR 0.00</v>
          </cell>
          <cell r="J421" t="str">
            <v>ZAR</v>
          </cell>
          <cell r="K421">
            <v>0</v>
          </cell>
          <cell r="L421">
            <v>1</v>
          </cell>
          <cell r="M421">
            <v>0</v>
          </cell>
          <cell r="N421">
            <v>0</v>
          </cell>
          <cell r="O421">
            <v>0</v>
          </cell>
          <cell r="P421">
            <v>0</v>
          </cell>
          <cell r="Q421">
            <v>0</v>
          </cell>
          <cell r="R421">
            <v>0</v>
          </cell>
        </row>
        <row r="422">
          <cell r="B422" t="str">
            <v>599-0133</v>
          </cell>
          <cell r="C422" t="str">
            <v/>
          </cell>
          <cell r="D422">
            <v>39377</v>
          </cell>
          <cell r="E422" t="str">
            <v>M031</v>
          </cell>
          <cell r="F422" t="str">
            <v>Grant Walton</v>
          </cell>
          <cell r="G422" t="str">
            <v>Elephant Lifting equipment (Pty) Ltd.</v>
          </cell>
          <cell r="H422" t="str">
            <v>Four Chain sling 20mm x 12.5m</v>
          </cell>
          <cell r="I422" t="str">
            <v>ZAR 48,560.00</v>
          </cell>
          <cell r="J422" t="str">
            <v>ZAR</v>
          </cell>
          <cell r="K422">
            <v>48560</v>
          </cell>
          <cell r="L422">
            <v>1</v>
          </cell>
          <cell r="M422">
            <v>48560</v>
          </cell>
          <cell r="N422">
            <v>48560</v>
          </cell>
          <cell r="O422">
            <v>0</v>
          </cell>
          <cell r="P422">
            <v>0</v>
          </cell>
          <cell r="Q422">
            <v>0</v>
          </cell>
          <cell r="R422">
            <v>0</v>
          </cell>
          <cell r="S422" t="str">
            <v>Tools Recovery</v>
          </cell>
          <cell r="U422">
            <v>39754</v>
          </cell>
        </row>
        <row r="423">
          <cell r="B423" t="str">
            <v>599-0133</v>
          </cell>
          <cell r="C423" t="str">
            <v/>
          </cell>
          <cell r="D423">
            <v>39377</v>
          </cell>
          <cell r="E423" t="str">
            <v>M031</v>
          </cell>
          <cell r="F423" t="str">
            <v>Grant Walton</v>
          </cell>
          <cell r="G423" t="str">
            <v>Elephant Lifting equipment (Pty) Ltd.</v>
          </cell>
          <cell r="H423" t="str">
            <v>Two Chain sling 26mm x 12.5m</v>
          </cell>
          <cell r="I423" t="str">
            <v>ZAR 69,750.00</v>
          </cell>
          <cell r="J423" t="str">
            <v>ZAR</v>
          </cell>
          <cell r="K423">
            <v>69750</v>
          </cell>
          <cell r="L423">
            <v>1</v>
          </cell>
          <cell r="M423">
            <v>69750</v>
          </cell>
          <cell r="N423">
            <v>69750</v>
          </cell>
          <cell r="O423">
            <v>0</v>
          </cell>
          <cell r="P423">
            <v>0</v>
          </cell>
          <cell r="Q423">
            <v>0</v>
          </cell>
          <cell r="R423">
            <v>0</v>
          </cell>
          <cell r="S423" t="str">
            <v>Tools Recovery</v>
          </cell>
          <cell r="U423">
            <v>39754</v>
          </cell>
        </row>
        <row r="424">
          <cell r="B424" t="str">
            <v>599-0133</v>
          </cell>
          <cell r="C424" t="str">
            <v/>
          </cell>
          <cell r="D424">
            <v>39377</v>
          </cell>
          <cell r="E424" t="str">
            <v>M031</v>
          </cell>
          <cell r="F424" t="str">
            <v>Grant Walton</v>
          </cell>
          <cell r="G424" t="str">
            <v>Elephant Lifting equipment (Pty) Ltd.</v>
          </cell>
          <cell r="H424" t="str">
            <v>Two polyester sling</v>
          </cell>
          <cell r="I424" t="str">
            <v>ZAR 49,700.00</v>
          </cell>
          <cell r="J424" t="str">
            <v>ZAR</v>
          </cell>
          <cell r="K424">
            <v>49700</v>
          </cell>
          <cell r="L424">
            <v>1</v>
          </cell>
          <cell r="M424">
            <v>49700</v>
          </cell>
          <cell r="N424">
            <v>49700</v>
          </cell>
          <cell r="O424">
            <v>0</v>
          </cell>
          <cell r="P424">
            <v>0</v>
          </cell>
          <cell r="Q424">
            <v>0</v>
          </cell>
          <cell r="R424">
            <v>0</v>
          </cell>
          <cell r="S424" t="str">
            <v>Tools Recovery</v>
          </cell>
          <cell r="U424">
            <v>39754</v>
          </cell>
        </row>
        <row r="425">
          <cell r="B425" t="str">
            <v>599-0133</v>
          </cell>
          <cell r="C425" t="str">
            <v/>
          </cell>
          <cell r="D425">
            <v>39377</v>
          </cell>
          <cell r="E425" t="str">
            <v>M031</v>
          </cell>
          <cell r="F425" t="str">
            <v>Grant Walton</v>
          </cell>
          <cell r="G425" t="str">
            <v>Elephant Lifting equipment (Pty) Ltd.</v>
          </cell>
          <cell r="H425" t="str">
            <v>Four sling wire rope 26mm x 6m</v>
          </cell>
          <cell r="I425" t="str">
            <v>ZAR 13,000.00</v>
          </cell>
          <cell r="J425" t="str">
            <v>ZAR</v>
          </cell>
          <cell r="K425">
            <v>13000</v>
          </cell>
          <cell r="L425">
            <v>1</v>
          </cell>
          <cell r="M425">
            <v>13000</v>
          </cell>
          <cell r="N425">
            <v>13000</v>
          </cell>
          <cell r="O425">
            <v>0</v>
          </cell>
          <cell r="P425">
            <v>0</v>
          </cell>
          <cell r="Q425">
            <v>0</v>
          </cell>
          <cell r="R425">
            <v>0</v>
          </cell>
          <cell r="S425" t="str">
            <v>Tools Recovery</v>
          </cell>
          <cell r="U425">
            <v>39754</v>
          </cell>
        </row>
        <row r="426">
          <cell r="B426" t="str">
            <v>599-0133</v>
          </cell>
          <cell r="C426" t="str">
            <v/>
          </cell>
          <cell r="D426">
            <v>39377</v>
          </cell>
          <cell r="E426" t="str">
            <v>M031</v>
          </cell>
          <cell r="F426" t="str">
            <v>Grant Walton</v>
          </cell>
          <cell r="G426" t="str">
            <v>Elephant Lifting equipment (Pty) Ltd.</v>
          </cell>
          <cell r="H426" t="str">
            <v>Four chain sling 32mm x 12.5m</v>
          </cell>
          <cell r="I426" t="str">
            <v>ZAR 209,048.00</v>
          </cell>
          <cell r="J426" t="str">
            <v>ZAR</v>
          </cell>
          <cell r="K426">
            <v>209048</v>
          </cell>
          <cell r="L426">
            <v>1</v>
          </cell>
          <cell r="M426">
            <v>209048</v>
          </cell>
          <cell r="N426">
            <v>209048</v>
          </cell>
          <cell r="O426">
            <v>0</v>
          </cell>
          <cell r="P426">
            <v>0</v>
          </cell>
          <cell r="Q426">
            <v>0</v>
          </cell>
          <cell r="R426">
            <v>0</v>
          </cell>
          <cell r="S426" t="str">
            <v>Tools Recovery</v>
          </cell>
          <cell r="U426">
            <v>39754</v>
          </cell>
        </row>
        <row r="427">
          <cell r="B427" t="str">
            <v>599-0134</v>
          </cell>
          <cell r="C427" t="str">
            <v/>
          </cell>
          <cell r="D427">
            <v>39385</v>
          </cell>
          <cell r="E427" t="str">
            <v>M016-0</v>
          </cell>
          <cell r="F427" t="str">
            <v>Mike Church</v>
          </cell>
          <cell r="G427" t="str">
            <v>Mthiyane Engineering</v>
          </cell>
          <cell r="H427" t="str">
            <v>2 x Pump 14-10-550 CVP-A Seed Pump</v>
          </cell>
          <cell r="I427" t="str">
            <v>ZAR 282,750.00</v>
          </cell>
          <cell r="J427" t="str">
            <v>ZAR</v>
          </cell>
          <cell r="K427">
            <v>282750</v>
          </cell>
          <cell r="L427">
            <v>1</v>
          </cell>
          <cell r="M427">
            <v>282750</v>
          </cell>
          <cell r="N427">
            <v>282750</v>
          </cell>
          <cell r="O427">
            <v>0</v>
          </cell>
          <cell r="P427">
            <v>0</v>
          </cell>
          <cell r="Q427">
            <v>0</v>
          </cell>
          <cell r="R427">
            <v>0</v>
          </cell>
          <cell r="V427">
            <v>39479</v>
          </cell>
        </row>
        <row r="428">
          <cell r="B428" t="str">
            <v>599-0134</v>
          </cell>
          <cell r="C428" t="str">
            <v/>
          </cell>
          <cell r="D428">
            <v>39385</v>
          </cell>
          <cell r="E428" t="str">
            <v>M016-0</v>
          </cell>
          <cell r="F428" t="str">
            <v>Mike Church</v>
          </cell>
          <cell r="G428" t="str">
            <v>Mthiyane Engineering</v>
          </cell>
          <cell r="H428" t="str">
            <v>2 x Pump 14-10-560, CVP-A massecuite pump</v>
          </cell>
          <cell r="I428" t="str">
            <v>ZAR 561,950.00</v>
          </cell>
          <cell r="J428" t="str">
            <v>ZAR</v>
          </cell>
          <cell r="K428">
            <v>561950</v>
          </cell>
          <cell r="L428">
            <v>1</v>
          </cell>
          <cell r="M428">
            <v>561950</v>
          </cell>
          <cell r="N428">
            <v>561950</v>
          </cell>
          <cell r="O428">
            <v>0</v>
          </cell>
          <cell r="P428">
            <v>0</v>
          </cell>
          <cell r="Q428">
            <v>0</v>
          </cell>
          <cell r="R428">
            <v>0</v>
          </cell>
          <cell r="V428">
            <v>39479</v>
          </cell>
        </row>
        <row r="429">
          <cell r="B429" t="str">
            <v>599-0134</v>
          </cell>
          <cell r="C429" t="str">
            <v/>
          </cell>
          <cell r="D429">
            <v>39385</v>
          </cell>
          <cell r="E429" t="str">
            <v>M016-0</v>
          </cell>
          <cell r="F429" t="str">
            <v>Mike Church</v>
          </cell>
          <cell r="G429" t="str">
            <v>Mthiyane Engineering</v>
          </cell>
          <cell r="H429" t="str">
            <v>2 x Pump 14-35-060, CVP-B Massecuite pump,</v>
          </cell>
          <cell r="I429" t="str">
            <v>ZAR 381,106.00</v>
          </cell>
          <cell r="J429" t="str">
            <v>ZAR</v>
          </cell>
          <cell r="K429">
            <v>381106</v>
          </cell>
          <cell r="L429">
            <v>1</v>
          </cell>
          <cell r="M429">
            <v>381106</v>
          </cell>
          <cell r="N429">
            <v>381106</v>
          </cell>
          <cell r="O429">
            <v>0</v>
          </cell>
          <cell r="P429">
            <v>0</v>
          </cell>
          <cell r="Q429">
            <v>0</v>
          </cell>
          <cell r="R429">
            <v>0</v>
          </cell>
          <cell r="V429">
            <v>39479</v>
          </cell>
        </row>
        <row r="430">
          <cell r="B430" t="str">
            <v>599-0134</v>
          </cell>
          <cell r="C430" t="str">
            <v/>
          </cell>
          <cell r="D430">
            <v>39385</v>
          </cell>
          <cell r="E430" t="str">
            <v>M016-0</v>
          </cell>
          <cell r="F430" t="str">
            <v>Mike Church</v>
          </cell>
          <cell r="G430" t="str">
            <v>Mthiyane Engineering</v>
          </cell>
          <cell r="H430" t="str">
            <v>2 x Pump 14-50-200, CVP-C Seed pump</v>
          </cell>
          <cell r="I430" t="str">
            <v>ZAR 231,100.00</v>
          </cell>
          <cell r="J430" t="str">
            <v>ZAR</v>
          </cell>
          <cell r="K430">
            <v>231100</v>
          </cell>
          <cell r="L430">
            <v>1</v>
          </cell>
          <cell r="M430">
            <v>231100</v>
          </cell>
          <cell r="N430">
            <v>231100</v>
          </cell>
          <cell r="O430">
            <v>0</v>
          </cell>
          <cell r="P430">
            <v>0</v>
          </cell>
          <cell r="Q430">
            <v>0</v>
          </cell>
          <cell r="R430">
            <v>0</v>
          </cell>
          <cell r="V430">
            <v>39479</v>
          </cell>
        </row>
        <row r="431">
          <cell r="B431" t="str">
            <v>599-0134</v>
          </cell>
          <cell r="C431" t="str">
            <v/>
          </cell>
          <cell r="D431">
            <v>39385</v>
          </cell>
          <cell r="E431" t="str">
            <v>M016-0</v>
          </cell>
          <cell r="F431" t="str">
            <v>Mike Church</v>
          </cell>
          <cell r="G431" t="str">
            <v>Mthiyane Engineering</v>
          </cell>
          <cell r="H431" t="str">
            <v>2 x Pump 14-55-040, CVP-Massecuite pump</v>
          </cell>
          <cell r="I431" t="str">
            <v>ZAR 282,750.00</v>
          </cell>
          <cell r="J431" t="str">
            <v>ZAR</v>
          </cell>
          <cell r="K431">
            <v>282750</v>
          </cell>
          <cell r="L431">
            <v>1</v>
          </cell>
          <cell r="M431">
            <v>282750</v>
          </cell>
          <cell r="N431">
            <v>282750</v>
          </cell>
          <cell r="O431">
            <v>0</v>
          </cell>
          <cell r="P431">
            <v>0</v>
          </cell>
          <cell r="Q431">
            <v>0</v>
          </cell>
          <cell r="R431">
            <v>0</v>
          </cell>
          <cell r="V431">
            <v>39479</v>
          </cell>
        </row>
        <row r="432">
          <cell r="B432" t="str">
            <v>599-0134</v>
          </cell>
          <cell r="C432" t="str">
            <v/>
          </cell>
          <cell r="D432">
            <v>39385</v>
          </cell>
          <cell r="E432" t="str">
            <v>M016-0</v>
          </cell>
          <cell r="F432" t="str">
            <v>Mike Church</v>
          </cell>
          <cell r="G432" t="str">
            <v>Mthiyane Engineering</v>
          </cell>
          <cell r="H432" t="str">
            <v>2 x Pump 14-40-760, B-Magma pump</v>
          </cell>
          <cell r="I432" t="str">
            <v>ZAR 381,106.00</v>
          </cell>
          <cell r="J432" t="str">
            <v>ZAR</v>
          </cell>
          <cell r="K432">
            <v>381106</v>
          </cell>
          <cell r="L432">
            <v>1</v>
          </cell>
          <cell r="M432">
            <v>381106</v>
          </cell>
          <cell r="N432">
            <v>381106</v>
          </cell>
          <cell r="O432">
            <v>0</v>
          </cell>
          <cell r="P432">
            <v>0</v>
          </cell>
          <cell r="Q432">
            <v>0</v>
          </cell>
          <cell r="R432">
            <v>0</v>
          </cell>
          <cell r="V432">
            <v>39479</v>
          </cell>
        </row>
        <row r="433">
          <cell r="B433" t="str">
            <v>599-0134</v>
          </cell>
          <cell r="C433" t="str">
            <v/>
          </cell>
          <cell r="D433">
            <v>39385</v>
          </cell>
          <cell r="E433" t="str">
            <v>M016-0</v>
          </cell>
          <cell r="F433" t="str">
            <v>Mike Church</v>
          </cell>
          <cell r="G433" t="str">
            <v>Mthiyane Engineering</v>
          </cell>
          <cell r="H433" t="str">
            <v>1 x Pump 14-55-040, CVP-C Liquidation pump</v>
          </cell>
          <cell r="I433" t="str">
            <v>ZAR 141,375.00</v>
          </cell>
          <cell r="J433" t="str">
            <v>ZAR</v>
          </cell>
          <cell r="K433">
            <v>141375</v>
          </cell>
          <cell r="L433">
            <v>1</v>
          </cell>
          <cell r="M433">
            <v>141375</v>
          </cell>
          <cell r="N433">
            <v>141375</v>
          </cell>
          <cell r="O433">
            <v>0</v>
          </cell>
          <cell r="P433">
            <v>0</v>
          </cell>
          <cell r="Q433">
            <v>0</v>
          </cell>
          <cell r="R433">
            <v>0</v>
          </cell>
          <cell r="V433">
            <v>39479</v>
          </cell>
        </row>
        <row r="434">
          <cell r="B434" t="str">
            <v>599-0135</v>
          </cell>
          <cell r="C434" t="str">
            <v/>
          </cell>
          <cell r="D434">
            <v>39382</v>
          </cell>
          <cell r="E434" t="str">
            <v>P005</v>
          </cell>
          <cell r="G434" t="str">
            <v>Manica Africa (Pty) Ltd</v>
          </cell>
          <cell r="H434" t="str">
            <v>Freight, road transport, SA to Zambia</v>
          </cell>
          <cell r="I434" t="str">
            <v>ZAR 36,375.00</v>
          </cell>
          <cell r="J434" t="str">
            <v>ZAR</v>
          </cell>
          <cell r="K434">
            <v>36375</v>
          </cell>
          <cell r="L434">
            <v>1</v>
          </cell>
          <cell r="M434">
            <v>36375</v>
          </cell>
          <cell r="N434">
            <v>36375</v>
          </cell>
          <cell r="O434">
            <v>0</v>
          </cell>
          <cell r="P434">
            <v>0</v>
          </cell>
          <cell r="Q434">
            <v>0</v>
          </cell>
          <cell r="R434">
            <v>0</v>
          </cell>
        </row>
        <row r="435">
          <cell r="B435" t="str">
            <v>599-0136</v>
          </cell>
          <cell r="C435" t="str">
            <v/>
          </cell>
          <cell r="D435">
            <v>39377</v>
          </cell>
          <cell r="E435" t="str">
            <v>E011</v>
          </cell>
          <cell r="F435" t="str">
            <v>Neville Palmer</v>
          </cell>
          <cell r="G435" t="str">
            <v>L.M.V Switchgear cc</v>
          </cell>
          <cell r="H435" t="str">
            <v>One lot of indoor switchgear and cabling, for pump stations 1 and 11</v>
          </cell>
          <cell r="I435" t="str">
            <v>ZAR 927,568.62</v>
          </cell>
          <cell r="J435" t="str">
            <v>ZAR</v>
          </cell>
          <cell r="K435">
            <v>927568.62</v>
          </cell>
          <cell r="L435">
            <v>1</v>
          </cell>
          <cell r="M435">
            <v>927568.62</v>
          </cell>
          <cell r="N435">
            <v>927568.62</v>
          </cell>
          <cell r="O435">
            <v>0</v>
          </cell>
          <cell r="P435">
            <v>0</v>
          </cell>
          <cell r="Q435">
            <v>0</v>
          </cell>
          <cell r="R435">
            <v>0</v>
          </cell>
        </row>
        <row r="436">
          <cell r="B436" t="str">
            <v>599-0137</v>
          </cell>
          <cell r="C436" t="str">
            <v/>
          </cell>
          <cell r="D436">
            <v>39382</v>
          </cell>
          <cell r="E436" t="str">
            <v>M016-0</v>
          </cell>
          <cell r="F436" t="str">
            <v>Tony Stipcich</v>
          </cell>
          <cell r="G436" t="str">
            <v>Lakeside Equipment</v>
          </cell>
          <cell r="H436" t="str">
            <v>2 x A-Molasses storage tank pump, 14-20-450</v>
          </cell>
          <cell r="I436" t="str">
            <v>ZAR 160,766.00</v>
          </cell>
          <cell r="J436" t="str">
            <v>ZAR</v>
          </cell>
          <cell r="K436">
            <v>160766</v>
          </cell>
          <cell r="L436">
            <v>1</v>
          </cell>
          <cell r="M436">
            <v>160766</v>
          </cell>
          <cell r="N436">
            <v>160766</v>
          </cell>
          <cell r="O436">
            <v>0</v>
          </cell>
          <cell r="P436">
            <v>0</v>
          </cell>
          <cell r="Q436">
            <v>0</v>
          </cell>
          <cell r="R436">
            <v>0</v>
          </cell>
          <cell r="V436">
            <v>39492</v>
          </cell>
        </row>
        <row r="437">
          <cell r="B437" t="str">
            <v>599-0137</v>
          </cell>
          <cell r="C437" t="str">
            <v/>
          </cell>
          <cell r="D437">
            <v>39382</v>
          </cell>
          <cell r="E437" t="str">
            <v>M016-0</v>
          </cell>
          <cell r="F437" t="str">
            <v>Tony Stipcich</v>
          </cell>
          <cell r="G437" t="str">
            <v>Lakeside Equipment</v>
          </cell>
          <cell r="H437" t="str">
            <v>2 x HSL2-A-Molasses pump, 14-20-750</v>
          </cell>
          <cell r="I437" t="str">
            <v>ZAR 99,938.00</v>
          </cell>
          <cell r="J437" t="str">
            <v>ZAR</v>
          </cell>
          <cell r="K437">
            <v>99938</v>
          </cell>
          <cell r="L437">
            <v>1</v>
          </cell>
          <cell r="M437">
            <v>99938</v>
          </cell>
          <cell r="N437">
            <v>99938</v>
          </cell>
          <cell r="O437">
            <v>0</v>
          </cell>
          <cell r="P437">
            <v>0</v>
          </cell>
          <cell r="Q437">
            <v>0</v>
          </cell>
          <cell r="R437">
            <v>0</v>
          </cell>
          <cell r="V437">
            <v>39492</v>
          </cell>
        </row>
        <row r="438">
          <cell r="B438" t="str">
            <v>599-0137</v>
          </cell>
          <cell r="C438" t="str">
            <v/>
          </cell>
          <cell r="D438">
            <v>39382</v>
          </cell>
          <cell r="E438" t="str">
            <v>M016-0</v>
          </cell>
          <cell r="F438" t="str">
            <v>Tony Stipcich</v>
          </cell>
          <cell r="G438" t="str">
            <v>Lakeside Equipment</v>
          </cell>
          <cell r="H438" t="str">
            <v>2 x B-Molasses pump, 14-45-100</v>
          </cell>
          <cell r="I438" t="str">
            <v>ZAR 97,824.00</v>
          </cell>
          <cell r="J438" t="str">
            <v>ZAR</v>
          </cell>
          <cell r="K438">
            <v>97824</v>
          </cell>
          <cell r="L438">
            <v>1</v>
          </cell>
          <cell r="M438">
            <v>97824</v>
          </cell>
          <cell r="N438">
            <v>97824</v>
          </cell>
          <cell r="O438">
            <v>0</v>
          </cell>
          <cell r="P438">
            <v>0</v>
          </cell>
          <cell r="Q438">
            <v>0</v>
          </cell>
          <cell r="R438">
            <v>0</v>
          </cell>
          <cell r="V438">
            <v>39492</v>
          </cell>
        </row>
        <row r="439">
          <cell r="B439" t="str">
            <v>599-0137</v>
          </cell>
          <cell r="C439" t="str">
            <v/>
          </cell>
          <cell r="D439">
            <v>39382</v>
          </cell>
          <cell r="E439" t="str">
            <v>M016-0</v>
          </cell>
          <cell r="F439" t="str">
            <v>Tony Stipcich</v>
          </cell>
          <cell r="G439" t="str">
            <v>Lakeside Equipment</v>
          </cell>
          <cell r="H439" t="str">
            <v>2 x B-Molasses storage pump, 14-45-300</v>
          </cell>
          <cell r="I439" t="str">
            <v>ZAR 99,938.00</v>
          </cell>
          <cell r="J439" t="str">
            <v>ZAR</v>
          </cell>
          <cell r="K439">
            <v>99938</v>
          </cell>
          <cell r="L439">
            <v>1</v>
          </cell>
          <cell r="M439">
            <v>99938</v>
          </cell>
          <cell r="N439">
            <v>99938</v>
          </cell>
          <cell r="O439">
            <v>0</v>
          </cell>
          <cell r="P439">
            <v>0</v>
          </cell>
          <cell r="Q439">
            <v>0</v>
          </cell>
          <cell r="R439">
            <v>0</v>
          </cell>
          <cell r="V439">
            <v>39492</v>
          </cell>
        </row>
        <row r="440">
          <cell r="B440" t="str">
            <v>599-0137</v>
          </cell>
          <cell r="C440" t="str">
            <v/>
          </cell>
          <cell r="D440">
            <v>39382</v>
          </cell>
          <cell r="E440" t="str">
            <v>M016-0</v>
          </cell>
          <cell r="F440" t="str">
            <v>Tony Stipcich</v>
          </cell>
          <cell r="G440" t="str">
            <v>Lakeside Equipment</v>
          </cell>
          <cell r="H440" t="str">
            <v>2 x Melt pump, 14-60-840</v>
          </cell>
          <cell r="I440" t="str">
            <v>ZAR 97,824.00</v>
          </cell>
          <cell r="J440" t="str">
            <v>ZAR</v>
          </cell>
          <cell r="K440">
            <v>97824</v>
          </cell>
          <cell r="L440">
            <v>1</v>
          </cell>
          <cell r="M440">
            <v>97824</v>
          </cell>
          <cell r="N440">
            <v>97824</v>
          </cell>
          <cell r="O440">
            <v>0</v>
          </cell>
          <cell r="P440">
            <v>0</v>
          </cell>
          <cell r="Q440">
            <v>0</v>
          </cell>
          <cell r="R440">
            <v>0</v>
          </cell>
          <cell r="V440">
            <v>39492</v>
          </cell>
        </row>
        <row r="441">
          <cell r="B441" t="str">
            <v>599-0137</v>
          </cell>
          <cell r="C441" t="str">
            <v/>
          </cell>
          <cell r="D441">
            <v>39382</v>
          </cell>
          <cell r="E441" t="str">
            <v>M016-0</v>
          </cell>
          <cell r="F441" t="str">
            <v>Tony Stipcich</v>
          </cell>
          <cell r="G441" t="str">
            <v>Lakeside Equipment</v>
          </cell>
          <cell r="H441" t="str">
            <v>2 x Fine liming dosing pump, 12-10-210</v>
          </cell>
          <cell r="I441" t="str">
            <v>ZAR 109,374.00</v>
          </cell>
          <cell r="J441" t="str">
            <v>ZAR</v>
          </cell>
          <cell r="K441">
            <v>109374</v>
          </cell>
          <cell r="L441">
            <v>1</v>
          </cell>
          <cell r="M441">
            <v>109374</v>
          </cell>
          <cell r="N441">
            <v>109374</v>
          </cell>
          <cell r="O441">
            <v>0</v>
          </cell>
          <cell r="P441">
            <v>0</v>
          </cell>
          <cell r="Q441">
            <v>0</v>
          </cell>
          <cell r="R441">
            <v>0</v>
          </cell>
          <cell r="V441">
            <v>39492</v>
          </cell>
        </row>
        <row r="442">
          <cell r="B442" t="str">
            <v>599-0138</v>
          </cell>
          <cell r="C442" t="str">
            <v/>
          </cell>
          <cell r="D442">
            <v>39382</v>
          </cell>
          <cell r="E442" t="str">
            <v>P005</v>
          </cell>
          <cell r="G442" t="str">
            <v>Manica Africa (Pty) Ltd</v>
          </cell>
          <cell r="H442" t="str">
            <v>Freight, road transport, SA to Zambia</v>
          </cell>
          <cell r="I442" t="str">
            <v>ZAR 36,375.00</v>
          </cell>
          <cell r="J442" t="str">
            <v>ZAR</v>
          </cell>
          <cell r="K442">
            <v>36375</v>
          </cell>
          <cell r="L442">
            <v>1</v>
          </cell>
          <cell r="M442">
            <v>36375</v>
          </cell>
          <cell r="N442">
            <v>36375</v>
          </cell>
          <cell r="O442">
            <v>0</v>
          </cell>
          <cell r="P442">
            <v>0</v>
          </cell>
          <cell r="Q442">
            <v>0</v>
          </cell>
          <cell r="R442">
            <v>0</v>
          </cell>
        </row>
        <row r="443">
          <cell r="B443" t="str">
            <v>599-0139</v>
          </cell>
          <cell r="C443" t="str">
            <v/>
          </cell>
          <cell r="D443">
            <v>39382</v>
          </cell>
          <cell r="E443" t="str">
            <v>A002</v>
          </cell>
          <cell r="G443" t="str">
            <v>Flowtite Vectus (Pty) Ltd</v>
          </cell>
          <cell r="H443" t="str">
            <v>One lot of pipelines</v>
          </cell>
          <cell r="I443" t="str">
            <v>ZAR 23,627,520.00</v>
          </cell>
          <cell r="J443" t="str">
            <v>ZAR</v>
          </cell>
          <cell r="K443">
            <v>23627520</v>
          </cell>
          <cell r="L443">
            <v>1</v>
          </cell>
          <cell r="M443">
            <v>23627520</v>
          </cell>
          <cell r="N443">
            <v>23627520</v>
          </cell>
          <cell r="O443">
            <v>0</v>
          </cell>
          <cell r="P443">
            <v>0</v>
          </cell>
          <cell r="Q443">
            <v>0</v>
          </cell>
          <cell r="R443">
            <v>0</v>
          </cell>
        </row>
        <row r="444">
          <cell r="B444" t="str">
            <v>599-0140</v>
          </cell>
          <cell r="D444">
            <v>39386</v>
          </cell>
          <cell r="E444" t="str">
            <v>M016-0</v>
          </cell>
          <cell r="F444" t="str">
            <v>Andre Rabie</v>
          </cell>
          <cell r="G444" t="str">
            <v>Amalgamated Pumping supplies(SA) (Pty) Ltd</v>
          </cell>
          <cell r="H444" t="str">
            <v>Schedule-A T2 Unscreened Juice Pump</v>
          </cell>
          <cell r="I444" t="str">
            <v>ZAR 130,729.00</v>
          </cell>
          <cell r="J444" t="str">
            <v>ZAR</v>
          </cell>
          <cell r="K444">
            <v>130729</v>
          </cell>
          <cell r="L444">
            <v>1</v>
          </cell>
          <cell r="M444">
            <v>130729</v>
          </cell>
          <cell r="N444">
            <v>130729</v>
          </cell>
          <cell r="O444">
            <v>0</v>
          </cell>
          <cell r="P444">
            <v>0</v>
          </cell>
          <cell r="Q444">
            <v>0</v>
          </cell>
          <cell r="R444">
            <v>0</v>
          </cell>
          <cell r="V444">
            <v>39493</v>
          </cell>
        </row>
        <row r="445">
          <cell r="B445" t="str">
            <v>599-0140</v>
          </cell>
          <cell r="D445">
            <v>39386</v>
          </cell>
          <cell r="E445" t="str">
            <v>M016-0</v>
          </cell>
          <cell r="F445" t="str">
            <v>Andre Rabie</v>
          </cell>
          <cell r="G445" t="str">
            <v>Amalgamated Pumping supplies(SA) (Pty) Ltd</v>
          </cell>
          <cell r="H445" t="str">
            <v>Schedule-A T2 Maceration Pump</v>
          </cell>
          <cell r="I445" t="str">
            <v>ZAR 258,138.00</v>
          </cell>
          <cell r="J445" t="str">
            <v>ZAR</v>
          </cell>
          <cell r="K445">
            <v>258138</v>
          </cell>
          <cell r="L445">
            <v>1</v>
          </cell>
          <cell r="M445">
            <v>258138</v>
          </cell>
          <cell r="N445">
            <v>258138</v>
          </cell>
          <cell r="O445">
            <v>0</v>
          </cell>
          <cell r="P445">
            <v>0</v>
          </cell>
          <cell r="Q445">
            <v>0</v>
          </cell>
          <cell r="R445">
            <v>0</v>
          </cell>
          <cell r="V445">
            <v>39493</v>
          </cell>
        </row>
        <row r="446">
          <cell r="B446" t="str">
            <v>599-0140</v>
          </cell>
          <cell r="D446">
            <v>39386</v>
          </cell>
          <cell r="E446" t="str">
            <v>M016-0</v>
          </cell>
          <cell r="F446" t="str">
            <v>Andre Rabie</v>
          </cell>
          <cell r="G446" t="str">
            <v>Amalgamated Pumping supplies(SA) (Pty) Ltd</v>
          </cell>
          <cell r="H446" t="str">
            <v>Schedule-A T2 Screened Juice Pumps</v>
          </cell>
          <cell r="I446" t="str">
            <v>ZAR 243,404.00</v>
          </cell>
          <cell r="J446" t="str">
            <v>ZAR</v>
          </cell>
          <cell r="K446">
            <v>243404</v>
          </cell>
          <cell r="L446">
            <v>1</v>
          </cell>
          <cell r="M446">
            <v>243404</v>
          </cell>
          <cell r="N446">
            <v>243404</v>
          </cell>
          <cell r="O446">
            <v>0</v>
          </cell>
          <cell r="P446">
            <v>0</v>
          </cell>
          <cell r="Q446">
            <v>0</v>
          </cell>
          <cell r="R446">
            <v>0</v>
          </cell>
          <cell r="V446">
            <v>39493</v>
          </cell>
        </row>
        <row r="447">
          <cell r="B447" t="str">
            <v>599-0140</v>
          </cell>
          <cell r="D447">
            <v>39386</v>
          </cell>
          <cell r="E447" t="str">
            <v>M016-0</v>
          </cell>
          <cell r="F447" t="str">
            <v>Andre Rabie</v>
          </cell>
          <cell r="G447" t="str">
            <v>Amalgamated Pumping supplies(SA) (Pty) Ltd</v>
          </cell>
          <cell r="H447" t="str">
            <v>Schedule-A Rotary Screen Spray Pump</v>
          </cell>
          <cell r="I447" t="str">
            <v>ZAR 39,304.00</v>
          </cell>
          <cell r="J447" t="str">
            <v>ZAR</v>
          </cell>
          <cell r="K447">
            <v>39304</v>
          </cell>
          <cell r="L447">
            <v>1</v>
          </cell>
          <cell r="M447">
            <v>39304</v>
          </cell>
          <cell r="N447">
            <v>39304</v>
          </cell>
          <cell r="O447">
            <v>0</v>
          </cell>
          <cell r="P447">
            <v>0</v>
          </cell>
          <cell r="Q447">
            <v>0</v>
          </cell>
          <cell r="R447">
            <v>0</v>
          </cell>
          <cell r="V447">
            <v>39493</v>
          </cell>
        </row>
        <row r="448">
          <cell r="B448" t="str">
            <v>599-0140</v>
          </cell>
          <cell r="D448">
            <v>39386</v>
          </cell>
          <cell r="E448" t="str">
            <v>M016-0</v>
          </cell>
          <cell r="F448" t="str">
            <v>Andre Rabie</v>
          </cell>
          <cell r="G448" t="str">
            <v>Amalgamated Pumping supplies(SA) (Pty) Ltd</v>
          </cell>
          <cell r="H448" t="str">
            <v>Schedule-A T1 Screened Juice Pumps</v>
          </cell>
          <cell r="I448" t="str">
            <v>ZAR 222,383.00</v>
          </cell>
          <cell r="J448" t="str">
            <v>ZAR</v>
          </cell>
          <cell r="K448">
            <v>222383</v>
          </cell>
          <cell r="L448">
            <v>1</v>
          </cell>
          <cell r="M448">
            <v>222383</v>
          </cell>
          <cell r="N448">
            <v>222383</v>
          </cell>
          <cell r="O448">
            <v>0</v>
          </cell>
          <cell r="P448">
            <v>0</v>
          </cell>
          <cell r="Q448">
            <v>0</v>
          </cell>
          <cell r="R448">
            <v>0</v>
          </cell>
          <cell r="V448">
            <v>39493</v>
          </cell>
        </row>
        <row r="449">
          <cell r="B449" t="str">
            <v>599-0140</v>
          </cell>
          <cell r="D449">
            <v>39386</v>
          </cell>
          <cell r="E449" t="str">
            <v>M016-0</v>
          </cell>
          <cell r="F449" t="str">
            <v>Andre Rabie</v>
          </cell>
          <cell r="G449" t="str">
            <v>Amalgamated Pumping supplies(SA) (Pty) Ltd</v>
          </cell>
          <cell r="H449" t="str">
            <v>Schedule-A T1 Press Water Pump</v>
          </cell>
          <cell r="I449" t="str">
            <v>ZAR 103,168.00</v>
          </cell>
          <cell r="J449" t="str">
            <v>ZAR</v>
          </cell>
          <cell r="K449">
            <v>103168</v>
          </cell>
          <cell r="L449">
            <v>1</v>
          </cell>
          <cell r="M449">
            <v>103168</v>
          </cell>
          <cell r="N449">
            <v>103168</v>
          </cell>
          <cell r="O449">
            <v>0</v>
          </cell>
          <cell r="P449">
            <v>0</v>
          </cell>
          <cell r="Q449">
            <v>0</v>
          </cell>
          <cell r="R449">
            <v>0</v>
          </cell>
          <cell r="V449">
            <v>39493</v>
          </cell>
        </row>
        <row r="450">
          <cell r="B450" t="str">
            <v>599-0140</v>
          </cell>
          <cell r="C450" t="str">
            <v>A1</v>
          </cell>
          <cell r="D450">
            <v>39386</v>
          </cell>
          <cell r="E450" t="str">
            <v>M016-0</v>
          </cell>
          <cell r="F450" t="str">
            <v>Andre Rabie</v>
          </cell>
          <cell r="G450" t="str">
            <v>Amalgamated Pumping supplies(SA) (Pty) Ltd</v>
          </cell>
          <cell r="H450" t="str">
            <v>Schedule-A Weighed Juice Pump</v>
          </cell>
          <cell r="I450" t="str">
            <v>ZAR 364,900</v>
          </cell>
          <cell r="J450" t="str">
            <v>ZAR</v>
          </cell>
          <cell r="K450">
            <v>364900</v>
          </cell>
          <cell r="L450">
            <v>1</v>
          </cell>
          <cell r="M450">
            <v>364900</v>
          </cell>
          <cell r="N450">
            <v>364900</v>
          </cell>
          <cell r="O450">
            <v>0</v>
          </cell>
          <cell r="P450">
            <v>0</v>
          </cell>
          <cell r="Q450">
            <v>0</v>
          </cell>
          <cell r="R450">
            <v>0</v>
          </cell>
          <cell r="V450">
            <v>39493</v>
          </cell>
        </row>
        <row r="451">
          <cell r="B451" t="str">
            <v>599-0140</v>
          </cell>
          <cell r="C451" t="str">
            <v>A1</v>
          </cell>
          <cell r="D451">
            <v>39386</v>
          </cell>
          <cell r="E451" t="str">
            <v>M016-0</v>
          </cell>
          <cell r="F451" t="str">
            <v>Andre Rabie</v>
          </cell>
          <cell r="G451" t="str">
            <v>Amalgamated Pumping supplies(SA) (Pty) Ltd</v>
          </cell>
          <cell r="H451" t="str">
            <v>Schedule-A Clear Juice Pump</v>
          </cell>
          <cell r="I451" t="str">
            <v>ZAR 151,050</v>
          </cell>
          <cell r="J451" t="str">
            <v>ZAR</v>
          </cell>
          <cell r="K451">
            <v>151050</v>
          </cell>
          <cell r="L451">
            <v>1</v>
          </cell>
          <cell r="M451">
            <v>151050</v>
          </cell>
          <cell r="N451">
            <v>151050</v>
          </cell>
          <cell r="O451">
            <v>0</v>
          </cell>
          <cell r="P451">
            <v>0</v>
          </cell>
          <cell r="Q451">
            <v>0</v>
          </cell>
          <cell r="R451">
            <v>0</v>
          </cell>
          <cell r="V451">
            <v>39493</v>
          </cell>
        </row>
        <row r="452">
          <cell r="B452" t="str">
            <v>599-0140</v>
          </cell>
          <cell r="C452" t="str">
            <v>A1</v>
          </cell>
          <cell r="D452">
            <v>39386</v>
          </cell>
          <cell r="E452" t="str">
            <v>M016-0</v>
          </cell>
          <cell r="F452" t="str">
            <v>Andre Rabie</v>
          </cell>
          <cell r="G452" t="str">
            <v>Amalgamated Pumping supplies(SA) (Pty) Ltd</v>
          </cell>
          <cell r="H452" t="str">
            <v>Schedule-A Mud Return Pumps</v>
          </cell>
          <cell r="I452" t="str">
            <v>ZAR 76,820</v>
          </cell>
          <cell r="J452" t="str">
            <v>ZAR</v>
          </cell>
          <cell r="K452">
            <v>76820</v>
          </cell>
          <cell r="L452">
            <v>1</v>
          </cell>
          <cell r="M452">
            <v>76820</v>
          </cell>
          <cell r="N452">
            <v>76820</v>
          </cell>
          <cell r="O452">
            <v>0</v>
          </cell>
          <cell r="P452">
            <v>0</v>
          </cell>
          <cell r="Q452">
            <v>0</v>
          </cell>
          <cell r="R452">
            <v>0</v>
          </cell>
          <cell r="V452">
            <v>39493</v>
          </cell>
        </row>
        <row r="453">
          <cell r="B453" t="str">
            <v>599-0140</v>
          </cell>
          <cell r="D453">
            <v>39386</v>
          </cell>
          <cell r="E453" t="str">
            <v>M016-0</v>
          </cell>
          <cell r="F453" t="str">
            <v>Andre Rabie</v>
          </cell>
          <cell r="G453" t="str">
            <v>Amalgamated Pumping supplies(SA) (Pty) Ltd</v>
          </cell>
          <cell r="H453" t="str">
            <v>Schedule-A Untreated Syrup Pump</v>
          </cell>
          <cell r="I453" t="str">
            <v>ZAR 63,184.00</v>
          </cell>
          <cell r="J453" t="str">
            <v>ZAR</v>
          </cell>
          <cell r="K453">
            <v>63184</v>
          </cell>
          <cell r="L453">
            <v>1</v>
          </cell>
          <cell r="M453">
            <v>63184</v>
          </cell>
          <cell r="N453">
            <v>63184</v>
          </cell>
          <cell r="O453">
            <v>0</v>
          </cell>
          <cell r="P453">
            <v>0</v>
          </cell>
          <cell r="Q453">
            <v>0</v>
          </cell>
          <cell r="R453">
            <v>0</v>
          </cell>
          <cell r="V453">
            <v>39493</v>
          </cell>
        </row>
        <row r="454">
          <cell r="B454" t="str">
            <v>599-0140</v>
          </cell>
          <cell r="D454">
            <v>39386</v>
          </cell>
          <cell r="E454" t="str">
            <v>M016-0</v>
          </cell>
          <cell r="F454" t="str">
            <v>Andre Rabie</v>
          </cell>
          <cell r="G454" t="str">
            <v>Amalgamated Pumping supplies(SA) (Pty) Ltd</v>
          </cell>
          <cell r="H454" t="str">
            <v>Schedule-A Syrup Pump</v>
          </cell>
          <cell r="I454" t="str">
            <v>ZAR 154,036.00</v>
          </cell>
          <cell r="J454" t="str">
            <v>ZAR</v>
          </cell>
          <cell r="K454">
            <v>154036</v>
          </cell>
          <cell r="L454">
            <v>1</v>
          </cell>
          <cell r="M454">
            <v>154036</v>
          </cell>
          <cell r="N454">
            <v>154036</v>
          </cell>
          <cell r="O454">
            <v>0</v>
          </cell>
          <cell r="P454">
            <v>0</v>
          </cell>
          <cell r="Q454">
            <v>0</v>
          </cell>
          <cell r="R454">
            <v>0</v>
          </cell>
          <cell r="V454">
            <v>39493</v>
          </cell>
        </row>
        <row r="455">
          <cell r="B455" t="str">
            <v>599-0140</v>
          </cell>
          <cell r="D455">
            <v>39386</v>
          </cell>
          <cell r="E455" t="str">
            <v>M016-0</v>
          </cell>
          <cell r="F455" t="str">
            <v>Andre Rabie</v>
          </cell>
          <cell r="G455" t="str">
            <v>Amalgamated Pumping supplies(SA) (Pty) Ltd</v>
          </cell>
          <cell r="H455" t="str">
            <v>Schedule-A Clear Juice Heater Condensate Pumps</v>
          </cell>
          <cell r="I455" t="str">
            <v>ZAR 40,749.00</v>
          </cell>
          <cell r="J455" t="str">
            <v>ZAR</v>
          </cell>
          <cell r="K455">
            <v>40749</v>
          </cell>
          <cell r="L455">
            <v>1</v>
          </cell>
          <cell r="M455">
            <v>40749</v>
          </cell>
          <cell r="N455">
            <v>40749</v>
          </cell>
          <cell r="O455">
            <v>0</v>
          </cell>
          <cell r="P455">
            <v>0</v>
          </cell>
          <cell r="Q455">
            <v>0</v>
          </cell>
          <cell r="R455">
            <v>0</v>
          </cell>
          <cell r="V455">
            <v>39493</v>
          </cell>
        </row>
        <row r="456">
          <cell r="B456" t="str">
            <v>599-0140</v>
          </cell>
          <cell r="D456">
            <v>39386</v>
          </cell>
          <cell r="E456" t="str">
            <v>M016-0</v>
          </cell>
          <cell r="F456" t="str">
            <v>Andre Rabie</v>
          </cell>
          <cell r="G456" t="str">
            <v>Amalgamated Pumping supplies(SA) (Pty) Ltd</v>
          </cell>
          <cell r="H456" t="str">
            <v>Schedule-A Exhaust Condensate Pumps - Line 1</v>
          </cell>
          <cell r="I456" t="str">
            <v>ZAR 203,565.00</v>
          </cell>
          <cell r="J456" t="str">
            <v>ZAR</v>
          </cell>
          <cell r="K456">
            <v>203565</v>
          </cell>
          <cell r="L456">
            <v>1</v>
          </cell>
          <cell r="M456">
            <v>203565</v>
          </cell>
          <cell r="N456">
            <v>203565</v>
          </cell>
          <cell r="O456">
            <v>0</v>
          </cell>
          <cell r="P456">
            <v>0</v>
          </cell>
          <cell r="Q456">
            <v>0</v>
          </cell>
          <cell r="R456">
            <v>0</v>
          </cell>
          <cell r="V456">
            <v>39493</v>
          </cell>
        </row>
        <row r="457">
          <cell r="B457" t="str">
            <v>599-0140</v>
          </cell>
          <cell r="D457">
            <v>39386</v>
          </cell>
          <cell r="E457" t="str">
            <v>M016-0</v>
          </cell>
          <cell r="F457" t="str">
            <v>Andre Rabie</v>
          </cell>
          <cell r="G457" t="str">
            <v>Amalgamated Pumping supplies(SA) (Pty) Ltd</v>
          </cell>
          <cell r="H457" t="str">
            <v>Schedule-A V3 Condensate Pumps</v>
          </cell>
          <cell r="I457" t="str">
            <v>ZAR 172,501.00</v>
          </cell>
          <cell r="J457" t="str">
            <v>ZAR</v>
          </cell>
          <cell r="K457">
            <v>172501</v>
          </cell>
          <cell r="L457">
            <v>1</v>
          </cell>
          <cell r="M457">
            <v>172501</v>
          </cell>
          <cell r="N457">
            <v>172501</v>
          </cell>
          <cell r="O457">
            <v>0</v>
          </cell>
          <cell r="P457">
            <v>0</v>
          </cell>
          <cell r="Q457">
            <v>0</v>
          </cell>
          <cell r="R457">
            <v>0</v>
          </cell>
          <cell r="V457">
            <v>39493</v>
          </cell>
        </row>
        <row r="458">
          <cell r="B458" t="str">
            <v>599-0140</v>
          </cell>
          <cell r="D458">
            <v>39386</v>
          </cell>
          <cell r="E458" t="str">
            <v>M016-0</v>
          </cell>
          <cell r="F458" t="str">
            <v>Andre Rabie</v>
          </cell>
          <cell r="G458" t="str">
            <v>Amalgamated Pumping supplies(SA) (Pty) Ltd</v>
          </cell>
          <cell r="H458" t="str">
            <v>Schedule-A Diffuser Imbibition Water Pumps</v>
          </cell>
          <cell r="I458" t="str">
            <v>ZAR 203,636.00</v>
          </cell>
          <cell r="J458" t="str">
            <v>ZAR</v>
          </cell>
          <cell r="K458">
            <v>203636</v>
          </cell>
          <cell r="L458">
            <v>1</v>
          </cell>
          <cell r="M458">
            <v>203636</v>
          </cell>
          <cell r="N458">
            <v>203636</v>
          </cell>
          <cell r="O458">
            <v>0</v>
          </cell>
          <cell r="P458">
            <v>0</v>
          </cell>
          <cell r="Q458">
            <v>0</v>
          </cell>
          <cell r="R458">
            <v>0</v>
          </cell>
          <cell r="V458">
            <v>39493</v>
          </cell>
        </row>
        <row r="459">
          <cell r="B459" t="str">
            <v>599-0140</v>
          </cell>
          <cell r="D459">
            <v>39386</v>
          </cell>
          <cell r="E459" t="str">
            <v>M016-0</v>
          </cell>
          <cell r="F459" t="str">
            <v>Andre Rabie</v>
          </cell>
          <cell r="G459" t="str">
            <v>Amalgamated Pumping supplies(SA) (Pty) Ltd</v>
          </cell>
          <cell r="H459" t="str">
            <v>Schedule-A Hot Water Transfer Pump</v>
          </cell>
          <cell r="I459" t="str">
            <v>ZAR 87,841.00</v>
          </cell>
          <cell r="J459" t="str">
            <v>ZAR</v>
          </cell>
          <cell r="K459">
            <v>87841</v>
          </cell>
          <cell r="L459">
            <v>1</v>
          </cell>
          <cell r="M459">
            <v>87841</v>
          </cell>
          <cell r="N459">
            <v>87841</v>
          </cell>
          <cell r="O459">
            <v>0</v>
          </cell>
          <cell r="P459">
            <v>0</v>
          </cell>
          <cell r="Q459">
            <v>0</v>
          </cell>
          <cell r="R459">
            <v>0</v>
          </cell>
          <cell r="V459">
            <v>39493</v>
          </cell>
        </row>
        <row r="460">
          <cell r="B460" t="str">
            <v>599-0140</v>
          </cell>
          <cell r="D460">
            <v>39386</v>
          </cell>
          <cell r="E460" t="str">
            <v>M016-0</v>
          </cell>
          <cell r="F460" t="str">
            <v>Andre Rabie</v>
          </cell>
          <cell r="G460" t="str">
            <v>Amalgamated Pumping supplies(SA) (Pty) Ltd</v>
          </cell>
          <cell r="H460" t="str">
            <v>Schedule-E CVP-A Vacuum Pump</v>
          </cell>
          <cell r="I460" t="str">
            <v>ZAR 91,924.00</v>
          </cell>
          <cell r="J460" t="str">
            <v>ZAR</v>
          </cell>
          <cell r="K460">
            <v>91924</v>
          </cell>
          <cell r="L460">
            <v>1</v>
          </cell>
          <cell r="M460">
            <v>91924</v>
          </cell>
          <cell r="N460">
            <v>91924</v>
          </cell>
          <cell r="O460">
            <v>0</v>
          </cell>
          <cell r="P460">
            <v>0</v>
          </cell>
          <cell r="Q460">
            <v>0</v>
          </cell>
          <cell r="R460">
            <v>0</v>
          </cell>
          <cell r="V460">
            <v>39493</v>
          </cell>
        </row>
        <row r="461">
          <cell r="B461" t="str">
            <v>599-0140</v>
          </cell>
          <cell r="D461">
            <v>39386</v>
          </cell>
          <cell r="E461" t="str">
            <v>M016-0</v>
          </cell>
          <cell r="F461" t="str">
            <v>Andre Rabie</v>
          </cell>
          <cell r="G461" t="str">
            <v>Amalgamated Pumping supplies(SA) (Pty) Ltd</v>
          </cell>
          <cell r="H461" t="str">
            <v>Schedule-E CVP-C Vacuum Pump</v>
          </cell>
          <cell r="I461" t="str">
            <v>ZAR 91,924.00</v>
          </cell>
          <cell r="J461" t="str">
            <v>ZAR</v>
          </cell>
          <cell r="K461">
            <v>91924</v>
          </cell>
          <cell r="L461">
            <v>1</v>
          </cell>
          <cell r="M461">
            <v>91924</v>
          </cell>
          <cell r="N461">
            <v>91924</v>
          </cell>
          <cell r="O461">
            <v>0</v>
          </cell>
          <cell r="P461">
            <v>0</v>
          </cell>
          <cell r="Q461">
            <v>0</v>
          </cell>
          <cell r="R461">
            <v>0</v>
          </cell>
          <cell r="V461">
            <v>39493</v>
          </cell>
        </row>
        <row r="462">
          <cell r="B462" t="str">
            <v>599-0140</v>
          </cell>
          <cell r="D462">
            <v>39386</v>
          </cell>
          <cell r="E462" t="str">
            <v>M016-0</v>
          </cell>
          <cell r="F462" t="str">
            <v>Andre Rabie</v>
          </cell>
          <cell r="G462" t="str">
            <v>Amalgamated Pumping supplies(SA) (Pty) Ltd</v>
          </cell>
          <cell r="H462" t="str">
            <v>Schedule-E A-Seed receiver Vacuum Pump</v>
          </cell>
          <cell r="I462" t="str">
            <v>ZAR 91,924.00</v>
          </cell>
          <cell r="J462" t="str">
            <v>ZAR</v>
          </cell>
          <cell r="K462">
            <v>91924</v>
          </cell>
          <cell r="L462">
            <v>1</v>
          </cell>
          <cell r="M462">
            <v>91924</v>
          </cell>
          <cell r="N462">
            <v>91924</v>
          </cell>
          <cell r="O462">
            <v>0</v>
          </cell>
          <cell r="P462">
            <v>0</v>
          </cell>
          <cell r="Q462">
            <v>0</v>
          </cell>
          <cell r="R462">
            <v>0</v>
          </cell>
          <cell r="V462">
            <v>39493</v>
          </cell>
        </row>
        <row r="463">
          <cell r="B463" t="str">
            <v>599-0140</v>
          </cell>
          <cell r="D463">
            <v>39386</v>
          </cell>
          <cell r="E463" t="str">
            <v>M016-0</v>
          </cell>
          <cell r="F463" t="str">
            <v>Andre Rabie</v>
          </cell>
          <cell r="G463" t="str">
            <v>Amalgamated Pumping supplies(SA) (Pty) Ltd</v>
          </cell>
          <cell r="H463" t="str">
            <v>Schedule-E SPARE Vacuum Pump</v>
          </cell>
          <cell r="I463" t="str">
            <v>ZAR 91,924.00</v>
          </cell>
          <cell r="J463" t="str">
            <v>ZAR</v>
          </cell>
          <cell r="K463">
            <v>91924</v>
          </cell>
          <cell r="L463">
            <v>1</v>
          </cell>
          <cell r="M463">
            <v>91924</v>
          </cell>
          <cell r="N463">
            <v>91924</v>
          </cell>
          <cell r="O463">
            <v>0</v>
          </cell>
          <cell r="P463">
            <v>0</v>
          </cell>
          <cell r="Q463">
            <v>0</v>
          </cell>
          <cell r="R463">
            <v>0</v>
          </cell>
          <cell r="V463">
            <v>39493</v>
          </cell>
        </row>
        <row r="464">
          <cell r="B464" t="str">
            <v>599-0141</v>
          </cell>
          <cell r="C464" t="str">
            <v/>
          </cell>
          <cell r="D464">
            <v>39383</v>
          </cell>
          <cell r="E464" t="str">
            <v>I001</v>
          </cell>
          <cell r="F464" t="str">
            <v>Wayne Bursey</v>
          </cell>
          <cell r="G464" t="str">
            <v>Siemens Limited</v>
          </cell>
          <cell r="H464" t="str">
            <v>Engineering software for instrumentation, reference PCS-7-V7.0</v>
          </cell>
          <cell r="I464" t="str">
            <v>ZAR 84,979.41</v>
          </cell>
          <cell r="J464" t="str">
            <v>ZAR</v>
          </cell>
          <cell r="K464">
            <v>84979.41</v>
          </cell>
          <cell r="L464">
            <v>1</v>
          </cell>
          <cell r="M464">
            <v>84979.41</v>
          </cell>
          <cell r="N464">
            <v>84979.41</v>
          </cell>
          <cell r="O464">
            <v>0</v>
          </cell>
          <cell r="P464">
            <v>0</v>
          </cell>
          <cell r="Q464">
            <v>0</v>
          </cell>
          <cell r="R464">
            <v>0</v>
          </cell>
        </row>
        <row r="465">
          <cell r="B465" t="str">
            <v>599-0142</v>
          </cell>
          <cell r="C465" t="str">
            <v/>
          </cell>
          <cell r="D465">
            <v>39382</v>
          </cell>
          <cell r="E465" t="str">
            <v>M036-2</v>
          </cell>
          <cell r="F465" t="str">
            <v>Mike Reynolds</v>
          </cell>
          <cell r="G465" t="str">
            <v>African Privity Investments (Pty) Ltd</v>
          </cell>
          <cell r="H465" t="str">
            <v>Condensor and air-water separator for CVP-C</v>
          </cell>
          <cell r="I465" t="str">
            <v>ZAR 364,940.00</v>
          </cell>
          <cell r="J465" t="str">
            <v>ZAR</v>
          </cell>
          <cell r="K465">
            <v>364940</v>
          </cell>
          <cell r="L465">
            <v>1</v>
          </cell>
          <cell r="M465">
            <v>364940</v>
          </cell>
          <cell r="N465">
            <v>364940</v>
          </cell>
          <cell r="O465">
            <v>0</v>
          </cell>
          <cell r="P465">
            <v>0</v>
          </cell>
          <cell r="Q465">
            <v>0</v>
          </cell>
          <cell r="R465">
            <v>0</v>
          </cell>
          <cell r="V465">
            <v>39493</v>
          </cell>
        </row>
        <row r="466">
          <cell r="B466" t="str">
            <v>599-0143</v>
          </cell>
          <cell r="C466" t="str">
            <v/>
          </cell>
          <cell r="D466" t="str">
            <v>Cancelled</v>
          </cell>
          <cell r="E466" t="str">
            <v>M036-1</v>
          </cell>
          <cell r="F466" t="str">
            <v>Mike Reynolds</v>
          </cell>
          <cell r="G466" t="str">
            <v>African Privity Investments (Pty) Ltd</v>
          </cell>
          <cell r="H466" t="str">
            <v>Condensor and air-water separator for CVP-A - Cancelled see 599-1263</v>
          </cell>
          <cell r="I466" t="str">
            <v>ZAR 0.00</v>
          </cell>
          <cell r="J466" t="str">
            <v>ZAR</v>
          </cell>
          <cell r="K466">
            <v>0</v>
          </cell>
          <cell r="L466">
            <v>1</v>
          </cell>
          <cell r="M466">
            <v>0</v>
          </cell>
          <cell r="N466">
            <v>0</v>
          </cell>
          <cell r="O466">
            <v>0</v>
          </cell>
          <cell r="P466">
            <v>0</v>
          </cell>
          <cell r="Q466">
            <v>0</v>
          </cell>
          <cell r="R466">
            <v>0</v>
          </cell>
          <cell r="V466">
            <v>39431</v>
          </cell>
        </row>
        <row r="467">
          <cell r="B467" t="str">
            <v>599-0144</v>
          </cell>
          <cell r="C467" t="str">
            <v/>
          </cell>
          <cell r="D467">
            <v>39383</v>
          </cell>
          <cell r="E467" t="str">
            <v>I002</v>
          </cell>
          <cell r="F467" t="str">
            <v>Suresh Heeralal</v>
          </cell>
          <cell r="G467" t="str">
            <v>Gamma Panel &amp; Swicthboard Maufacturers</v>
          </cell>
          <cell r="H467" t="str">
            <v xml:space="preserve">Panels/Cabinets </v>
          </cell>
          <cell r="I467" t="str">
            <v>ZAR 1,052,730.00</v>
          </cell>
          <cell r="J467" t="str">
            <v>ZAR</v>
          </cell>
          <cell r="K467">
            <v>1052730</v>
          </cell>
          <cell r="L467">
            <v>1</v>
          </cell>
          <cell r="M467">
            <v>1052730</v>
          </cell>
          <cell r="N467">
            <v>1052730</v>
          </cell>
          <cell r="O467">
            <v>0</v>
          </cell>
          <cell r="P467">
            <v>0</v>
          </cell>
          <cell r="Q467">
            <v>0</v>
          </cell>
          <cell r="R467">
            <v>0</v>
          </cell>
        </row>
        <row r="468">
          <cell r="B468" t="str">
            <v>599-0145</v>
          </cell>
          <cell r="D468" t="e">
            <v>#N/A</v>
          </cell>
          <cell r="E468" t="e">
            <v>#N/A</v>
          </cell>
          <cell r="G468" t="e">
            <v>#N/A</v>
          </cell>
          <cell r="H468" t="str">
            <v>Vacant</v>
          </cell>
          <cell r="I468" t="str">
            <v>ZAR 0.00</v>
          </cell>
          <cell r="J468" t="str">
            <v>ZAR</v>
          </cell>
          <cell r="K468">
            <v>0</v>
          </cell>
          <cell r="L468">
            <v>1</v>
          </cell>
          <cell r="M468">
            <v>0</v>
          </cell>
          <cell r="N468">
            <v>0</v>
          </cell>
          <cell r="O468">
            <v>0</v>
          </cell>
          <cell r="P468">
            <v>0</v>
          </cell>
          <cell r="Q468">
            <v>0</v>
          </cell>
          <cell r="R468">
            <v>0</v>
          </cell>
        </row>
        <row r="469">
          <cell r="B469" t="str">
            <v>599-0146</v>
          </cell>
          <cell r="C469" t="str">
            <v/>
          </cell>
          <cell r="D469">
            <v>39387</v>
          </cell>
          <cell r="E469" t="str">
            <v>M012-0</v>
          </cell>
          <cell r="F469" t="str">
            <v>R.P Scott</v>
          </cell>
          <cell r="G469" t="str">
            <v>Technology &amp; Engineering Group, Tongaat- Hulett</v>
          </cell>
          <cell r="H469" t="str">
            <v>VCP Entrainment separator design, first and second unit</v>
          </cell>
          <cell r="I469" t="str">
            <v>ZAR 65,000.00</v>
          </cell>
          <cell r="J469" t="str">
            <v>ZAR</v>
          </cell>
          <cell r="K469">
            <v>65000</v>
          </cell>
          <cell r="L469">
            <v>1</v>
          </cell>
          <cell r="M469">
            <v>65000</v>
          </cell>
          <cell r="N469">
            <v>65000</v>
          </cell>
          <cell r="O469">
            <v>0</v>
          </cell>
          <cell r="P469">
            <v>0</v>
          </cell>
          <cell r="Q469">
            <v>0</v>
          </cell>
          <cell r="R469">
            <v>0</v>
          </cell>
          <cell r="V469">
            <v>39395</v>
          </cell>
        </row>
        <row r="470">
          <cell r="B470" t="str">
            <v>599-0147</v>
          </cell>
          <cell r="C470" t="str">
            <v/>
          </cell>
          <cell r="D470">
            <v>39401</v>
          </cell>
          <cell r="E470" t="str">
            <v>M031</v>
          </cell>
          <cell r="F470" t="str">
            <v>Robin Blake</v>
          </cell>
          <cell r="G470" t="str">
            <v>Roller Chain Opti</v>
          </cell>
          <cell r="H470" t="str">
            <v>Ewart chain, type B-5973, c/w SS pins and SS bushes 109m, Two 12-tooth sprocket, 205 bore, Bonnox sproket tooth,Two 12 Tooth sproket, 160 bore, Bonnox sprocket tooth</v>
          </cell>
          <cell r="I470" t="str">
            <v>ZAR 412,010.00</v>
          </cell>
          <cell r="J470" t="str">
            <v>ZAR</v>
          </cell>
          <cell r="K470">
            <v>412010</v>
          </cell>
          <cell r="L470">
            <v>1</v>
          </cell>
          <cell r="M470">
            <v>412010</v>
          </cell>
          <cell r="N470">
            <v>412010</v>
          </cell>
          <cell r="O470">
            <v>0</v>
          </cell>
          <cell r="P470">
            <v>0</v>
          </cell>
          <cell r="Q470">
            <v>0</v>
          </cell>
          <cell r="R470">
            <v>0</v>
          </cell>
          <cell r="V470">
            <v>39521</v>
          </cell>
        </row>
        <row r="471">
          <cell r="B471" t="str">
            <v>599-0148</v>
          </cell>
          <cell r="C471" t="str">
            <v/>
          </cell>
          <cell r="D471">
            <v>39386</v>
          </cell>
          <cell r="E471" t="str">
            <v>P005</v>
          </cell>
          <cell r="F471" t="str">
            <v>Marthie Burger</v>
          </cell>
          <cell r="G471" t="str">
            <v>East African Supply</v>
          </cell>
          <cell r="H471" t="str">
            <v>One lot of personal protective clothing equipment</v>
          </cell>
          <cell r="I471" t="str">
            <v>ZAR 3,746.42</v>
          </cell>
          <cell r="J471" t="str">
            <v>ZAR</v>
          </cell>
          <cell r="K471">
            <v>3746.42</v>
          </cell>
          <cell r="L471">
            <v>1</v>
          </cell>
          <cell r="M471">
            <v>3746.42</v>
          </cell>
          <cell r="N471">
            <v>3746.42</v>
          </cell>
          <cell r="O471">
            <v>0</v>
          </cell>
          <cell r="P471">
            <v>0</v>
          </cell>
          <cell r="Q471">
            <v>0</v>
          </cell>
          <cell r="R471">
            <v>0</v>
          </cell>
        </row>
        <row r="472">
          <cell r="B472" t="str">
            <v>599-0149</v>
          </cell>
          <cell r="D472" t="e">
            <v>#N/A</v>
          </cell>
          <cell r="E472" t="str">
            <v>P005</v>
          </cell>
          <cell r="G472" t="str">
            <v>East African Supply</v>
          </cell>
          <cell r="H472" t="str">
            <v>Gumboots (no toe cap)</v>
          </cell>
          <cell r="I472" t="str">
            <v>ZAR 0.00</v>
          </cell>
          <cell r="J472" t="str">
            <v>ZAR</v>
          </cell>
          <cell r="K472">
            <v>0</v>
          </cell>
          <cell r="L472">
            <v>1</v>
          </cell>
          <cell r="M472">
            <v>0</v>
          </cell>
          <cell r="N472">
            <v>0</v>
          </cell>
          <cell r="O472">
            <v>0</v>
          </cell>
          <cell r="P472">
            <v>0</v>
          </cell>
          <cell r="Q472">
            <v>0</v>
          </cell>
          <cell r="R472">
            <v>0</v>
          </cell>
        </row>
        <row r="473">
          <cell r="B473" t="str">
            <v>599-0150</v>
          </cell>
          <cell r="C473" t="str">
            <v/>
          </cell>
          <cell r="D473">
            <v>39387</v>
          </cell>
          <cell r="E473" t="str">
            <v>M031</v>
          </cell>
          <cell r="F473" t="str">
            <v>Marthie Burger</v>
          </cell>
          <cell r="G473" t="str">
            <v>East African Supply</v>
          </cell>
          <cell r="H473" t="str">
            <v>One lot of steel material as per your Pro-Forma invoice EASP-068265</v>
          </cell>
          <cell r="I473" t="str">
            <v>ZAR 205,070.20</v>
          </cell>
          <cell r="J473" t="str">
            <v>ZAR</v>
          </cell>
          <cell r="K473">
            <v>205070.2</v>
          </cell>
          <cell r="L473">
            <v>1</v>
          </cell>
          <cell r="M473">
            <v>205070.2</v>
          </cell>
          <cell r="N473">
            <v>205070.2</v>
          </cell>
          <cell r="O473">
            <v>0</v>
          </cell>
          <cell r="P473">
            <v>0</v>
          </cell>
          <cell r="Q473">
            <v>0</v>
          </cell>
          <cell r="R473">
            <v>0</v>
          </cell>
        </row>
        <row r="474">
          <cell r="B474" t="str">
            <v>599-0151</v>
          </cell>
          <cell r="C474" t="str">
            <v/>
          </cell>
          <cell r="D474">
            <v>39387</v>
          </cell>
          <cell r="E474" t="str">
            <v>M031</v>
          </cell>
          <cell r="F474" t="str">
            <v>Anthony Hoare</v>
          </cell>
          <cell r="G474" t="str">
            <v>Discount Steel</v>
          </cell>
          <cell r="H474" t="str">
            <v>Six Steel plate, 300-WA, 10m x 2.4 x 6mm.</v>
          </cell>
          <cell r="I474" t="str">
            <v>ZAR 51,070.50</v>
          </cell>
          <cell r="J474" t="str">
            <v>ZAR</v>
          </cell>
          <cell r="K474">
            <v>51070.5</v>
          </cell>
          <cell r="L474">
            <v>1</v>
          </cell>
          <cell r="M474">
            <v>51070.5</v>
          </cell>
          <cell r="N474">
            <v>51070.5</v>
          </cell>
          <cell r="O474">
            <v>0</v>
          </cell>
          <cell r="P474">
            <v>0</v>
          </cell>
          <cell r="Q474">
            <v>0</v>
          </cell>
          <cell r="R474">
            <v>0</v>
          </cell>
          <cell r="V474">
            <v>39402</v>
          </cell>
        </row>
        <row r="475">
          <cell r="B475" t="str">
            <v>599-0151</v>
          </cell>
          <cell r="C475" t="str">
            <v/>
          </cell>
          <cell r="D475">
            <v>39387</v>
          </cell>
          <cell r="E475" t="str">
            <v>M031</v>
          </cell>
          <cell r="F475" t="str">
            <v>Anthony Hoare</v>
          </cell>
          <cell r="G475" t="str">
            <v>Discount Steel</v>
          </cell>
          <cell r="H475" t="str">
            <v>36 steel plate, 300-WA, 10m x 2.4 x 10mm.</v>
          </cell>
          <cell r="I475" t="str">
            <v>ZAR 483,572.88</v>
          </cell>
          <cell r="J475" t="str">
            <v>ZAR</v>
          </cell>
          <cell r="K475">
            <v>483572.88</v>
          </cell>
          <cell r="L475">
            <v>1</v>
          </cell>
          <cell r="M475">
            <v>483572.88</v>
          </cell>
          <cell r="N475">
            <v>483572.88</v>
          </cell>
          <cell r="O475">
            <v>0</v>
          </cell>
          <cell r="P475">
            <v>0</v>
          </cell>
          <cell r="Q475">
            <v>0</v>
          </cell>
          <cell r="R475">
            <v>0</v>
          </cell>
          <cell r="V475">
            <v>39402</v>
          </cell>
        </row>
        <row r="476">
          <cell r="B476" t="str">
            <v>599-0151</v>
          </cell>
          <cell r="C476" t="str">
            <v/>
          </cell>
          <cell r="D476">
            <v>39387</v>
          </cell>
          <cell r="E476" t="str">
            <v>M031</v>
          </cell>
          <cell r="F476" t="str">
            <v>Anthony Hoare</v>
          </cell>
          <cell r="G476" t="str">
            <v>Discount Steel</v>
          </cell>
          <cell r="H476" t="str">
            <v>Fifty steel plate, 300-WA, 10m x 2.4m x 8mm.</v>
          </cell>
          <cell r="I476" t="str">
            <v>ZAR 538,638.50</v>
          </cell>
          <cell r="J476" t="str">
            <v>ZAR</v>
          </cell>
          <cell r="K476">
            <v>538638.5</v>
          </cell>
          <cell r="L476">
            <v>1</v>
          </cell>
          <cell r="M476">
            <v>538638.5</v>
          </cell>
          <cell r="N476">
            <v>538638.5</v>
          </cell>
          <cell r="O476">
            <v>0</v>
          </cell>
          <cell r="P476">
            <v>0</v>
          </cell>
          <cell r="Q476">
            <v>0</v>
          </cell>
          <cell r="R476">
            <v>0</v>
          </cell>
          <cell r="V476">
            <v>39402</v>
          </cell>
        </row>
        <row r="477">
          <cell r="B477" t="str">
            <v>599-0152</v>
          </cell>
          <cell r="D477" t="e">
            <v>#N/A</v>
          </cell>
          <cell r="E477" t="str">
            <v>M010-1</v>
          </cell>
          <cell r="G477" t="str">
            <v>Dennis Wright</v>
          </cell>
          <cell r="H477" t="str">
            <v>Mill Pinion Design</v>
          </cell>
          <cell r="I477" t="str">
            <v>ZAR 9,600</v>
          </cell>
          <cell r="J477" t="str">
            <v>ZAR</v>
          </cell>
          <cell r="K477">
            <v>9600</v>
          </cell>
          <cell r="L477">
            <v>1</v>
          </cell>
          <cell r="M477">
            <v>9600</v>
          </cell>
          <cell r="N477">
            <v>9600</v>
          </cell>
          <cell r="O477">
            <v>0</v>
          </cell>
          <cell r="P477">
            <v>0</v>
          </cell>
          <cell r="Q477">
            <v>0</v>
          </cell>
          <cell r="R477">
            <v>0</v>
          </cell>
        </row>
        <row r="478">
          <cell r="B478" t="str">
            <v>599-0153</v>
          </cell>
          <cell r="D478" t="e">
            <v>#N/A</v>
          </cell>
          <cell r="E478" t="str">
            <v>P005</v>
          </cell>
          <cell r="G478" t="str">
            <v>AGA Transport Company</v>
          </cell>
          <cell r="H478" t="str">
            <v>Transport</v>
          </cell>
          <cell r="I478" t="str">
            <v>ZAR 49,500.00</v>
          </cell>
          <cell r="J478" t="str">
            <v>ZAR</v>
          </cell>
          <cell r="K478">
            <v>49500</v>
          </cell>
          <cell r="L478">
            <v>1</v>
          </cell>
          <cell r="M478">
            <v>49500</v>
          </cell>
          <cell r="N478">
            <v>49500</v>
          </cell>
          <cell r="O478">
            <v>0</v>
          </cell>
          <cell r="P478">
            <v>0</v>
          </cell>
          <cell r="Q478">
            <v>0</v>
          </cell>
          <cell r="R478">
            <v>0</v>
          </cell>
        </row>
        <row r="479">
          <cell r="B479" t="str">
            <v>599-0154</v>
          </cell>
          <cell r="D479" t="e">
            <v>#N/A</v>
          </cell>
          <cell r="E479" t="e">
            <v>#N/A</v>
          </cell>
          <cell r="G479" t="e">
            <v>#N/A</v>
          </cell>
          <cell r="H479" t="str">
            <v>Vacant</v>
          </cell>
          <cell r="I479" t="str">
            <v>ZAR 0.00</v>
          </cell>
          <cell r="J479" t="str">
            <v>ZAR</v>
          </cell>
          <cell r="K479">
            <v>0</v>
          </cell>
          <cell r="L479">
            <v>1</v>
          </cell>
          <cell r="M479">
            <v>0</v>
          </cell>
          <cell r="N479">
            <v>0</v>
          </cell>
          <cell r="O479">
            <v>0</v>
          </cell>
          <cell r="P479">
            <v>0</v>
          </cell>
          <cell r="Q479">
            <v>0</v>
          </cell>
          <cell r="R479">
            <v>0</v>
          </cell>
        </row>
        <row r="480">
          <cell r="B480" t="str">
            <v>599-0155</v>
          </cell>
          <cell r="D480" t="e">
            <v>#N/A</v>
          </cell>
          <cell r="E480" t="str">
            <v>P005</v>
          </cell>
          <cell r="G480" t="str">
            <v>East African Supply</v>
          </cell>
          <cell r="H480" t="str">
            <v>Kaleya Hill Equipment</v>
          </cell>
          <cell r="I480" t="str">
            <v>ZAR 106,785</v>
          </cell>
          <cell r="J480" t="str">
            <v>ZAR</v>
          </cell>
          <cell r="K480">
            <v>106785</v>
          </cell>
          <cell r="L480">
            <v>1</v>
          </cell>
          <cell r="M480">
            <v>106785</v>
          </cell>
          <cell r="N480">
            <v>106785</v>
          </cell>
          <cell r="O480">
            <v>0</v>
          </cell>
          <cell r="P480">
            <v>0</v>
          </cell>
          <cell r="Q480">
            <v>0</v>
          </cell>
          <cell r="R480">
            <v>0</v>
          </cell>
        </row>
        <row r="481">
          <cell r="B481" t="str">
            <v>599-0156</v>
          </cell>
          <cell r="D481" t="e">
            <v>#N/A</v>
          </cell>
          <cell r="E481" t="str">
            <v>A010-14</v>
          </cell>
          <cell r="G481" t="str">
            <v>4Y Geoinfomatics</v>
          </cell>
          <cell r="H481" t="str">
            <v>Survey Work Cadstral Farm Boundries</v>
          </cell>
          <cell r="I481" t="str">
            <v>ZAR 39,735</v>
          </cell>
          <cell r="J481" t="str">
            <v>ZAR</v>
          </cell>
          <cell r="K481">
            <v>39735</v>
          </cell>
          <cell r="L481">
            <v>1</v>
          </cell>
          <cell r="M481">
            <v>39735</v>
          </cell>
          <cell r="N481">
            <v>39735</v>
          </cell>
          <cell r="O481">
            <v>0</v>
          </cell>
          <cell r="P481">
            <v>0</v>
          </cell>
          <cell r="Q481">
            <v>0</v>
          </cell>
          <cell r="R481">
            <v>0</v>
          </cell>
        </row>
        <row r="482">
          <cell r="B482" t="str">
            <v>599-0157</v>
          </cell>
          <cell r="C482" t="str">
            <v/>
          </cell>
          <cell r="D482">
            <v>39401</v>
          </cell>
          <cell r="E482" t="str">
            <v>P005</v>
          </cell>
          <cell r="F482" t="str">
            <v>Marthie Burger</v>
          </cell>
          <cell r="G482" t="str">
            <v>East African Supply</v>
          </cell>
          <cell r="H482" t="str">
            <v>Roll of plotter paper, Road freight</v>
          </cell>
          <cell r="I482" t="str">
            <v>ZAR 1,193.64</v>
          </cell>
          <cell r="J482" t="str">
            <v>ZAR</v>
          </cell>
          <cell r="K482">
            <v>1193.6400000000001</v>
          </cell>
          <cell r="L482">
            <v>1</v>
          </cell>
          <cell r="M482">
            <v>1193.6400000000001</v>
          </cell>
          <cell r="N482">
            <v>1193.6400000000001</v>
          </cell>
          <cell r="O482">
            <v>0</v>
          </cell>
          <cell r="P482">
            <v>0</v>
          </cell>
          <cell r="Q482">
            <v>0</v>
          </cell>
          <cell r="R482">
            <v>0</v>
          </cell>
        </row>
        <row r="483">
          <cell r="B483" t="str">
            <v>599-0158</v>
          </cell>
          <cell r="C483" t="str">
            <v/>
          </cell>
          <cell r="D483">
            <v>39401</v>
          </cell>
          <cell r="E483" t="str">
            <v>M037</v>
          </cell>
          <cell r="F483" t="str">
            <v>Brad D. Mcdonald</v>
          </cell>
          <cell r="G483" t="str">
            <v>FCM Engineering (Pty) Ltd</v>
          </cell>
          <cell r="H483" t="str">
            <v>Support structure for the flash tank</v>
          </cell>
          <cell r="I483" t="str">
            <v>ZAR 418,524.00</v>
          </cell>
          <cell r="J483" t="str">
            <v>ZAR</v>
          </cell>
          <cell r="K483">
            <v>418524</v>
          </cell>
          <cell r="L483">
            <v>1</v>
          </cell>
          <cell r="M483">
            <v>418524</v>
          </cell>
          <cell r="N483">
            <v>418524</v>
          </cell>
          <cell r="O483">
            <v>0</v>
          </cell>
          <cell r="P483">
            <v>0</v>
          </cell>
          <cell r="Q483">
            <v>0</v>
          </cell>
          <cell r="R483">
            <v>0</v>
          </cell>
          <cell r="V483">
            <v>39465</v>
          </cell>
        </row>
        <row r="484">
          <cell r="B484" t="str">
            <v>599-0159</v>
          </cell>
          <cell r="C484" t="str">
            <v/>
          </cell>
          <cell r="D484">
            <v>39401</v>
          </cell>
          <cell r="E484" t="str">
            <v>P002</v>
          </cell>
          <cell r="F484" t="str">
            <v>Jako Fourie</v>
          </cell>
          <cell r="G484" t="str">
            <v>Iyanda Power Technologies</v>
          </cell>
          <cell r="H484" t="str">
            <v>Electrical Engineering Consultancy</v>
          </cell>
          <cell r="I484" t="str">
            <v>ZAR 2,812,000.00</v>
          </cell>
          <cell r="J484" t="str">
            <v>ZAR</v>
          </cell>
          <cell r="K484">
            <v>2812000</v>
          </cell>
          <cell r="L484">
            <v>1</v>
          </cell>
          <cell r="M484">
            <v>2812000</v>
          </cell>
          <cell r="N484">
            <v>2812000</v>
          </cell>
          <cell r="O484">
            <v>0</v>
          </cell>
          <cell r="P484">
            <v>0</v>
          </cell>
          <cell r="Q484">
            <v>0</v>
          </cell>
          <cell r="R484">
            <v>0</v>
          </cell>
        </row>
        <row r="485">
          <cell r="B485" t="str">
            <v>599-0160</v>
          </cell>
          <cell r="D485" t="e">
            <v>#N/A</v>
          </cell>
          <cell r="E485" t="str">
            <v>E006</v>
          </cell>
          <cell r="G485" t="str">
            <v>Zest Electric Motors (Pty) Ltd</v>
          </cell>
          <cell r="H485" t="str">
            <v>Flights and accommodation for FAT testing</v>
          </cell>
          <cell r="I485" t="str">
            <v>ZAR 61,158.00</v>
          </cell>
          <cell r="J485" t="str">
            <v>ZAR</v>
          </cell>
          <cell r="K485">
            <v>61158</v>
          </cell>
          <cell r="L485">
            <v>1</v>
          </cell>
          <cell r="M485">
            <v>61158</v>
          </cell>
          <cell r="N485">
            <v>61158</v>
          </cell>
          <cell r="O485">
            <v>0</v>
          </cell>
          <cell r="P485">
            <v>0</v>
          </cell>
          <cell r="Q485">
            <v>0</v>
          </cell>
          <cell r="R485">
            <v>0</v>
          </cell>
        </row>
        <row r="486">
          <cell r="B486" t="str">
            <v>599-0161</v>
          </cell>
          <cell r="C486" t="str">
            <v/>
          </cell>
          <cell r="D486">
            <v>39401</v>
          </cell>
          <cell r="E486" t="str">
            <v>M056</v>
          </cell>
          <cell r="F486" t="str">
            <v>Marthie Burger</v>
          </cell>
          <cell r="G486" t="str">
            <v>East African Supply</v>
          </cell>
          <cell r="H486" t="str">
            <v>Pipes and fittings, as per the set of twelve spreadsheets</v>
          </cell>
          <cell r="I486" t="str">
            <v>ZAR 2,804,463.51</v>
          </cell>
          <cell r="J486" t="str">
            <v>ZAR</v>
          </cell>
          <cell r="K486">
            <v>2804463.51</v>
          </cell>
          <cell r="L486">
            <v>1</v>
          </cell>
          <cell r="M486">
            <v>2804463.51</v>
          </cell>
          <cell r="N486">
            <v>2804463.51</v>
          </cell>
          <cell r="O486">
            <v>0</v>
          </cell>
          <cell r="P486">
            <v>0</v>
          </cell>
          <cell r="Q486">
            <v>0</v>
          </cell>
          <cell r="R486">
            <v>0</v>
          </cell>
        </row>
        <row r="487">
          <cell r="B487" t="str">
            <v>599-0161</v>
          </cell>
          <cell r="C487" t="str">
            <v>A1</v>
          </cell>
          <cell r="D487">
            <v>39414</v>
          </cell>
          <cell r="E487" t="str">
            <v>M056</v>
          </cell>
          <cell r="F487" t="str">
            <v>Marthie Burger</v>
          </cell>
          <cell r="G487" t="str">
            <v>East African Supply</v>
          </cell>
          <cell r="H487" t="str">
            <v>Road-transport cost delivery to Nakambala</v>
          </cell>
          <cell r="I487" t="str">
            <v>ZAR 571,200.00</v>
          </cell>
          <cell r="J487" t="str">
            <v>ZAR</v>
          </cell>
          <cell r="K487">
            <v>571200</v>
          </cell>
          <cell r="L487">
            <v>1</v>
          </cell>
          <cell r="M487">
            <v>571200</v>
          </cell>
          <cell r="N487">
            <v>571200</v>
          </cell>
          <cell r="O487">
            <v>0</v>
          </cell>
          <cell r="P487">
            <v>0</v>
          </cell>
          <cell r="Q487">
            <v>0</v>
          </cell>
          <cell r="R487">
            <v>0</v>
          </cell>
        </row>
        <row r="488">
          <cell r="B488" t="str">
            <v>599-0162</v>
          </cell>
          <cell r="C488" t="str">
            <v/>
          </cell>
          <cell r="D488">
            <v>39401</v>
          </cell>
          <cell r="E488" t="str">
            <v>P002</v>
          </cell>
          <cell r="F488" t="str">
            <v>Sylvain D. Collet-Serret</v>
          </cell>
          <cell r="G488" t="str">
            <v>Illovo Sugar Limited</v>
          </cell>
          <cell r="H488" t="str">
            <v>Electrical Engineering Consultancy</v>
          </cell>
          <cell r="I488" t="str">
            <v>ZAR 3,540,431.00</v>
          </cell>
          <cell r="J488" t="str">
            <v>ZAR</v>
          </cell>
          <cell r="K488">
            <v>3540431</v>
          </cell>
          <cell r="L488">
            <v>1</v>
          </cell>
          <cell r="M488">
            <v>3540431</v>
          </cell>
          <cell r="N488">
            <v>3540431</v>
          </cell>
          <cell r="O488">
            <v>0</v>
          </cell>
          <cell r="P488">
            <v>0</v>
          </cell>
          <cell r="Q488">
            <v>0</v>
          </cell>
          <cell r="R488">
            <v>0</v>
          </cell>
        </row>
        <row r="489">
          <cell r="B489" t="str">
            <v>599-0163</v>
          </cell>
          <cell r="C489" t="str">
            <v/>
          </cell>
          <cell r="D489">
            <v>39401</v>
          </cell>
          <cell r="E489" t="str">
            <v>M056</v>
          </cell>
          <cell r="F489" t="str">
            <v>Marthie Burger</v>
          </cell>
          <cell r="G489" t="str">
            <v>East African Supply</v>
          </cell>
          <cell r="H489" t="str">
            <v>One lot steel material (pipes &amp; gaskets etc) as per your Pro-Forma Invoice reference EASP-068207-3 dated 13 November 2007 + Road transport delivery DDU Nakambala</v>
          </cell>
          <cell r="I489" t="str">
            <v>ZAR 1,100,880.11</v>
          </cell>
          <cell r="J489" t="str">
            <v>ZAR</v>
          </cell>
          <cell r="K489">
            <v>1100880.1100000001</v>
          </cell>
          <cell r="L489">
            <v>1</v>
          </cell>
          <cell r="M489">
            <v>1100880.1100000001</v>
          </cell>
          <cell r="N489">
            <v>1100880.1100000001</v>
          </cell>
          <cell r="O489">
            <v>0</v>
          </cell>
          <cell r="P489">
            <v>0</v>
          </cell>
          <cell r="Q489">
            <v>0</v>
          </cell>
          <cell r="R489">
            <v>0</v>
          </cell>
        </row>
        <row r="490">
          <cell r="B490" t="str">
            <v>599-0164</v>
          </cell>
          <cell r="C490" t="str">
            <v/>
          </cell>
          <cell r="D490">
            <v>39401</v>
          </cell>
          <cell r="E490" t="str">
            <v>I006</v>
          </cell>
          <cell r="F490" t="str">
            <v>Martin P.A Coetsee</v>
          </cell>
          <cell r="G490" t="str">
            <v>Unitech Instrumentation Services</v>
          </cell>
          <cell r="H490" t="str">
            <v>Installation Work for instrumentation including material</v>
          </cell>
          <cell r="I490" t="str">
            <v>ZAR 1,126,653.07</v>
          </cell>
          <cell r="J490" t="str">
            <v>ZAR</v>
          </cell>
          <cell r="K490">
            <v>1126653.07</v>
          </cell>
          <cell r="L490">
            <v>1</v>
          </cell>
          <cell r="M490">
            <v>1126653.07</v>
          </cell>
          <cell r="N490">
            <v>1126653.07</v>
          </cell>
          <cell r="O490">
            <v>0</v>
          </cell>
          <cell r="P490">
            <v>0</v>
          </cell>
          <cell r="Q490">
            <v>0</v>
          </cell>
          <cell r="R490">
            <v>0</v>
          </cell>
          <cell r="U490">
            <v>39480</v>
          </cell>
        </row>
        <row r="491">
          <cell r="B491" t="str">
            <v>599-0165</v>
          </cell>
          <cell r="C491" t="str">
            <v/>
          </cell>
          <cell r="D491">
            <v>39401</v>
          </cell>
          <cell r="E491" t="str">
            <v>I004</v>
          </cell>
          <cell r="F491" t="str">
            <v>Martin P.A Coetsee</v>
          </cell>
          <cell r="G491" t="str">
            <v>Unitech Instrumentation Services</v>
          </cell>
          <cell r="H491" t="str">
            <v>Installtion work for instrumentation, including material supply and P&amp;G</v>
          </cell>
          <cell r="I491" t="str">
            <v>ZAR 5,766,969.23</v>
          </cell>
          <cell r="J491" t="str">
            <v>ZAR</v>
          </cell>
          <cell r="K491">
            <v>5766969.2300000004</v>
          </cell>
          <cell r="L491">
            <v>1</v>
          </cell>
          <cell r="M491">
            <v>5766969.2300000004</v>
          </cell>
          <cell r="N491">
            <v>5766969.2300000004</v>
          </cell>
          <cell r="O491">
            <v>0</v>
          </cell>
          <cell r="P491">
            <v>0</v>
          </cell>
          <cell r="Q491">
            <v>0</v>
          </cell>
          <cell r="R491">
            <v>0</v>
          </cell>
          <cell r="U491">
            <v>39480</v>
          </cell>
        </row>
        <row r="492">
          <cell r="B492" t="str">
            <v>599-0166</v>
          </cell>
          <cell r="C492" t="str">
            <v/>
          </cell>
          <cell r="D492">
            <v>39401</v>
          </cell>
          <cell r="E492" t="str">
            <v>I003</v>
          </cell>
          <cell r="F492" t="str">
            <v>Martin P.A Coetsee</v>
          </cell>
          <cell r="G492" t="str">
            <v>Unitech Instrumentation Services</v>
          </cell>
          <cell r="H492" t="str">
            <v>Installation Work for instrumentation.</v>
          </cell>
          <cell r="I492" t="str">
            <v>ZAR 1,237,771.04</v>
          </cell>
          <cell r="J492" t="str">
            <v>ZAR</v>
          </cell>
          <cell r="K492">
            <v>1237771.04</v>
          </cell>
          <cell r="L492">
            <v>1</v>
          </cell>
          <cell r="M492">
            <v>1237771.04</v>
          </cell>
          <cell r="N492">
            <v>1237771.04</v>
          </cell>
          <cell r="O492">
            <v>0</v>
          </cell>
          <cell r="P492">
            <v>0</v>
          </cell>
          <cell r="Q492">
            <v>0</v>
          </cell>
          <cell r="R492">
            <v>0</v>
          </cell>
          <cell r="U492">
            <v>39480</v>
          </cell>
        </row>
        <row r="493">
          <cell r="B493" t="str">
            <v>599-0167</v>
          </cell>
          <cell r="C493" t="str">
            <v/>
          </cell>
          <cell r="D493">
            <v>39401</v>
          </cell>
          <cell r="E493" t="str">
            <v>M041</v>
          </cell>
          <cell r="F493" t="str">
            <v>Kevin Coull</v>
          </cell>
          <cell r="G493" t="str">
            <v>Bonfiglioli Power Transmissions (Pty) Ltd</v>
          </cell>
          <cell r="H493" t="str">
            <v xml:space="preserve"> Gear box for T1 cane belt No1</v>
          </cell>
          <cell r="I493" t="str">
            <v>ZAR 122,405.00</v>
          </cell>
          <cell r="J493" t="str">
            <v>ZAR</v>
          </cell>
          <cell r="K493">
            <v>122405</v>
          </cell>
          <cell r="L493">
            <v>1</v>
          </cell>
          <cell r="M493">
            <v>122405</v>
          </cell>
          <cell r="N493">
            <v>122405</v>
          </cell>
          <cell r="O493">
            <v>0</v>
          </cell>
          <cell r="P493">
            <v>0</v>
          </cell>
          <cell r="Q493">
            <v>0</v>
          </cell>
          <cell r="R493">
            <v>0</v>
          </cell>
          <cell r="V493">
            <v>39478</v>
          </cell>
        </row>
        <row r="494">
          <cell r="B494" t="str">
            <v>599-0167</v>
          </cell>
          <cell r="C494" t="str">
            <v/>
          </cell>
          <cell r="D494">
            <v>39401</v>
          </cell>
          <cell r="E494" t="str">
            <v>M041</v>
          </cell>
          <cell r="F494" t="str">
            <v>Kevin Coull</v>
          </cell>
          <cell r="G494" t="str">
            <v>Bonfiglioli Power Transmissions (Pty) Ltd</v>
          </cell>
          <cell r="H494" t="str">
            <v>Gear box for T1 cane belt No.2</v>
          </cell>
          <cell r="I494" t="str">
            <v>ZAR 144,630.00</v>
          </cell>
          <cell r="J494" t="str">
            <v>ZAR</v>
          </cell>
          <cell r="K494">
            <v>144630</v>
          </cell>
          <cell r="L494">
            <v>1</v>
          </cell>
          <cell r="M494">
            <v>144630</v>
          </cell>
          <cell r="N494">
            <v>144630</v>
          </cell>
          <cell r="O494">
            <v>0</v>
          </cell>
          <cell r="P494">
            <v>0</v>
          </cell>
          <cell r="Q494">
            <v>0</v>
          </cell>
          <cell r="R494">
            <v>0</v>
          </cell>
          <cell r="V494">
            <v>39478</v>
          </cell>
        </row>
        <row r="495">
          <cell r="B495" t="str">
            <v>599-0167</v>
          </cell>
          <cell r="C495" t="str">
            <v/>
          </cell>
          <cell r="D495">
            <v>39401</v>
          </cell>
          <cell r="E495" t="str">
            <v>M041</v>
          </cell>
          <cell r="F495" t="str">
            <v>Kevin Coull</v>
          </cell>
          <cell r="G495" t="str">
            <v>Bonfiglioli Power Transmissions (Pty) Ltd</v>
          </cell>
          <cell r="H495" t="str">
            <v>Gearbox for T2 cane belt</v>
          </cell>
          <cell r="I495" t="str">
            <v>ZAR 122,405.00</v>
          </cell>
          <cell r="J495" t="str">
            <v>ZAR</v>
          </cell>
          <cell r="K495">
            <v>122405</v>
          </cell>
          <cell r="L495">
            <v>1</v>
          </cell>
          <cell r="M495">
            <v>122405</v>
          </cell>
          <cell r="N495">
            <v>122405</v>
          </cell>
          <cell r="O495">
            <v>0</v>
          </cell>
          <cell r="P495">
            <v>0</v>
          </cell>
          <cell r="Q495">
            <v>0</v>
          </cell>
          <cell r="R495">
            <v>0</v>
          </cell>
          <cell r="V495">
            <v>39478</v>
          </cell>
        </row>
        <row r="496">
          <cell r="B496" t="str">
            <v>599-0167</v>
          </cell>
          <cell r="C496" t="str">
            <v/>
          </cell>
          <cell r="D496">
            <v>39401</v>
          </cell>
          <cell r="E496" t="str">
            <v>M041</v>
          </cell>
          <cell r="F496" t="str">
            <v>Kevin Coull</v>
          </cell>
          <cell r="G496" t="str">
            <v>Bonfiglioli Power Transmissions (Pty) Ltd</v>
          </cell>
          <cell r="H496" t="str">
            <v xml:space="preserve"> Three sets Threaded rod + nuts+ Belville washers</v>
          </cell>
          <cell r="I496" t="str">
            <v>ZAR 15,000.00</v>
          </cell>
          <cell r="J496" t="str">
            <v>ZAR</v>
          </cell>
          <cell r="K496">
            <v>15000</v>
          </cell>
          <cell r="L496">
            <v>1</v>
          </cell>
          <cell r="M496">
            <v>15000</v>
          </cell>
          <cell r="N496">
            <v>15000</v>
          </cell>
          <cell r="O496">
            <v>0</v>
          </cell>
          <cell r="P496">
            <v>0</v>
          </cell>
          <cell r="Q496">
            <v>0</v>
          </cell>
          <cell r="R496">
            <v>0</v>
          </cell>
          <cell r="V496">
            <v>39478</v>
          </cell>
        </row>
        <row r="497">
          <cell r="B497" t="str">
            <v>599-0168</v>
          </cell>
          <cell r="D497">
            <v>39401</v>
          </cell>
          <cell r="E497" t="str">
            <v>M040</v>
          </cell>
          <cell r="F497" t="str">
            <v>Kevin Coull</v>
          </cell>
          <cell r="G497" t="str">
            <v>Bonfiglioli Power Transmissions (Pty) Ltd</v>
          </cell>
          <cell r="H497" t="str">
            <v>Gearbox for shredder discharge conveyors</v>
          </cell>
          <cell r="I497" t="str">
            <v>ZAR 514,434.00</v>
          </cell>
          <cell r="J497" t="str">
            <v>ZAR</v>
          </cell>
          <cell r="K497">
            <v>514434</v>
          </cell>
          <cell r="L497">
            <v>1</v>
          </cell>
          <cell r="M497">
            <v>514434</v>
          </cell>
          <cell r="N497">
            <v>514434</v>
          </cell>
          <cell r="O497">
            <v>0</v>
          </cell>
          <cell r="P497">
            <v>0</v>
          </cell>
          <cell r="Q497">
            <v>0</v>
          </cell>
          <cell r="R497">
            <v>0</v>
          </cell>
        </row>
        <row r="498">
          <cell r="B498" t="str">
            <v>599-0168</v>
          </cell>
          <cell r="D498">
            <v>39401</v>
          </cell>
          <cell r="E498" t="str">
            <v>M040</v>
          </cell>
          <cell r="F498" t="str">
            <v>Kevin Coull</v>
          </cell>
          <cell r="G498" t="str">
            <v>Bonfiglioli Power Transmissions (Pty) Ltd</v>
          </cell>
          <cell r="H498" t="str">
            <v>Threaded rod + nuts + Belville washers</v>
          </cell>
          <cell r="I498" t="str">
            <v>ZAR 10,000.00</v>
          </cell>
          <cell r="J498" t="str">
            <v>ZAR</v>
          </cell>
          <cell r="K498">
            <v>10000</v>
          </cell>
          <cell r="L498">
            <v>1</v>
          </cell>
          <cell r="M498">
            <v>10000</v>
          </cell>
          <cell r="N498">
            <v>10000</v>
          </cell>
          <cell r="O498">
            <v>0</v>
          </cell>
          <cell r="P498">
            <v>0</v>
          </cell>
          <cell r="Q498">
            <v>0</v>
          </cell>
          <cell r="R498">
            <v>0</v>
          </cell>
        </row>
        <row r="499">
          <cell r="B499" t="str">
            <v>599-0169</v>
          </cell>
          <cell r="C499" t="str">
            <v/>
          </cell>
          <cell r="D499">
            <v>39401</v>
          </cell>
          <cell r="E499" t="str">
            <v>M038</v>
          </cell>
          <cell r="F499" t="str">
            <v>Kevin Coull</v>
          </cell>
          <cell r="G499" t="str">
            <v>Bonfiglioli Power Transmissions (Pty) Ltd</v>
          </cell>
          <cell r="H499" t="str">
            <v>Gearbox for Leveller No.1</v>
          </cell>
          <cell r="I499" t="str">
            <v>ZAR 260,770.00</v>
          </cell>
          <cell r="J499" t="str">
            <v>ZAR</v>
          </cell>
          <cell r="K499">
            <v>260770</v>
          </cell>
          <cell r="L499">
            <v>1</v>
          </cell>
          <cell r="M499">
            <v>260770</v>
          </cell>
          <cell r="N499">
            <v>260770</v>
          </cell>
          <cell r="O499">
            <v>0</v>
          </cell>
          <cell r="P499">
            <v>0</v>
          </cell>
          <cell r="Q499">
            <v>0</v>
          </cell>
          <cell r="R499">
            <v>0</v>
          </cell>
          <cell r="V499">
            <v>39493</v>
          </cell>
        </row>
        <row r="500">
          <cell r="B500" t="str">
            <v>599-0169</v>
          </cell>
          <cell r="C500" t="str">
            <v/>
          </cell>
          <cell r="D500">
            <v>39401</v>
          </cell>
          <cell r="E500" t="str">
            <v>M038</v>
          </cell>
          <cell r="F500" t="str">
            <v>Kevin Coull</v>
          </cell>
          <cell r="G500" t="str">
            <v>Bonfiglioli Power Transmissions (Pty) Ltd</v>
          </cell>
          <cell r="H500" t="str">
            <v>Gearbox for Leveller No.2</v>
          </cell>
          <cell r="I500" t="str">
            <v>ZAR 258,516.00</v>
          </cell>
          <cell r="J500" t="str">
            <v>ZAR</v>
          </cell>
          <cell r="K500">
            <v>258516</v>
          </cell>
          <cell r="L500">
            <v>1</v>
          </cell>
          <cell r="M500">
            <v>258516</v>
          </cell>
          <cell r="N500">
            <v>258516</v>
          </cell>
          <cell r="O500">
            <v>0</v>
          </cell>
          <cell r="P500">
            <v>0</v>
          </cell>
          <cell r="Q500">
            <v>0</v>
          </cell>
          <cell r="R500">
            <v>0</v>
          </cell>
          <cell r="V500">
            <v>39493</v>
          </cell>
        </row>
        <row r="501">
          <cell r="B501" t="str">
            <v>599-0169</v>
          </cell>
          <cell r="C501" t="str">
            <v/>
          </cell>
          <cell r="D501">
            <v>39401</v>
          </cell>
          <cell r="E501" t="str">
            <v>M038</v>
          </cell>
          <cell r="F501" t="str">
            <v>Kevin Coull</v>
          </cell>
          <cell r="G501" t="str">
            <v>Bonfiglioli Power Transmissions (Pty) Ltd</v>
          </cell>
          <cell r="H501" t="str">
            <v>Threaded rod + nuts + Belville washers</v>
          </cell>
          <cell r="I501" t="str">
            <v>ZAR 20,000.00</v>
          </cell>
          <cell r="J501" t="str">
            <v>ZAR</v>
          </cell>
          <cell r="K501">
            <v>20000</v>
          </cell>
          <cell r="L501">
            <v>1</v>
          </cell>
          <cell r="M501">
            <v>20000</v>
          </cell>
          <cell r="N501">
            <v>20000</v>
          </cell>
          <cell r="O501">
            <v>0</v>
          </cell>
          <cell r="P501">
            <v>0</v>
          </cell>
          <cell r="Q501">
            <v>0</v>
          </cell>
          <cell r="R501">
            <v>0</v>
          </cell>
          <cell r="V501">
            <v>39493</v>
          </cell>
        </row>
        <row r="502">
          <cell r="B502" t="str">
            <v>599-0170</v>
          </cell>
          <cell r="D502" t="e">
            <v>#N/A</v>
          </cell>
          <cell r="E502" t="str">
            <v>A008</v>
          </cell>
          <cell r="G502" t="str">
            <v>Heku Construction Ltd</v>
          </cell>
          <cell r="H502" t="str">
            <v>Installation of Pumps Valve s etc</v>
          </cell>
          <cell r="I502" t="str">
            <v>USD 195,388.27</v>
          </cell>
          <cell r="J502" t="str">
            <v>USD</v>
          </cell>
          <cell r="K502">
            <v>195388.27</v>
          </cell>
          <cell r="L502">
            <v>7.35</v>
          </cell>
          <cell r="M502">
            <v>1436103.7844999998</v>
          </cell>
          <cell r="N502">
            <v>0</v>
          </cell>
          <cell r="O502">
            <v>0</v>
          </cell>
          <cell r="P502">
            <v>0</v>
          </cell>
          <cell r="Q502">
            <v>195388.27</v>
          </cell>
          <cell r="R502">
            <v>0</v>
          </cell>
        </row>
        <row r="503">
          <cell r="B503" t="str">
            <v>599-0171</v>
          </cell>
          <cell r="C503" t="str">
            <v/>
          </cell>
          <cell r="D503">
            <v>39401</v>
          </cell>
          <cell r="E503" t="str">
            <v>M010-3</v>
          </cell>
          <cell r="F503" t="str">
            <v>Brad D. Mcdonald</v>
          </cell>
          <cell r="G503" t="str">
            <v>FCM Engineering (Pty) Ltd</v>
          </cell>
          <cell r="H503" t="str">
            <v>Slat</v>
          </cell>
          <cell r="I503" t="str">
            <v>ZAR 100,080.00</v>
          </cell>
          <cell r="J503" t="str">
            <v>ZAR</v>
          </cell>
          <cell r="K503">
            <v>100080</v>
          </cell>
          <cell r="L503">
            <v>1</v>
          </cell>
          <cell r="M503">
            <v>100080</v>
          </cell>
          <cell r="N503">
            <v>100080</v>
          </cell>
          <cell r="O503">
            <v>0</v>
          </cell>
          <cell r="P503">
            <v>0</v>
          </cell>
          <cell r="Q503">
            <v>0</v>
          </cell>
          <cell r="R503">
            <v>0</v>
          </cell>
          <cell r="V503">
            <v>39465</v>
          </cell>
        </row>
        <row r="504">
          <cell r="B504" t="str">
            <v>599-0171</v>
          </cell>
          <cell r="C504" t="str">
            <v/>
          </cell>
          <cell r="D504">
            <v>39401</v>
          </cell>
          <cell r="E504" t="str">
            <v>M010-3</v>
          </cell>
          <cell r="F504" t="str">
            <v>Brad D. Mcdonald</v>
          </cell>
          <cell r="G504" t="str">
            <v>FCM Engineering (Pty) Ltd</v>
          </cell>
          <cell r="H504" t="str">
            <v>Inter-carrier</v>
          </cell>
          <cell r="I504" t="str">
            <v>ZAR 504,728.28</v>
          </cell>
          <cell r="J504" t="str">
            <v>ZAR</v>
          </cell>
          <cell r="K504">
            <v>504728.28</v>
          </cell>
          <cell r="L504">
            <v>1</v>
          </cell>
          <cell r="M504">
            <v>504728.28</v>
          </cell>
          <cell r="N504">
            <v>504728.28</v>
          </cell>
          <cell r="O504">
            <v>0</v>
          </cell>
          <cell r="P504">
            <v>0</v>
          </cell>
          <cell r="Q504">
            <v>0</v>
          </cell>
          <cell r="R504">
            <v>0</v>
          </cell>
          <cell r="V504">
            <v>39465</v>
          </cell>
        </row>
        <row r="505">
          <cell r="B505" t="str">
            <v>599-0171</v>
          </cell>
          <cell r="C505" t="str">
            <v/>
          </cell>
          <cell r="D505">
            <v>39401</v>
          </cell>
          <cell r="E505" t="str">
            <v>M010-3</v>
          </cell>
          <cell r="F505" t="str">
            <v>Brad D. Mcdonald</v>
          </cell>
          <cell r="G505" t="str">
            <v>FCM Engineering (Pty) Ltd</v>
          </cell>
          <cell r="H505" t="str">
            <v>Donnely Chute</v>
          </cell>
          <cell r="I505" t="str">
            <v>ZAR 143,104.00</v>
          </cell>
          <cell r="J505" t="str">
            <v>ZAR</v>
          </cell>
          <cell r="K505">
            <v>143104</v>
          </cell>
          <cell r="L505">
            <v>1</v>
          </cell>
          <cell r="M505">
            <v>143104</v>
          </cell>
          <cell r="N505">
            <v>143104</v>
          </cell>
          <cell r="O505">
            <v>0</v>
          </cell>
          <cell r="P505">
            <v>0</v>
          </cell>
          <cell r="Q505">
            <v>0</v>
          </cell>
          <cell r="R505">
            <v>0</v>
          </cell>
          <cell r="V505">
            <v>39465</v>
          </cell>
        </row>
        <row r="506">
          <cell r="B506" t="str">
            <v>599-0171</v>
          </cell>
          <cell r="C506" t="str">
            <v/>
          </cell>
          <cell r="D506">
            <v>39401</v>
          </cell>
          <cell r="E506" t="str">
            <v>M010-3</v>
          </cell>
          <cell r="F506" t="str">
            <v>Brad D. Mcdonald</v>
          </cell>
          <cell r="G506" t="str">
            <v>FCM Engineering (Pty) Ltd</v>
          </cell>
          <cell r="H506" t="str">
            <v>Road-Transport</v>
          </cell>
          <cell r="I506" t="str">
            <v>ZAR 70,000.00</v>
          </cell>
          <cell r="J506" t="str">
            <v>ZAR</v>
          </cell>
          <cell r="K506">
            <v>70000</v>
          </cell>
          <cell r="L506">
            <v>1</v>
          </cell>
          <cell r="M506">
            <v>70000</v>
          </cell>
          <cell r="N506">
            <v>70000</v>
          </cell>
          <cell r="O506">
            <v>0</v>
          </cell>
          <cell r="P506">
            <v>0</v>
          </cell>
          <cell r="Q506">
            <v>0</v>
          </cell>
          <cell r="R506">
            <v>0</v>
          </cell>
          <cell r="V506">
            <v>39465</v>
          </cell>
        </row>
        <row r="507">
          <cell r="B507" t="str">
            <v>599-0172</v>
          </cell>
          <cell r="C507" t="str">
            <v/>
          </cell>
          <cell r="D507">
            <v>39401</v>
          </cell>
          <cell r="E507" t="str">
            <v>I003</v>
          </cell>
          <cell r="G507" t="str">
            <v>Tetrafull 1097 cc t/a Remote Montoring &amp; Control</v>
          </cell>
          <cell r="H507" t="str">
            <v>Standard equipment for the control of pumps at various pump stations with SCADA via a Modbus driver</v>
          </cell>
          <cell r="I507" t="str">
            <v>ZAR 623,370.00</v>
          </cell>
          <cell r="J507" t="str">
            <v>ZAR</v>
          </cell>
          <cell r="K507">
            <v>623370</v>
          </cell>
          <cell r="L507">
            <v>1</v>
          </cell>
          <cell r="M507">
            <v>623370</v>
          </cell>
          <cell r="N507">
            <v>623370</v>
          </cell>
          <cell r="O507">
            <v>0</v>
          </cell>
          <cell r="P507">
            <v>0</v>
          </cell>
          <cell r="Q507">
            <v>0</v>
          </cell>
          <cell r="R507">
            <v>0</v>
          </cell>
          <cell r="V507">
            <v>39493</v>
          </cell>
        </row>
        <row r="508">
          <cell r="B508" t="str">
            <v>599-0173</v>
          </cell>
          <cell r="C508" t="str">
            <v/>
          </cell>
          <cell r="D508">
            <v>39401</v>
          </cell>
          <cell r="E508" t="str">
            <v>I003</v>
          </cell>
          <cell r="F508" t="str">
            <v>Wayne Bursey</v>
          </cell>
          <cell r="G508" t="str">
            <v>Siemens Limited</v>
          </cell>
          <cell r="H508" t="str">
            <v>System for pump station control</v>
          </cell>
          <cell r="I508" t="str">
            <v>ZAR 0.00</v>
          </cell>
          <cell r="J508" t="str">
            <v>ZAR</v>
          </cell>
          <cell r="K508">
            <v>0</v>
          </cell>
          <cell r="L508">
            <v>1</v>
          </cell>
          <cell r="M508">
            <v>0</v>
          </cell>
          <cell r="N508">
            <v>0</v>
          </cell>
          <cell r="O508">
            <v>0</v>
          </cell>
          <cell r="P508">
            <v>0</v>
          </cell>
          <cell r="Q508">
            <v>0</v>
          </cell>
          <cell r="R508">
            <v>0</v>
          </cell>
          <cell r="V508">
            <v>39465</v>
          </cell>
        </row>
        <row r="509">
          <cell r="B509" t="str">
            <v>599-0174</v>
          </cell>
          <cell r="C509" t="str">
            <v/>
          </cell>
          <cell r="D509">
            <v>39400</v>
          </cell>
          <cell r="E509" t="str">
            <v>M056</v>
          </cell>
          <cell r="F509" t="str">
            <v>Anthony Hoare</v>
          </cell>
          <cell r="G509" t="str">
            <v>Discount Steel</v>
          </cell>
          <cell r="H509" t="str">
            <v>Raised-face flanges and fasteners, as per spreadsheet of PE-0120 and the attached one page summary</v>
          </cell>
          <cell r="I509" t="str">
            <v>ZAR 42,840.20</v>
          </cell>
          <cell r="J509" t="str">
            <v>ZAR</v>
          </cell>
          <cell r="K509">
            <v>42840.2</v>
          </cell>
          <cell r="L509">
            <v>1</v>
          </cell>
          <cell r="M509">
            <v>42840.2</v>
          </cell>
          <cell r="N509">
            <v>42840.2</v>
          </cell>
          <cell r="O509">
            <v>0</v>
          </cell>
          <cell r="P509">
            <v>0</v>
          </cell>
          <cell r="Q509">
            <v>0</v>
          </cell>
          <cell r="R509">
            <v>0</v>
          </cell>
          <cell r="V509">
            <v>39430</v>
          </cell>
        </row>
        <row r="510">
          <cell r="B510" t="str">
            <v>599-0175</v>
          </cell>
          <cell r="C510" t="str">
            <v/>
          </cell>
          <cell r="D510">
            <v>39400</v>
          </cell>
          <cell r="E510" t="str">
            <v>M056</v>
          </cell>
          <cell r="F510" t="str">
            <v>Anthony Hoare</v>
          </cell>
          <cell r="G510" t="str">
            <v>Discount Steel</v>
          </cell>
          <cell r="H510" t="str">
            <v>Pipes and fittings, as per the set of twelve spreadsheets of PE-0113 and the attached one page summary</v>
          </cell>
          <cell r="I510" t="str">
            <v>ZAR 446,131.59</v>
          </cell>
          <cell r="J510" t="str">
            <v>ZAR</v>
          </cell>
          <cell r="K510">
            <v>446131.59</v>
          </cell>
          <cell r="L510">
            <v>1</v>
          </cell>
          <cell r="M510">
            <v>446131.59</v>
          </cell>
          <cell r="N510">
            <v>446131.59</v>
          </cell>
          <cell r="O510">
            <v>0</v>
          </cell>
          <cell r="P510">
            <v>0</v>
          </cell>
          <cell r="Q510">
            <v>0</v>
          </cell>
          <cell r="R510">
            <v>0</v>
          </cell>
          <cell r="V510">
            <v>39430</v>
          </cell>
        </row>
        <row r="511">
          <cell r="B511" t="str">
            <v>599-0175</v>
          </cell>
          <cell r="C511" t="str">
            <v>A1</v>
          </cell>
          <cell r="D511">
            <v>39402</v>
          </cell>
          <cell r="E511" t="str">
            <v>M056</v>
          </cell>
          <cell r="F511" t="str">
            <v>Anthony Hoare</v>
          </cell>
          <cell r="G511" t="str">
            <v>Discount Steel</v>
          </cell>
          <cell r="H511" t="str">
            <v>Road Transport, DDU Nakambala</v>
          </cell>
          <cell r="I511" t="str">
            <v>ZAR 15,750.00</v>
          </cell>
          <cell r="J511" t="str">
            <v>ZAR</v>
          </cell>
          <cell r="K511">
            <v>15750</v>
          </cell>
          <cell r="L511">
            <v>1</v>
          </cell>
          <cell r="M511">
            <v>15750</v>
          </cell>
          <cell r="N511">
            <v>15750</v>
          </cell>
          <cell r="O511">
            <v>0</v>
          </cell>
          <cell r="P511">
            <v>0</v>
          </cell>
          <cell r="Q511">
            <v>0</v>
          </cell>
          <cell r="R511">
            <v>0</v>
          </cell>
          <cell r="V511">
            <v>39430</v>
          </cell>
        </row>
        <row r="512">
          <cell r="B512" t="str">
            <v>599-0176</v>
          </cell>
          <cell r="C512" t="str">
            <v/>
          </cell>
          <cell r="D512">
            <v>39400</v>
          </cell>
          <cell r="E512" t="str">
            <v>M031</v>
          </cell>
          <cell r="F512" t="str">
            <v>Marthie Burger</v>
          </cell>
          <cell r="G512" t="str">
            <v>East African Supply</v>
          </cell>
          <cell r="H512" t="str">
            <v>One lot of steel material as per your Pro-Forma invoice EASP-068165 dated 13 November + Road-transport delivery DDU Nakambala</v>
          </cell>
          <cell r="I512" t="str">
            <v>ZAR 1,074,321.72</v>
          </cell>
          <cell r="J512" t="str">
            <v>ZAR</v>
          </cell>
          <cell r="K512">
            <v>1074321.72</v>
          </cell>
          <cell r="L512">
            <v>1</v>
          </cell>
          <cell r="M512">
            <v>1074321.72</v>
          </cell>
          <cell r="N512">
            <v>1074321.72</v>
          </cell>
          <cell r="O512">
            <v>0</v>
          </cell>
          <cell r="P512">
            <v>0</v>
          </cell>
          <cell r="Q512">
            <v>0</v>
          </cell>
          <cell r="R512">
            <v>0</v>
          </cell>
        </row>
        <row r="513">
          <cell r="B513" t="str">
            <v>599-0177</v>
          </cell>
          <cell r="C513" t="str">
            <v/>
          </cell>
          <cell r="D513">
            <v>39401</v>
          </cell>
          <cell r="E513" t="str">
            <v>M038</v>
          </cell>
          <cell r="F513" t="str">
            <v>Hilton Fortmann</v>
          </cell>
          <cell r="G513" t="str">
            <v>Zest Electric Motors (Pty) Ltd</v>
          </cell>
          <cell r="H513" t="str">
            <v>Electric motors for cane preparation.Road-transport, DDU Nakambala</v>
          </cell>
          <cell r="I513" t="str">
            <v>ZAR 182,694.00</v>
          </cell>
          <cell r="J513" t="str">
            <v>ZAR</v>
          </cell>
          <cell r="K513">
            <v>182694</v>
          </cell>
          <cell r="L513">
            <v>1</v>
          </cell>
          <cell r="M513">
            <v>182694</v>
          </cell>
          <cell r="N513">
            <v>182694</v>
          </cell>
          <cell r="O513">
            <v>0</v>
          </cell>
          <cell r="P513">
            <v>0</v>
          </cell>
          <cell r="Q513">
            <v>0</v>
          </cell>
          <cell r="R513">
            <v>0</v>
          </cell>
          <cell r="V513">
            <v>39416</v>
          </cell>
        </row>
        <row r="514">
          <cell r="B514" t="str">
            <v>599-0178</v>
          </cell>
          <cell r="C514" t="str">
            <v/>
          </cell>
          <cell r="D514">
            <v>39387</v>
          </cell>
          <cell r="E514" t="str">
            <v>M018</v>
          </cell>
          <cell r="F514" t="str">
            <v>Dries Fourie</v>
          </cell>
          <cell r="G514" t="str">
            <v>S.A Scale Co. (Pty)</v>
          </cell>
          <cell r="H514" t="str">
            <v>One mixed-juice scale, model SASCO-P-200, with a weigher throughput of 500 tonnes per hour + road transport to Nakambala, Mazabuka, Zambia</v>
          </cell>
          <cell r="I514" t="str">
            <v>ZAR 541,930.00</v>
          </cell>
          <cell r="J514" t="str">
            <v>ZAR</v>
          </cell>
          <cell r="K514">
            <v>541930</v>
          </cell>
          <cell r="L514">
            <v>1</v>
          </cell>
          <cell r="M514">
            <v>541930</v>
          </cell>
          <cell r="N514">
            <v>541930</v>
          </cell>
          <cell r="O514">
            <v>0</v>
          </cell>
          <cell r="P514">
            <v>0</v>
          </cell>
          <cell r="Q514">
            <v>0</v>
          </cell>
          <cell r="R514">
            <v>0</v>
          </cell>
          <cell r="V514">
            <v>39472</v>
          </cell>
        </row>
        <row r="515">
          <cell r="B515" t="str">
            <v>599-0179</v>
          </cell>
          <cell r="D515" t="e">
            <v>#N/A</v>
          </cell>
          <cell r="E515" t="str">
            <v>M047</v>
          </cell>
          <cell r="G515" t="str">
            <v>Mixtec</v>
          </cell>
          <cell r="H515" t="str">
            <v>Mixer for Floc</v>
          </cell>
          <cell r="I515" t="str">
            <v>ZAR 67,545.5</v>
          </cell>
          <cell r="J515" t="str">
            <v>ZAR</v>
          </cell>
          <cell r="K515">
            <v>67545.5</v>
          </cell>
          <cell r="L515">
            <v>1</v>
          </cell>
          <cell r="M515">
            <v>67545.5</v>
          </cell>
          <cell r="N515">
            <v>67545.5</v>
          </cell>
          <cell r="O515">
            <v>0</v>
          </cell>
          <cell r="P515">
            <v>0</v>
          </cell>
          <cell r="Q515">
            <v>0</v>
          </cell>
          <cell r="R515">
            <v>0</v>
          </cell>
          <cell r="U515">
            <v>39507</v>
          </cell>
        </row>
        <row r="516">
          <cell r="B516" t="str">
            <v>599-0180</v>
          </cell>
          <cell r="D516" t="e">
            <v>#N/A</v>
          </cell>
          <cell r="E516" t="str">
            <v>M031</v>
          </cell>
          <cell r="G516" t="str">
            <v>East African Supply</v>
          </cell>
          <cell r="H516" t="str">
            <v>Factory Site Material</v>
          </cell>
          <cell r="I516" t="str">
            <v>ZAR 42,389.94</v>
          </cell>
          <cell r="J516" t="str">
            <v>ZAR</v>
          </cell>
          <cell r="K516">
            <v>42389.94</v>
          </cell>
          <cell r="L516">
            <v>1</v>
          </cell>
          <cell r="M516">
            <v>42389.94</v>
          </cell>
          <cell r="N516">
            <v>42389.94</v>
          </cell>
          <cell r="O516">
            <v>0</v>
          </cell>
          <cell r="P516">
            <v>0</v>
          </cell>
          <cell r="Q516">
            <v>0</v>
          </cell>
          <cell r="R516">
            <v>0</v>
          </cell>
        </row>
        <row r="517">
          <cell r="B517" t="str">
            <v>599-0181</v>
          </cell>
          <cell r="D517" t="e">
            <v>#N/A</v>
          </cell>
          <cell r="E517" t="str">
            <v>M031</v>
          </cell>
          <cell r="G517" t="str">
            <v>East African Supply</v>
          </cell>
          <cell r="H517" t="str">
            <v>Factory Site Material</v>
          </cell>
          <cell r="I517" t="str">
            <v>ZAR 16,461.93</v>
          </cell>
          <cell r="J517" t="str">
            <v>ZAR</v>
          </cell>
          <cell r="K517">
            <v>16461.93</v>
          </cell>
          <cell r="L517">
            <v>1</v>
          </cell>
          <cell r="M517">
            <v>16461.93</v>
          </cell>
          <cell r="N517">
            <v>16461.93</v>
          </cell>
          <cell r="O517">
            <v>0</v>
          </cell>
          <cell r="P517">
            <v>0</v>
          </cell>
          <cell r="Q517">
            <v>0</v>
          </cell>
          <cell r="R517">
            <v>0</v>
          </cell>
        </row>
        <row r="518">
          <cell r="B518" t="str">
            <v>599-0182</v>
          </cell>
          <cell r="D518" t="e">
            <v>#N/A</v>
          </cell>
          <cell r="E518" t="str">
            <v>M031</v>
          </cell>
          <cell r="G518" t="str">
            <v>East African Supply</v>
          </cell>
          <cell r="H518" t="str">
            <v>Factory Site Material</v>
          </cell>
          <cell r="I518" t="str">
            <v>ZAR 178,542.53</v>
          </cell>
          <cell r="J518" t="str">
            <v>ZAR</v>
          </cell>
          <cell r="K518">
            <v>178542.53</v>
          </cell>
          <cell r="L518">
            <v>1</v>
          </cell>
          <cell r="M518">
            <v>178542.53</v>
          </cell>
          <cell r="N518">
            <v>178542.53</v>
          </cell>
          <cell r="O518">
            <v>0</v>
          </cell>
          <cell r="P518">
            <v>0</v>
          </cell>
          <cell r="Q518">
            <v>0</v>
          </cell>
          <cell r="R518">
            <v>0</v>
          </cell>
        </row>
        <row r="519">
          <cell r="B519" t="str">
            <v>599-0183</v>
          </cell>
          <cell r="D519" t="e">
            <v>#N/A</v>
          </cell>
          <cell r="E519" t="str">
            <v>M036-2</v>
          </cell>
          <cell r="G519" t="str">
            <v>Elma Engineering Services (Pty) Ltd</v>
          </cell>
          <cell r="H519" t="str">
            <v>CVP C</v>
          </cell>
          <cell r="I519" t="str">
            <v>ZAR 2,894,968.98</v>
          </cell>
          <cell r="J519" t="str">
            <v>ZAR</v>
          </cell>
          <cell r="K519">
            <v>2894968.98</v>
          </cell>
          <cell r="L519">
            <v>1</v>
          </cell>
          <cell r="M519">
            <v>2894968.98</v>
          </cell>
          <cell r="N519">
            <v>2894968.98</v>
          </cell>
          <cell r="O519">
            <v>0</v>
          </cell>
          <cell r="P519">
            <v>0</v>
          </cell>
          <cell r="Q519">
            <v>0</v>
          </cell>
          <cell r="R519">
            <v>0</v>
          </cell>
        </row>
        <row r="520">
          <cell r="B520" t="str">
            <v>599-0184</v>
          </cell>
          <cell r="D520" t="e">
            <v>#N/A</v>
          </cell>
          <cell r="E520" t="str">
            <v>M031</v>
          </cell>
          <cell r="F520" t="str">
            <v>Anthony Hoare</v>
          </cell>
          <cell r="G520" t="str">
            <v>Discount Steel</v>
          </cell>
          <cell r="H520" t="str">
            <v>Plate SABS 1431 (cancelled, due to being ordered in reconcilliation order)</v>
          </cell>
          <cell r="I520" t="str">
            <v>ZAR 0.00</v>
          </cell>
          <cell r="J520" t="str">
            <v>ZAR</v>
          </cell>
          <cell r="K520">
            <v>0</v>
          </cell>
          <cell r="L520">
            <v>1</v>
          </cell>
          <cell r="M520">
            <v>0</v>
          </cell>
          <cell r="N520">
            <v>0</v>
          </cell>
          <cell r="O520">
            <v>0</v>
          </cell>
          <cell r="P520">
            <v>0</v>
          </cell>
          <cell r="Q520">
            <v>0</v>
          </cell>
          <cell r="R520">
            <v>0</v>
          </cell>
        </row>
        <row r="521">
          <cell r="B521" t="str">
            <v>599-0185</v>
          </cell>
          <cell r="D521" t="e">
            <v>#N/A</v>
          </cell>
          <cell r="E521" t="str">
            <v>M031</v>
          </cell>
          <cell r="F521" t="str">
            <v>Anthony Hoare</v>
          </cell>
          <cell r="G521" t="str">
            <v>Discount Steel</v>
          </cell>
          <cell r="H521" t="str">
            <v>3CR12 Channel (cancelled as was enough channel on site already)</v>
          </cell>
          <cell r="I521" t="str">
            <v>ZAR 0.00</v>
          </cell>
          <cell r="J521" t="str">
            <v>ZAR</v>
          </cell>
          <cell r="K521">
            <v>0</v>
          </cell>
          <cell r="L521">
            <v>1</v>
          </cell>
          <cell r="M521">
            <v>0</v>
          </cell>
          <cell r="N521">
            <v>0</v>
          </cell>
          <cell r="O521">
            <v>0</v>
          </cell>
          <cell r="P521">
            <v>0</v>
          </cell>
          <cell r="Q521">
            <v>0</v>
          </cell>
          <cell r="R521">
            <v>0</v>
          </cell>
        </row>
        <row r="522">
          <cell r="B522" t="str">
            <v>599-0186</v>
          </cell>
          <cell r="D522" t="e">
            <v>#N/A</v>
          </cell>
          <cell r="E522" t="e">
            <v>#N/A</v>
          </cell>
          <cell r="G522" t="e">
            <v>#N/A</v>
          </cell>
          <cell r="H522" t="str">
            <v>Vacant</v>
          </cell>
          <cell r="I522" t="str">
            <v>ZAR 0.00</v>
          </cell>
          <cell r="J522" t="str">
            <v>ZAR</v>
          </cell>
          <cell r="K522">
            <v>0</v>
          </cell>
          <cell r="L522">
            <v>1</v>
          </cell>
          <cell r="M522">
            <v>0</v>
          </cell>
          <cell r="N522">
            <v>0</v>
          </cell>
          <cell r="O522">
            <v>0</v>
          </cell>
          <cell r="P522">
            <v>0</v>
          </cell>
          <cell r="Q522">
            <v>0</v>
          </cell>
          <cell r="R522">
            <v>0</v>
          </cell>
        </row>
        <row r="523">
          <cell r="B523" t="str">
            <v>599-0187</v>
          </cell>
          <cell r="C523" t="str">
            <v/>
          </cell>
          <cell r="D523">
            <v>39405</v>
          </cell>
          <cell r="E523" t="str">
            <v>M031</v>
          </cell>
          <cell r="F523" t="str">
            <v>Bobby Govender</v>
          </cell>
          <cell r="G523" t="str">
            <v>Valog (Pty) Ltd. t/a Pinetown Bolt &amp; Engineering Supplies</v>
          </cell>
          <cell r="H523" t="str">
            <v>1,525 Threaded bar, M24, electro-galvanised</v>
          </cell>
          <cell r="I523" t="str">
            <v>ZAR 65,575.00</v>
          </cell>
          <cell r="J523" t="str">
            <v>ZAR</v>
          </cell>
          <cell r="K523">
            <v>65575</v>
          </cell>
          <cell r="L523">
            <v>1</v>
          </cell>
          <cell r="M523">
            <v>65575</v>
          </cell>
          <cell r="N523">
            <v>65575</v>
          </cell>
          <cell r="O523">
            <v>0</v>
          </cell>
          <cell r="P523">
            <v>0</v>
          </cell>
          <cell r="Q523">
            <v>0</v>
          </cell>
          <cell r="R523">
            <v>0</v>
          </cell>
          <cell r="U523">
            <v>39409</v>
          </cell>
        </row>
        <row r="524">
          <cell r="B524" t="str">
            <v>599-0187</v>
          </cell>
          <cell r="C524" t="str">
            <v/>
          </cell>
          <cell r="D524">
            <v>39406</v>
          </cell>
          <cell r="E524" t="str">
            <v>M031</v>
          </cell>
          <cell r="F524" t="str">
            <v>Bobby Govender</v>
          </cell>
          <cell r="G524" t="str">
            <v>Valog (Pty) Ltd. t/a Pinetown Bolt &amp; Engineering Supplies</v>
          </cell>
          <cell r="H524" t="str">
            <v>105 Threaded bar, M30, electro-galvanised</v>
          </cell>
          <cell r="I524" t="str">
            <v>ZAR 7,7875.00</v>
          </cell>
          <cell r="J524" t="str">
            <v>ZAR</v>
          </cell>
          <cell r="K524">
            <v>77875</v>
          </cell>
          <cell r="L524">
            <v>1</v>
          </cell>
          <cell r="M524">
            <v>77875</v>
          </cell>
          <cell r="N524">
            <v>77875</v>
          </cell>
          <cell r="O524">
            <v>0</v>
          </cell>
          <cell r="P524">
            <v>0</v>
          </cell>
          <cell r="Q524">
            <v>0</v>
          </cell>
          <cell r="R524">
            <v>0</v>
          </cell>
          <cell r="U524">
            <v>39409</v>
          </cell>
        </row>
        <row r="525">
          <cell r="B525" t="str">
            <v>599-0187</v>
          </cell>
          <cell r="C525" t="str">
            <v/>
          </cell>
          <cell r="D525">
            <v>39407</v>
          </cell>
          <cell r="E525" t="str">
            <v>M031</v>
          </cell>
          <cell r="F525" t="str">
            <v>Bobby Govender</v>
          </cell>
          <cell r="G525" t="str">
            <v>Valog (Pty) Ltd. t/a Pinetown Bolt &amp; Engineering Supplies</v>
          </cell>
          <cell r="H525" t="str">
            <v>6,100 Nut, M24, electro-galvanised</v>
          </cell>
          <cell r="I525" t="str">
            <v>ZAR 12,810.00</v>
          </cell>
          <cell r="J525" t="str">
            <v>ZAR</v>
          </cell>
          <cell r="K525">
            <v>12810</v>
          </cell>
          <cell r="L525">
            <v>1</v>
          </cell>
          <cell r="M525">
            <v>12810</v>
          </cell>
          <cell r="N525">
            <v>12810</v>
          </cell>
          <cell r="O525">
            <v>0</v>
          </cell>
          <cell r="P525">
            <v>0</v>
          </cell>
          <cell r="Q525">
            <v>0</v>
          </cell>
          <cell r="R525">
            <v>0</v>
          </cell>
          <cell r="U525">
            <v>39409</v>
          </cell>
        </row>
        <row r="526">
          <cell r="B526" t="str">
            <v>599-0187</v>
          </cell>
          <cell r="C526" t="str">
            <v/>
          </cell>
          <cell r="D526">
            <v>39408</v>
          </cell>
          <cell r="E526" t="str">
            <v>M031</v>
          </cell>
          <cell r="F526" t="str">
            <v>Bobby Govender</v>
          </cell>
          <cell r="G526" t="str">
            <v>Valog (Pty) Ltd. t/a Pinetown Bolt &amp; Engineering Supplies</v>
          </cell>
          <cell r="H526" t="str">
            <v>450 Nut, M30, electro-galvanised</v>
          </cell>
          <cell r="I526" t="str">
            <v>ZAR 2,025.00</v>
          </cell>
          <cell r="J526" t="str">
            <v>ZAR</v>
          </cell>
          <cell r="K526">
            <v>2025</v>
          </cell>
          <cell r="L526">
            <v>1</v>
          </cell>
          <cell r="M526">
            <v>2025</v>
          </cell>
          <cell r="N526">
            <v>2025</v>
          </cell>
          <cell r="O526">
            <v>0</v>
          </cell>
          <cell r="P526">
            <v>0</v>
          </cell>
          <cell r="Q526">
            <v>0</v>
          </cell>
          <cell r="R526">
            <v>0</v>
          </cell>
          <cell r="U526">
            <v>39409</v>
          </cell>
        </row>
        <row r="527">
          <cell r="B527" t="str">
            <v>599-0187</v>
          </cell>
          <cell r="C527" t="str">
            <v/>
          </cell>
          <cell r="D527">
            <v>39409</v>
          </cell>
          <cell r="E527" t="str">
            <v>M031</v>
          </cell>
          <cell r="F527" t="str">
            <v>Bobby Govender</v>
          </cell>
          <cell r="G527" t="str">
            <v>Valog (Pty) Ltd. t/a Pinetown Bolt &amp; Engineering Supplies</v>
          </cell>
          <cell r="H527" t="str">
            <v>1,525 Washer, M24 electro-galvanised</v>
          </cell>
          <cell r="I527" t="str">
            <v>ZAR 1,220.00</v>
          </cell>
          <cell r="J527" t="str">
            <v>ZAR</v>
          </cell>
          <cell r="K527">
            <v>1220</v>
          </cell>
          <cell r="L527">
            <v>1</v>
          </cell>
          <cell r="M527">
            <v>1220</v>
          </cell>
          <cell r="N527">
            <v>1220</v>
          </cell>
          <cell r="O527">
            <v>0</v>
          </cell>
          <cell r="P527">
            <v>0</v>
          </cell>
          <cell r="Q527">
            <v>0</v>
          </cell>
          <cell r="R527">
            <v>0</v>
          </cell>
          <cell r="U527">
            <v>39409</v>
          </cell>
        </row>
        <row r="528">
          <cell r="B528" t="str">
            <v>599-0187</v>
          </cell>
          <cell r="C528" t="str">
            <v/>
          </cell>
          <cell r="D528">
            <v>39410</v>
          </cell>
          <cell r="E528" t="str">
            <v>M031</v>
          </cell>
          <cell r="F528" t="str">
            <v>Bobby Govender</v>
          </cell>
          <cell r="G528" t="str">
            <v>Valog (Pty) Ltd. t/a Pinetown Bolt &amp; Engineering Supplies</v>
          </cell>
          <cell r="H528" t="str">
            <v>105 Washer,M30, electro-galvanised</v>
          </cell>
          <cell r="I528" t="str">
            <v>ZAR 157.50</v>
          </cell>
          <cell r="J528" t="str">
            <v>ZAR</v>
          </cell>
          <cell r="K528">
            <v>157.5</v>
          </cell>
          <cell r="L528">
            <v>1</v>
          </cell>
          <cell r="M528">
            <v>157.5</v>
          </cell>
          <cell r="N528">
            <v>157.5</v>
          </cell>
          <cell r="O528">
            <v>0</v>
          </cell>
          <cell r="P528">
            <v>0</v>
          </cell>
          <cell r="Q528">
            <v>0</v>
          </cell>
          <cell r="R528">
            <v>0</v>
          </cell>
          <cell r="U528">
            <v>39409</v>
          </cell>
        </row>
        <row r="529">
          <cell r="B529" t="str">
            <v>599-0188</v>
          </cell>
          <cell r="D529" t="e">
            <v>#N/A</v>
          </cell>
          <cell r="E529" t="str">
            <v>P005</v>
          </cell>
          <cell r="G529" t="str">
            <v>Zambian Irritech Limited</v>
          </cell>
          <cell r="H529" t="str">
            <v>10 x 6m containers for cement starage</v>
          </cell>
          <cell r="I529" t="str">
            <v>ZMK 78,983,100</v>
          </cell>
          <cell r="J529" t="str">
            <v>ZMK</v>
          </cell>
          <cell r="K529">
            <v>78983100</v>
          </cell>
          <cell r="L529">
            <v>1.6750418760469012E-3</v>
          </cell>
          <cell r="M529">
            <v>132300</v>
          </cell>
          <cell r="N529">
            <v>0</v>
          </cell>
          <cell r="O529">
            <v>0</v>
          </cell>
          <cell r="P529">
            <v>0</v>
          </cell>
          <cell r="Q529">
            <v>0</v>
          </cell>
          <cell r="R529">
            <v>78983100</v>
          </cell>
        </row>
        <row r="530">
          <cell r="B530" t="str">
            <v>599-0189</v>
          </cell>
          <cell r="D530" t="e">
            <v>#N/A</v>
          </cell>
          <cell r="E530" t="e">
            <v>#N/A</v>
          </cell>
          <cell r="G530" t="e">
            <v>#N/A</v>
          </cell>
          <cell r="H530" t="str">
            <v>Vacant</v>
          </cell>
          <cell r="I530" t="str">
            <v>ZAR 0.00</v>
          </cell>
          <cell r="J530" t="str">
            <v>ZAR</v>
          </cell>
          <cell r="K530">
            <v>0</v>
          </cell>
          <cell r="L530">
            <v>1</v>
          </cell>
          <cell r="M530">
            <v>0</v>
          </cell>
          <cell r="N530">
            <v>0</v>
          </cell>
          <cell r="O530">
            <v>0</v>
          </cell>
          <cell r="P530">
            <v>0</v>
          </cell>
          <cell r="Q530">
            <v>0</v>
          </cell>
          <cell r="R530">
            <v>0</v>
          </cell>
        </row>
        <row r="531">
          <cell r="B531" t="str">
            <v>599-0190</v>
          </cell>
          <cell r="D531" t="e">
            <v>#N/A</v>
          </cell>
          <cell r="E531" t="e">
            <v>#N/A</v>
          </cell>
          <cell r="G531" t="e">
            <v>#N/A</v>
          </cell>
          <cell r="H531" t="str">
            <v>Vacant</v>
          </cell>
          <cell r="I531" t="str">
            <v>ZAR 0.00</v>
          </cell>
          <cell r="J531" t="str">
            <v>ZAR</v>
          </cell>
          <cell r="K531">
            <v>0</v>
          </cell>
          <cell r="L531">
            <v>1</v>
          </cell>
          <cell r="M531">
            <v>0</v>
          </cell>
          <cell r="N531">
            <v>0</v>
          </cell>
          <cell r="O531">
            <v>0</v>
          </cell>
          <cell r="P531">
            <v>0</v>
          </cell>
          <cell r="Q531">
            <v>0</v>
          </cell>
          <cell r="R531">
            <v>0</v>
          </cell>
        </row>
        <row r="532">
          <cell r="B532" t="str">
            <v>599-0191</v>
          </cell>
          <cell r="D532" t="e">
            <v>#N/A</v>
          </cell>
          <cell r="E532" t="e">
            <v>#N/A</v>
          </cell>
          <cell r="G532" t="e">
            <v>#N/A</v>
          </cell>
          <cell r="H532" t="str">
            <v>Vacant</v>
          </cell>
          <cell r="I532" t="str">
            <v>ZAR 0.00</v>
          </cell>
          <cell r="J532" t="str">
            <v>ZAR</v>
          </cell>
          <cell r="K532">
            <v>0</v>
          </cell>
          <cell r="L532">
            <v>1</v>
          </cell>
          <cell r="M532">
            <v>0</v>
          </cell>
          <cell r="N532">
            <v>0</v>
          </cell>
          <cell r="O532">
            <v>0</v>
          </cell>
          <cell r="P532">
            <v>0</v>
          </cell>
          <cell r="Q532">
            <v>0</v>
          </cell>
          <cell r="R532">
            <v>0</v>
          </cell>
        </row>
        <row r="533">
          <cell r="B533" t="str">
            <v>599-0192</v>
          </cell>
          <cell r="D533" t="e">
            <v>#N/A</v>
          </cell>
          <cell r="E533" t="e">
            <v>#N/A</v>
          </cell>
          <cell r="G533" t="e">
            <v>#N/A</v>
          </cell>
          <cell r="H533" t="str">
            <v>Vacant</v>
          </cell>
          <cell r="I533" t="str">
            <v>ZAR 0.00</v>
          </cell>
          <cell r="J533" t="str">
            <v>ZAR</v>
          </cell>
          <cell r="K533">
            <v>0</v>
          </cell>
          <cell r="L533">
            <v>1</v>
          </cell>
          <cell r="M533">
            <v>0</v>
          </cell>
          <cell r="N533">
            <v>0</v>
          </cell>
          <cell r="O533">
            <v>0</v>
          </cell>
          <cell r="P533">
            <v>0</v>
          </cell>
          <cell r="Q533">
            <v>0</v>
          </cell>
          <cell r="R533">
            <v>0</v>
          </cell>
        </row>
        <row r="534">
          <cell r="B534" t="str">
            <v>599-0193</v>
          </cell>
          <cell r="D534" t="e">
            <v>#N/A</v>
          </cell>
          <cell r="E534" t="e">
            <v>#N/A</v>
          </cell>
          <cell r="G534" t="e">
            <v>#N/A</v>
          </cell>
          <cell r="H534" t="str">
            <v>Vacant</v>
          </cell>
          <cell r="I534" t="str">
            <v>ZAR 0.00</v>
          </cell>
          <cell r="J534" t="str">
            <v>ZAR</v>
          </cell>
          <cell r="K534">
            <v>0</v>
          </cell>
          <cell r="L534">
            <v>1</v>
          </cell>
          <cell r="M534">
            <v>0</v>
          </cell>
          <cell r="N534">
            <v>0</v>
          </cell>
          <cell r="O534">
            <v>0</v>
          </cell>
          <cell r="P534">
            <v>0</v>
          </cell>
          <cell r="Q534">
            <v>0</v>
          </cell>
          <cell r="R534">
            <v>0</v>
          </cell>
        </row>
        <row r="535">
          <cell r="B535" t="str">
            <v>599-0194</v>
          </cell>
          <cell r="D535" t="e">
            <v>#N/A</v>
          </cell>
          <cell r="E535" t="e">
            <v>#N/A</v>
          </cell>
          <cell r="G535" t="e">
            <v>#N/A</v>
          </cell>
          <cell r="H535" t="str">
            <v>Vacant</v>
          </cell>
          <cell r="I535" t="str">
            <v>ZAR 0.00</v>
          </cell>
          <cell r="J535" t="str">
            <v>ZAR</v>
          </cell>
          <cell r="K535">
            <v>0</v>
          </cell>
          <cell r="L535">
            <v>1</v>
          </cell>
          <cell r="M535">
            <v>0</v>
          </cell>
          <cell r="N535">
            <v>0</v>
          </cell>
          <cell r="O535">
            <v>0</v>
          </cell>
          <cell r="P535">
            <v>0</v>
          </cell>
          <cell r="Q535">
            <v>0</v>
          </cell>
          <cell r="R535">
            <v>0</v>
          </cell>
        </row>
        <row r="536">
          <cell r="B536" t="str">
            <v>599-0195</v>
          </cell>
          <cell r="D536" t="e">
            <v>#N/A</v>
          </cell>
          <cell r="E536" t="e">
            <v>#N/A</v>
          </cell>
          <cell r="G536" t="e">
            <v>#N/A</v>
          </cell>
          <cell r="H536" t="str">
            <v>Vacant</v>
          </cell>
          <cell r="I536" t="str">
            <v>ZAR 0.00</v>
          </cell>
          <cell r="J536" t="str">
            <v>ZAR</v>
          </cell>
          <cell r="K536">
            <v>0</v>
          </cell>
          <cell r="L536">
            <v>1</v>
          </cell>
          <cell r="M536">
            <v>0</v>
          </cell>
          <cell r="N536">
            <v>0</v>
          </cell>
          <cell r="O536">
            <v>0</v>
          </cell>
          <cell r="P536">
            <v>0</v>
          </cell>
          <cell r="Q536">
            <v>0</v>
          </cell>
          <cell r="R536">
            <v>0</v>
          </cell>
        </row>
        <row r="537">
          <cell r="B537" t="str">
            <v>599-0196</v>
          </cell>
          <cell r="D537" t="e">
            <v>#N/A</v>
          </cell>
          <cell r="E537" t="e">
            <v>#N/A</v>
          </cell>
          <cell r="G537" t="e">
            <v>#N/A</v>
          </cell>
          <cell r="H537" t="str">
            <v>Vacant</v>
          </cell>
          <cell r="I537" t="str">
            <v>ZAR 0.00</v>
          </cell>
          <cell r="J537" t="str">
            <v>ZAR</v>
          </cell>
          <cell r="K537">
            <v>0</v>
          </cell>
          <cell r="L537">
            <v>1</v>
          </cell>
          <cell r="M537">
            <v>0</v>
          </cell>
          <cell r="N537">
            <v>0</v>
          </cell>
          <cell r="O537">
            <v>0</v>
          </cell>
          <cell r="P537">
            <v>0</v>
          </cell>
          <cell r="Q537">
            <v>0</v>
          </cell>
          <cell r="R537">
            <v>0</v>
          </cell>
        </row>
        <row r="538">
          <cell r="B538" t="str">
            <v>599-0197</v>
          </cell>
          <cell r="D538" t="e">
            <v>#N/A</v>
          </cell>
          <cell r="E538" t="e">
            <v>#N/A</v>
          </cell>
          <cell r="G538" t="e">
            <v>#N/A</v>
          </cell>
          <cell r="H538" t="str">
            <v>Vacant</v>
          </cell>
          <cell r="I538" t="str">
            <v>ZAR 0.00</v>
          </cell>
          <cell r="J538" t="str">
            <v>ZAR</v>
          </cell>
          <cell r="K538">
            <v>0</v>
          </cell>
          <cell r="L538">
            <v>1</v>
          </cell>
          <cell r="M538">
            <v>0</v>
          </cell>
          <cell r="N538">
            <v>0</v>
          </cell>
          <cell r="O538">
            <v>0</v>
          </cell>
          <cell r="P538">
            <v>0</v>
          </cell>
          <cell r="Q538">
            <v>0</v>
          </cell>
          <cell r="R538">
            <v>0</v>
          </cell>
        </row>
        <row r="539">
          <cell r="B539" t="str">
            <v>599-0198</v>
          </cell>
          <cell r="D539" t="e">
            <v>#N/A</v>
          </cell>
          <cell r="E539" t="e">
            <v>#N/A</v>
          </cell>
          <cell r="G539" t="e">
            <v>#N/A</v>
          </cell>
          <cell r="H539" t="str">
            <v>Vacant</v>
          </cell>
          <cell r="I539" t="str">
            <v>ZAR 0.00</v>
          </cell>
          <cell r="J539" t="str">
            <v>ZAR</v>
          </cell>
          <cell r="K539">
            <v>0</v>
          </cell>
          <cell r="L539">
            <v>1</v>
          </cell>
          <cell r="M539">
            <v>0</v>
          </cell>
          <cell r="N539">
            <v>0</v>
          </cell>
          <cell r="O539">
            <v>0</v>
          </cell>
          <cell r="P539">
            <v>0</v>
          </cell>
          <cell r="Q539">
            <v>0</v>
          </cell>
          <cell r="R539">
            <v>0</v>
          </cell>
        </row>
        <row r="540">
          <cell r="B540" t="str">
            <v>599-0199</v>
          </cell>
          <cell r="D540" t="e">
            <v>#N/A</v>
          </cell>
          <cell r="E540" t="e">
            <v>#N/A</v>
          </cell>
          <cell r="G540" t="e">
            <v>#N/A</v>
          </cell>
          <cell r="H540" t="str">
            <v>Vacant</v>
          </cell>
          <cell r="I540" t="str">
            <v>ZAR 0.00</v>
          </cell>
          <cell r="J540" t="str">
            <v>ZAR</v>
          </cell>
          <cell r="K540">
            <v>0</v>
          </cell>
          <cell r="L540">
            <v>1</v>
          </cell>
          <cell r="M540">
            <v>0</v>
          </cell>
          <cell r="N540">
            <v>0</v>
          </cell>
          <cell r="O540">
            <v>0</v>
          </cell>
          <cell r="P540">
            <v>0</v>
          </cell>
          <cell r="Q540">
            <v>0</v>
          </cell>
          <cell r="R540">
            <v>0</v>
          </cell>
        </row>
        <row r="541">
          <cell r="B541" t="str">
            <v>599-0200</v>
          </cell>
          <cell r="D541" t="e">
            <v>#N/A</v>
          </cell>
          <cell r="E541" t="e">
            <v>#N/A</v>
          </cell>
          <cell r="G541" t="e">
            <v>#N/A</v>
          </cell>
          <cell r="H541" t="str">
            <v>Vacant</v>
          </cell>
          <cell r="I541" t="str">
            <v>ZAR 0.00</v>
          </cell>
          <cell r="J541" t="str">
            <v>ZAR</v>
          </cell>
          <cell r="K541">
            <v>0</v>
          </cell>
          <cell r="L541">
            <v>1</v>
          </cell>
          <cell r="M541">
            <v>0</v>
          </cell>
          <cell r="N541">
            <v>0</v>
          </cell>
          <cell r="O541">
            <v>0</v>
          </cell>
          <cell r="P541">
            <v>0</v>
          </cell>
          <cell r="Q541">
            <v>0</v>
          </cell>
          <cell r="R541">
            <v>0</v>
          </cell>
        </row>
        <row r="542">
          <cell r="B542" t="str">
            <v>599-0201</v>
          </cell>
          <cell r="D542" t="e">
            <v>#N/A</v>
          </cell>
          <cell r="E542" t="e">
            <v>#N/A</v>
          </cell>
          <cell r="G542" t="e">
            <v>#N/A</v>
          </cell>
          <cell r="H542" t="str">
            <v>Vacant</v>
          </cell>
          <cell r="I542" t="str">
            <v>ZAR 0.00</v>
          </cell>
          <cell r="J542" t="str">
            <v>ZAR</v>
          </cell>
          <cell r="K542">
            <v>0</v>
          </cell>
          <cell r="L542">
            <v>1</v>
          </cell>
          <cell r="M542">
            <v>0</v>
          </cell>
          <cell r="N542">
            <v>0</v>
          </cell>
          <cell r="O542">
            <v>0</v>
          </cell>
          <cell r="P542">
            <v>0</v>
          </cell>
          <cell r="Q542">
            <v>0</v>
          </cell>
          <cell r="R542">
            <v>0</v>
          </cell>
        </row>
        <row r="543">
          <cell r="B543" t="str">
            <v>599-0202</v>
          </cell>
          <cell r="D543" t="e">
            <v>#N/A</v>
          </cell>
          <cell r="E543" t="e">
            <v>#N/A</v>
          </cell>
          <cell r="G543" t="e">
            <v>#N/A</v>
          </cell>
          <cell r="H543" t="str">
            <v>Vacant</v>
          </cell>
          <cell r="I543" t="str">
            <v>ZAR 0.00</v>
          </cell>
          <cell r="J543" t="str">
            <v>ZAR</v>
          </cell>
          <cell r="K543">
            <v>0</v>
          </cell>
          <cell r="L543">
            <v>1</v>
          </cell>
          <cell r="M543">
            <v>0</v>
          </cell>
          <cell r="N543">
            <v>0</v>
          </cell>
          <cell r="O543">
            <v>0</v>
          </cell>
          <cell r="P543">
            <v>0</v>
          </cell>
          <cell r="Q543">
            <v>0</v>
          </cell>
          <cell r="R543">
            <v>0</v>
          </cell>
        </row>
        <row r="544">
          <cell r="B544" t="str">
            <v>599-0203</v>
          </cell>
          <cell r="D544" t="e">
            <v>#N/A</v>
          </cell>
          <cell r="E544" t="str">
            <v>P005</v>
          </cell>
          <cell r="G544" t="str">
            <v>Gemistar Travel &amp; Tours</v>
          </cell>
          <cell r="H544" t="str">
            <v>Airtickets - Closed</v>
          </cell>
          <cell r="I544" t="str">
            <v>ZMK 0.00</v>
          </cell>
          <cell r="J544" t="str">
            <v>ZMK</v>
          </cell>
          <cell r="K544">
            <v>0</v>
          </cell>
          <cell r="L544">
            <v>1.6750418760469012E-3</v>
          </cell>
          <cell r="M544">
            <v>0</v>
          </cell>
          <cell r="N544">
            <v>0</v>
          </cell>
          <cell r="O544">
            <v>0</v>
          </cell>
          <cell r="P544">
            <v>0</v>
          </cell>
          <cell r="Q544">
            <v>0</v>
          </cell>
          <cell r="R544">
            <v>0</v>
          </cell>
        </row>
        <row r="545">
          <cell r="B545" t="str">
            <v>599-0204</v>
          </cell>
          <cell r="C545" t="str">
            <v>Addendum 1</v>
          </cell>
          <cell r="D545">
            <v>39443</v>
          </cell>
          <cell r="E545" t="str">
            <v>M049</v>
          </cell>
          <cell r="F545" t="str">
            <v>Donald Hamilton</v>
          </cell>
          <cell r="G545" t="str">
            <v>Fletcher Smith Ltd</v>
          </cell>
          <cell r="H545" t="str">
            <v xml:space="preserve">Massecuite Re-heater expansion from 680 to 900m2 </v>
          </cell>
          <cell r="I545" t="str">
            <v>EUR 66710.00</v>
          </cell>
          <cell r="J545" t="str">
            <v>EUR</v>
          </cell>
          <cell r="K545">
            <v>66710</v>
          </cell>
          <cell r="L545">
            <v>9.5500000000000007</v>
          </cell>
          <cell r="M545">
            <v>637080.5</v>
          </cell>
          <cell r="N545">
            <v>0</v>
          </cell>
          <cell r="O545">
            <v>66710</v>
          </cell>
          <cell r="P545">
            <v>0</v>
          </cell>
          <cell r="Q545">
            <v>0</v>
          </cell>
          <cell r="R545">
            <v>0</v>
          </cell>
          <cell r="V545">
            <v>39508</v>
          </cell>
        </row>
        <row r="546">
          <cell r="B546" t="str">
            <v>599-0205</v>
          </cell>
          <cell r="D546" t="e">
            <v>#N/A</v>
          </cell>
          <cell r="E546" t="str">
            <v>M031</v>
          </cell>
          <cell r="G546" t="str">
            <v>Pinetown Bolt and Engineering Supplies</v>
          </cell>
          <cell r="H546" t="str">
            <v>Various Nuts and Washers</v>
          </cell>
          <cell r="I546" t="str">
            <v>ZAR 0.00</v>
          </cell>
          <cell r="J546" t="str">
            <v>ZAR</v>
          </cell>
          <cell r="K546">
            <v>0</v>
          </cell>
          <cell r="L546">
            <v>1</v>
          </cell>
          <cell r="M546">
            <v>0</v>
          </cell>
          <cell r="N546">
            <v>0</v>
          </cell>
          <cell r="O546">
            <v>0</v>
          </cell>
          <cell r="P546">
            <v>0</v>
          </cell>
          <cell r="Q546">
            <v>0</v>
          </cell>
          <cell r="R546">
            <v>0</v>
          </cell>
        </row>
        <row r="547">
          <cell r="B547" t="str">
            <v>599-0206</v>
          </cell>
          <cell r="D547" t="e">
            <v>#N/A</v>
          </cell>
          <cell r="E547" t="str">
            <v>P005</v>
          </cell>
          <cell r="F547" t="str">
            <v>CLOSED</v>
          </cell>
          <cell r="G547" t="str">
            <v>Gemistar Travel &amp; Tours</v>
          </cell>
          <cell r="H547" t="str">
            <v>Airtickets</v>
          </cell>
          <cell r="I547" t="str">
            <v>ZMK 3,913,435</v>
          </cell>
          <cell r="J547" t="str">
            <v>ZMK</v>
          </cell>
          <cell r="K547">
            <v>3913435</v>
          </cell>
          <cell r="L547">
            <v>1.6750418760469012E-3</v>
          </cell>
          <cell r="M547">
            <v>6555.1675041876051</v>
          </cell>
          <cell r="N547">
            <v>0</v>
          </cell>
          <cell r="O547">
            <v>0</v>
          </cell>
          <cell r="P547">
            <v>0</v>
          </cell>
          <cell r="Q547">
            <v>0</v>
          </cell>
          <cell r="R547">
            <v>3913435</v>
          </cell>
          <cell r="U547" t="str">
            <v>CLOSED</v>
          </cell>
          <cell r="V547" t="str">
            <v>CLOSED</v>
          </cell>
        </row>
        <row r="548">
          <cell r="B548" t="str">
            <v>599-0207</v>
          </cell>
          <cell r="C548" t="str">
            <v/>
          </cell>
          <cell r="D548">
            <v>39444</v>
          </cell>
          <cell r="E548" t="str">
            <v>E016</v>
          </cell>
          <cell r="F548" t="str">
            <v>John Butler</v>
          </cell>
          <cell r="G548" t="str">
            <v>Electrical and mechanical installations ltd</v>
          </cell>
          <cell r="H548" t="str">
            <v>General LV MCC cable and installation - warehouses</v>
          </cell>
          <cell r="I548" t="str">
            <v>ZAR 4,233,257.16</v>
          </cell>
          <cell r="J548" t="str">
            <v>ZAR</v>
          </cell>
          <cell r="K548">
            <v>4233257.16</v>
          </cell>
          <cell r="L548">
            <v>1</v>
          </cell>
          <cell r="M548">
            <v>4233257.16</v>
          </cell>
          <cell r="N548">
            <v>4233257.16</v>
          </cell>
          <cell r="O548">
            <v>0</v>
          </cell>
          <cell r="P548">
            <v>0</v>
          </cell>
          <cell r="Q548">
            <v>0</v>
          </cell>
          <cell r="R548">
            <v>0</v>
          </cell>
        </row>
        <row r="549">
          <cell r="B549" t="str">
            <v>599-0208</v>
          </cell>
          <cell r="D549">
            <v>39443</v>
          </cell>
          <cell r="E549" t="str">
            <v>E012</v>
          </cell>
          <cell r="F549" t="str">
            <v>John Butler</v>
          </cell>
          <cell r="G549" t="str">
            <v>Electrical and mechanical installations ltd</v>
          </cell>
          <cell r="H549" t="str">
            <v>General LV MCC cable and installation - factory</v>
          </cell>
          <cell r="I549" t="str">
            <v>ZAR 8,562,583.13</v>
          </cell>
          <cell r="J549" t="str">
            <v>ZAR</v>
          </cell>
          <cell r="K549">
            <v>8562583.1300000008</v>
          </cell>
          <cell r="L549">
            <v>1</v>
          </cell>
          <cell r="M549">
            <v>8562583.1300000008</v>
          </cell>
          <cell r="N549">
            <v>8562583.1300000008</v>
          </cell>
          <cell r="O549">
            <v>0</v>
          </cell>
          <cell r="P549">
            <v>0</v>
          </cell>
          <cell r="Q549">
            <v>0</v>
          </cell>
          <cell r="R549">
            <v>0</v>
          </cell>
        </row>
        <row r="550">
          <cell r="B550" t="str">
            <v>599-0209</v>
          </cell>
          <cell r="D550">
            <v>39425</v>
          </cell>
          <cell r="E550" t="str">
            <v>P005</v>
          </cell>
          <cell r="G550" t="str">
            <v>Atonement Enterprises Ltd</v>
          </cell>
          <cell r="H550" t="str">
            <v>Materials for construction of receiving store</v>
          </cell>
          <cell r="I550" t="str">
            <v>ZMK 2,700,000.00</v>
          </cell>
          <cell r="J550" t="str">
            <v>ZMK</v>
          </cell>
          <cell r="K550">
            <v>2700000</v>
          </cell>
          <cell r="L550">
            <v>1.6750418760469012E-3</v>
          </cell>
          <cell r="M550">
            <v>4522.6130653266337</v>
          </cell>
          <cell r="N550">
            <v>0</v>
          </cell>
          <cell r="O550">
            <v>0</v>
          </cell>
          <cell r="P550">
            <v>0</v>
          </cell>
          <cell r="Q550">
            <v>0</v>
          </cell>
          <cell r="R550">
            <v>2700000</v>
          </cell>
          <cell r="V550">
            <v>39447</v>
          </cell>
        </row>
        <row r="551">
          <cell r="B551" t="str">
            <v>599-0210</v>
          </cell>
          <cell r="D551">
            <v>39425</v>
          </cell>
          <cell r="E551" t="str">
            <v>P005</v>
          </cell>
          <cell r="G551" t="str">
            <v>G &amp; A Investment Ltd</v>
          </cell>
          <cell r="H551" t="str">
            <v>Materials for construction of receiving store - Closed</v>
          </cell>
          <cell r="I551" t="str">
            <v>ZMK 0.00</v>
          </cell>
          <cell r="J551" t="str">
            <v>ZMK</v>
          </cell>
          <cell r="K551">
            <v>0</v>
          </cell>
          <cell r="L551">
            <v>1.6750418760469012E-3</v>
          </cell>
          <cell r="M551">
            <v>0</v>
          </cell>
          <cell r="N551">
            <v>0</v>
          </cell>
          <cell r="O551">
            <v>0</v>
          </cell>
          <cell r="P551">
            <v>0</v>
          </cell>
          <cell r="Q551">
            <v>0</v>
          </cell>
          <cell r="R551">
            <v>0</v>
          </cell>
          <cell r="V551">
            <v>39447</v>
          </cell>
        </row>
        <row r="552">
          <cell r="B552" t="str">
            <v>599-0211</v>
          </cell>
          <cell r="D552">
            <v>39425</v>
          </cell>
          <cell r="E552" t="str">
            <v>P005</v>
          </cell>
          <cell r="G552" t="str">
            <v>Mulimo Agriculture Hardware Distributors</v>
          </cell>
          <cell r="H552" t="str">
            <v>Various materials for construction of receiving store</v>
          </cell>
          <cell r="I552" t="str">
            <v>ZMK 17,310,638.30</v>
          </cell>
          <cell r="J552" t="str">
            <v>ZMK</v>
          </cell>
          <cell r="K552">
            <v>17310638.300000001</v>
          </cell>
          <cell r="L552">
            <v>1.6750418760469012E-3</v>
          </cell>
          <cell r="M552">
            <v>28996.044053601341</v>
          </cell>
          <cell r="N552">
            <v>0</v>
          </cell>
          <cell r="O552">
            <v>0</v>
          </cell>
          <cell r="P552">
            <v>0</v>
          </cell>
          <cell r="Q552">
            <v>0</v>
          </cell>
          <cell r="R552">
            <v>17310638.300000001</v>
          </cell>
          <cell r="V552">
            <v>39447</v>
          </cell>
        </row>
        <row r="553">
          <cell r="B553" t="str">
            <v>599-0212</v>
          </cell>
          <cell r="D553">
            <v>39391</v>
          </cell>
          <cell r="E553" t="str">
            <v>P005</v>
          </cell>
          <cell r="G553" t="str">
            <v>E.M.B General Contracts</v>
          </cell>
          <cell r="H553" t="str">
            <v>Labour to clear the lay-down area</v>
          </cell>
          <cell r="I553" t="str">
            <v>ZMK 528,000.00</v>
          </cell>
          <cell r="J553" t="str">
            <v>ZMK</v>
          </cell>
          <cell r="K553">
            <v>528000</v>
          </cell>
          <cell r="L553">
            <v>1.6750418760469012E-3</v>
          </cell>
          <cell r="M553">
            <v>884.4221105527638</v>
          </cell>
          <cell r="N553">
            <v>0</v>
          </cell>
          <cell r="O553">
            <v>0</v>
          </cell>
          <cell r="P553">
            <v>0</v>
          </cell>
          <cell r="Q553">
            <v>0</v>
          </cell>
          <cell r="R553">
            <v>528000</v>
          </cell>
          <cell r="V553">
            <v>39328</v>
          </cell>
        </row>
        <row r="554">
          <cell r="B554" t="str">
            <v>599-0213</v>
          </cell>
          <cell r="D554">
            <v>39426</v>
          </cell>
          <cell r="E554" t="str">
            <v>P005</v>
          </cell>
          <cell r="F554" t="str">
            <v>Max</v>
          </cell>
          <cell r="G554" t="str">
            <v>Maxtronics System and supplies</v>
          </cell>
          <cell r="H554" t="str">
            <v>Service of project vehicle PV 21</v>
          </cell>
          <cell r="I554" t="str">
            <v>ZMK 2,000,000.00</v>
          </cell>
          <cell r="J554" t="str">
            <v>ZMK</v>
          </cell>
          <cell r="K554">
            <v>2000000</v>
          </cell>
          <cell r="L554">
            <v>1.6750418760469012E-3</v>
          </cell>
          <cell r="M554">
            <v>3350.0837520938026</v>
          </cell>
          <cell r="N554">
            <v>0</v>
          </cell>
          <cell r="O554">
            <v>0</v>
          </cell>
          <cell r="P554">
            <v>0</v>
          </cell>
          <cell r="Q554">
            <v>0</v>
          </cell>
          <cell r="R554">
            <v>2000000</v>
          </cell>
          <cell r="V554">
            <v>39447</v>
          </cell>
        </row>
        <row r="555">
          <cell r="B555" t="str">
            <v>599-0214</v>
          </cell>
          <cell r="D555">
            <v>39426</v>
          </cell>
          <cell r="E555" t="str">
            <v>P005</v>
          </cell>
          <cell r="F555" t="str">
            <v>Tony</v>
          </cell>
          <cell r="G555" t="str">
            <v>Trentyre Zambia limited</v>
          </cell>
          <cell r="H555" t="str">
            <v>Tyres for project vehicle -Cancelled</v>
          </cell>
          <cell r="I555" t="str">
            <v>ZMK 0.00</v>
          </cell>
          <cell r="J555" t="str">
            <v>ZMK</v>
          </cell>
          <cell r="K555">
            <v>0</v>
          </cell>
          <cell r="L555">
            <v>1.6750418760469012E-3</v>
          </cell>
          <cell r="M555">
            <v>0</v>
          </cell>
          <cell r="N555">
            <v>0</v>
          </cell>
          <cell r="O555">
            <v>0</v>
          </cell>
          <cell r="P555">
            <v>0</v>
          </cell>
          <cell r="Q555">
            <v>0</v>
          </cell>
          <cell r="R555">
            <v>0</v>
          </cell>
          <cell r="V555">
            <v>39447</v>
          </cell>
        </row>
        <row r="556">
          <cell r="B556" t="str">
            <v>599-0215</v>
          </cell>
          <cell r="D556">
            <v>39426</v>
          </cell>
          <cell r="E556" t="str">
            <v>P005</v>
          </cell>
          <cell r="F556" t="str">
            <v>Racheal</v>
          </cell>
          <cell r="G556" t="str">
            <v>Toyota Zambia Ltd</v>
          </cell>
          <cell r="H556" t="str">
            <v>Service of project minibus</v>
          </cell>
          <cell r="I556" t="str">
            <v>ZMK 918,398</v>
          </cell>
          <cell r="J556" t="str">
            <v>ZMK</v>
          </cell>
          <cell r="K556">
            <v>918398</v>
          </cell>
          <cell r="L556">
            <v>1.6750418760469012E-3</v>
          </cell>
          <cell r="M556">
            <v>1538.3551088777219</v>
          </cell>
          <cell r="N556">
            <v>0</v>
          </cell>
          <cell r="O556">
            <v>0</v>
          </cell>
          <cell r="P556">
            <v>0</v>
          </cell>
          <cell r="Q556">
            <v>0</v>
          </cell>
          <cell r="R556">
            <v>918398</v>
          </cell>
          <cell r="V556">
            <v>39447</v>
          </cell>
        </row>
        <row r="557">
          <cell r="B557" t="str">
            <v>599-0216</v>
          </cell>
          <cell r="D557">
            <v>39426</v>
          </cell>
          <cell r="E557" t="str">
            <v>P005</v>
          </cell>
          <cell r="G557" t="str">
            <v>Atonement Enterprises Ltd</v>
          </cell>
          <cell r="H557" t="str">
            <v>Concrete blocks for Kalwya Camp</v>
          </cell>
          <cell r="I557" t="str">
            <v>ZMK 4,650,000.00</v>
          </cell>
          <cell r="J557" t="str">
            <v>ZMK</v>
          </cell>
          <cell r="K557">
            <v>4650000</v>
          </cell>
          <cell r="L557">
            <v>1.6750418760469012E-3</v>
          </cell>
          <cell r="M557">
            <v>7788.9447236180904</v>
          </cell>
          <cell r="N557">
            <v>0</v>
          </cell>
          <cell r="O557">
            <v>0</v>
          </cell>
          <cell r="P557">
            <v>0</v>
          </cell>
          <cell r="Q557">
            <v>0</v>
          </cell>
          <cell r="R557">
            <v>4650000</v>
          </cell>
          <cell r="V557">
            <v>39447</v>
          </cell>
        </row>
        <row r="558">
          <cell r="B558" t="str">
            <v>599-0217</v>
          </cell>
          <cell r="D558" t="e">
            <v>#N/A</v>
          </cell>
          <cell r="E558" t="str">
            <v>P005</v>
          </cell>
          <cell r="F558" t="str">
            <v>CLOSED</v>
          </cell>
          <cell r="G558" t="str">
            <v>AGA Transport Company</v>
          </cell>
          <cell r="H558" t="str">
            <v>Stransport of Gym</v>
          </cell>
          <cell r="I558" t="str">
            <v>ZAR 49,500.00</v>
          </cell>
          <cell r="J558" t="str">
            <v>ZAR</v>
          </cell>
          <cell r="K558">
            <v>49500</v>
          </cell>
          <cell r="L558">
            <v>1</v>
          </cell>
          <cell r="M558">
            <v>49500</v>
          </cell>
          <cell r="N558">
            <v>49500</v>
          </cell>
          <cell r="O558">
            <v>0</v>
          </cell>
          <cell r="P558">
            <v>0</v>
          </cell>
          <cell r="Q558">
            <v>0</v>
          </cell>
          <cell r="R558">
            <v>0</v>
          </cell>
          <cell r="U558" t="str">
            <v>CLOSED</v>
          </cell>
          <cell r="V558" t="str">
            <v>CLOSED</v>
          </cell>
        </row>
        <row r="559">
          <cell r="B559" t="str">
            <v>599-0218</v>
          </cell>
          <cell r="D559">
            <v>39427</v>
          </cell>
          <cell r="E559" t="str">
            <v>P005</v>
          </cell>
          <cell r="F559" t="str">
            <v>Alfred</v>
          </cell>
          <cell r="G559" t="str">
            <v>Pro Fit Ltd</v>
          </cell>
          <cell r="H559" t="str">
            <v>Mobile crane rental - Cancelled</v>
          </cell>
          <cell r="I559" t="str">
            <v>ZMK 0.00</v>
          </cell>
          <cell r="J559" t="str">
            <v>ZMK</v>
          </cell>
          <cell r="K559">
            <v>0</v>
          </cell>
          <cell r="L559">
            <v>1.6750418760469012E-3</v>
          </cell>
          <cell r="M559">
            <v>0</v>
          </cell>
          <cell r="N559">
            <v>0</v>
          </cell>
          <cell r="O559">
            <v>0</v>
          </cell>
          <cell r="P559">
            <v>0</v>
          </cell>
          <cell r="Q559">
            <v>0</v>
          </cell>
          <cell r="R559">
            <v>0</v>
          </cell>
          <cell r="V559">
            <v>39447</v>
          </cell>
        </row>
        <row r="560">
          <cell r="B560" t="str">
            <v>599-0219</v>
          </cell>
          <cell r="D560" t="e">
            <v>#N/A</v>
          </cell>
          <cell r="E560" t="str">
            <v>P005</v>
          </cell>
          <cell r="F560" t="str">
            <v>CLOSED</v>
          </cell>
          <cell r="G560" t="str">
            <v>C I C 4 Seasons Business Ltd</v>
          </cell>
          <cell r="H560" t="str">
            <v>Mounting Antennae</v>
          </cell>
          <cell r="I560" t="str">
            <v>ZMK 7,585,894</v>
          </cell>
          <cell r="J560" t="str">
            <v>ZMK</v>
          </cell>
          <cell r="K560">
            <v>7585894</v>
          </cell>
          <cell r="L560">
            <v>1.6750418760469012E-3</v>
          </cell>
          <cell r="M560">
            <v>12706.690117252932</v>
          </cell>
          <cell r="N560">
            <v>0</v>
          </cell>
          <cell r="O560">
            <v>0</v>
          </cell>
          <cell r="P560">
            <v>0</v>
          </cell>
          <cell r="Q560">
            <v>0</v>
          </cell>
          <cell r="R560">
            <v>7585894</v>
          </cell>
          <cell r="U560" t="str">
            <v>CLOSED</v>
          </cell>
          <cell r="V560" t="str">
            <v>CLOSED</v>
          </cell>
        </row>
        <row r="561">
          <cell r="B561" t="str">
            <v>599-0220</v>
          </cell>
          <cell r="D561" t="e">
            <v>#N/A</v>
          </cell>
          <cell r="E561" t="str">
            <v>P005</v>
          </cell>
          <cell r="F561" t="str">
            <v>CLOSED</v>
          </cell>
          <cell r="G561" t="str">
            <v>Sabra Enterprises</v>
          </cell>
          <cell r="H561" t="str">
            <v>Concrete blocks for Kalwya Camp</v>
          </cell>
          <cell r="I561" t="str">
            <v>ZMK 4,850,000</v>
          </cell>
          <cell r="J561" t="str">
            <v>ZMK</v>
          </cell>
          <cell r="K561">
            <v>4850000</v>
          </cell>
          <cell r="L561">
            <v>1.6750418760469012E-3</v>
          </cell>
          <cell r="M561">
            <v>8123.953098827471</v>
          </cell>
          <cell r="N561">
            <v>0</v>
          </cell>
          <cell r="O561">
            <v>0</v>
          </cell>
          <cell r="P561">
            <v>0</v>
          </cell>
          <cell r="Q561">
            <v>0</v>
          </cell>
          <cell r="R561">
            <v>4850000</v>
          </cell>
          <cell r="U561" t="str">
            <v>CLOSED</v>
          </cell>
          <cell r="V561" t="str">
            <v>CLOSED</v>
          </cell>
        </row>
        <row r="562">
          <cell r="B562" t="str">
            <v>599-0221</v>
          </cell>
          <cell r="D562" t="e">
            <v>#N/A</v>
          </cell>
          <cell r="E562" t="str">
            <v>P005</v>
          </cell>
          <cell r="F562" t="str">
            <v>CLOSED</v>
          </cell>
          <cell r="G562" t="str">
            <v>Powertech Electrical</v>
          </cell>
          <cell r="H562" t="str">
            <v>CLOSED</v>
          </cell>
          <cell r="I562" t="str">
            <v>ZMK 384,000</v>
          </cell>
          <cell r="J562" t="str">
            <v>ZMK</v>
          </cell>
          <cell r="K562">
            <v>384000</v>
          </cell>
          <cell r="L562">
            <v>1.6750418760469012E-3</v>
          </cell>
          <cell r="M562">
            <v>643.21608040201011</v>
          </cell>
          <cell r="N562">
            <v>0</v>
          </cell>
          <cell r="O562">
            <v>0</v>
          </cell>
          <cell r="P562">
            <v>0</v>
          </cell>
          <cell r="Q562">
            <v>0</v>
          </cell>
          <cell r="R562">
            <v>384000</v>
          </cell>
          <cell r="U562" t="str">
            <v>CLOSED</v>
          </cell>
          <cell r="V562" t="str">
            <v>CLOSED</v>
          </cell>
        </row>
        <row r="563">
          <cell r="B563" t="str">
            <v>599-0222</v>
          </cell>
          <cell r="D563" t="e">
            <v>#N/A</v>
          </cell>
          <cell r="E563" t="str">
            <v>P005</v>
          </cell>
          <cell r="F563" t="str">
            <v>CLOSED</v>
          </cell>
          <cell r="G563" t="str">
            <v>Powertech Electrical</v>
          </cell>
          <cell r="H563" t="str">
            <v>CLOSED</v>
          </cell>
          <cell r="I563" t="str">
            <v>ZMK 353,000</v>
          </cell>
          <cell r="J563" t="str">
            <v>ZMK</v>
          </cell>
          <cell r="K563">
            <v>353000</v>
          </cell>
          <cell r="L563">
            <v>1.6750418760469012E-3</v>
          </cell>
          <cell r="M563">
            <v>591.28978224455614</v>
          </cell>
          <cell r="N563">
            <v>0</v>
          </cell>
          <cell r="O563">
            <v>0</v>
          </cell>
          <cell r="P563">
            <v>0</v>
          </cell>
          <cell r="Q563">
            <v>0</v>
          </cell>
          <cell r="R563">
            <v>353000</v>
          </cell>
          <cell r="U563" t="str">
            <v>CLOSED</v>
          </cell>
          <cell r="V563" t="str">
            <v>CLOSED</v>
          </cell>
        </row>
        <row r="564">
          <cell r="B564" t="str">
            <v>599-0223</v>
          </cell>
          <cell r="D564" t="e">
            <v>#N/A</v>
          </cell>
          <cell r="E564" t="str">
            <v>P005</v>
          </cell>
          <cell r="F564" t="str">
            <v>CLOSED</v>
          </cell>
          <cell r="G564" t="str">
            <v>Powertech Electrical</v>
          </cell>
          <cell r="H564" t="str">
            <v>CLOSED</v>
          </cell>
          <cell r="I564" t="str">
            <v>ZMK 1,470,000</v>
          </cell>
          <cell r="J564" t="str">
            <v>ZMK</v>
          </cell>
          <cell r="K564">
            <v>1470000</v>
          </cell>
          <cell r="L564">
            <v>1.6750418760469012E-3</v>
          </cell>
          <cell r="M564">
            <v>2462.3115577889448</v>
          </cell>
          <cell r="N564">
            <v>0</v>
          </cell>
          <cell r="O564">
            <v>0</v>
          </cell>
          <cell r="P564">
            <v>0</v>
          </cell>
          <cell r="Q564">
            <v>0</v>
          </cell>
          <cell r="R564">
            <v>1470000</v>
          </cell>
          <cell r="U564" t="str">
            <v>CLOSED</v>
          </cell>
          <cell r="V564" t="str">
            <v>CLOSED</v>
          </cell>
        </row>
        <row r="565">
          <cell r="B565" t="str">
            <v>599-0224</v>
          </cell>
          <cell r="D565" t="e">
            <v>#N/A</v>
          </cell>
          <cell r="E565" t="str">
            <v>P005</v>
          </cell>
          <cell r="F565" t="str">
            <v>CLOSED</v>
          </cell>
          <cell r="G565" t="str">
            <v>Powertech Electrical</v>
          </cell>
          <cell r="H565" t="str">
            <v>CLOSED</v>
          </cell>
          <cell r="I565" t="str">
            <v>ZMk 3,350,000</v>
          </cell>
          <cell r="J565" t="str">
            <v>ZMk</v>
          </cell>
          <cell r="K565">
            <v>3350000</v>
          </cell>
          <cell r="L565">
            <v>1.6750418760469012E-3</v>
          </cell>
          <cell r="M565">
            <v>5611.3902847571189</v>
          </cell>
          <cell r="N565">
            <v>0</v>
          </cell>
          <cell r="O565">
            <v>0</v>
          </cell>
          <cell r="P565">
            <v>0</v>
          </cell>
          <cell r="Q565">
            <v>0</v>
          </cell>
          <cell r="R565">
            <v>3350000</v>
          </cell>
          <cell r="U565" t="str">
            <v>CLOSED</v>
          </cell>
          <cell r="V565" t="str">
            <v>CLOSED</v>
          </cell>
        </row>
        <row r="566">
          <cell r="B566" t="str">
            <v>599-0225</v>
          </cell>
          <cell r="D566">
            <v>39400</v>
          </cell>
          <cell r="E566" t="str">
            <v>M031</v>
          </cell>
          <cell r="F566" t="str">
            <v>Steven van Rooyen</v>
          </cell>
          <cell r="G566" t="str">
            <v>Blastech</v>
          </cell>
          <cell r="H566" t="str">
            <v>Recyclable grit for sand-blasting, type GH-18, Expandable grit for sand-blasting, type B-125, Road Transport to Zambia SA Export border clearance, Exchange control regulation documentation.</v>
          </cell>
          <cell r="I566" t="str">
            <v>ZAR 174,675.00</v>
          </cell>
          <cell r="J566" t="str">
            <v>ZAR</v>
          </cell>
          <cell r="K566">
            <v>174675</v>
          </cell>
          <cell r="L566">
            <v>1</v>
          </cell>
          <cell r="M566">
            <v>174675</v>
          </cell>
          <cell r="N566">
            <v>174675</v>
          </cell>
          <cell r="O566">
            <v>0</v>
          </cell>
          <cell r="P566">
            <v>0</v>
          </cell>
          <cell r="Q566">
            <v>0</v>
          </cell>
          <cell r="R566">
            <v>0</v>
          </cell>
          <cell r="V566">
            <v>39442</v>
          </cell>
        </row>
        <row r="567">
          <cell r="B567" t="str">
            <v>599-0226</v>
          </cell>
          <cell r="C567" t="str">
            <v/>
          </cell>
          <cell r="D567">
            <v>39444</v>
          </cell>
          <cell r="E567" t="str">
            <v>M012-0</v>
          </cell>
          <cell r="F567" t="str">
            <v>Pieter M. Duys</v>
          </cell>
          <cell r="G567" t="str">
            <v>Duys Component Manufacturers (Pty) Ltd</v>
          </cell>
          <cell r="H567" t="str">
            <v>VCP for 3A Evaporator</v>
          </cell>
          <cell r="I567" t="str">
            <v>ZAR 271,478.00</v>
          </cell>
          <cell r="J567" t="str">
            <v>ZAR</v>
          </cell>
          <cell r="K567">
            <v>271478</v>
          </cell>
          <cell r="L567">
            <v>1</v>
          </cell>
          <cell r="M567">
            <v>271478</v>
          </cell>
          <cell r="N567">
            <v>271478</v>
          </cell>
          <cell r="O567">
            <v>0</v>
          </cell>
          <cell r="P567">
            <v>0</v>
          </cell>
          <cell r="Q567">
            <v>0</v>
          </cell>
          <cell r="R567">
            <v>0</v>
          </cell>
          <cell r="V567">
            <v>39478</v>
          </cell>
        </row>
        <row r="568">
          <cell r="B568" t="str">
            <v>599-0226</v>
          </cell>
          <cell r="C568" t="str">
            <v/>
          </cell>
          <cell r="D568">
            <v>39444</v>
          </cell>
          <cell r="E568" t="str">
            <v>M012-0</v>
          </cell>
          <cell r="F568" t="str">
            <v>Pieter M. Duys</v>
          </cell>
          <cell r="G568" t="str">
            <v>Duys Component Manufacturers (Pty) Ltd</v>
          </cell>
          <cell r="H568" t="str">
            <v>VCP for 3B Evaporator</v>
          </cell>
          <cell r="I568" t="str">
            <v>ZAR 271,478.00</v>
          </cell>
          <cell r="J568" t="str">
            <v>ZAR</v>
          </cell>
          <cell r="K568">
            <v>271478</v>
          </cell>
          <cell r="L568">
            <v>1</v>
          </cell>
          <cell r="M568">
            <v>271478</v>
          </cell>
          <cell r="N568">
            <v>271478</v>
          </cell>
          <cell r="O568">
            <v>0</v>
          </cell>
          <cell r="P568">
            <v>0</v>
          </cell>
          <cell r="Q568">
            <v>0</v>
          </cell>
          <cell r="R568">
            <v>0</v>
          </cell>
          <cell r="V568">
            <v>39478</v>
          </cell>
        </row>
        <row r="569">
          <cell r="B569" t="str">
            <v>599-0227</v>
          </cell>
          <cell r="D569">
            <v>39422</v>
          </cell>
          <cell r="E569" t="str">
            <v>M012-0</v>
          </cell>
          <cell r="F569" t="str">
            <v>Siven Reddy</v>
          </cell>
          <cell r="G569" t="str">
            <v>NATAL STAINLESS STEEL (BIZ AFRICA 1509 PTY LTD T/A)</v>
          </cell>
          <cell r="H569" t="str">
            <v>Pipe 40 NB Schedule 40, SS-304-L 4 Lengths of 3 m each = 12m at ZAR 240.00 per metre</v>
          </cell>
          <cell r="I569" t="str">
            <v>ZAR 3,360</v>
          </cell>
          <cell r="J569" t="str">
            <v>ZAR</v>
          </cell>
          <cell r="K569">
            <v>3360</v>
          </cell>
          <cell r="L569">
            <v>1</v>
          </cell>
          <cell r="M569">
            <v>3360</v>
          </cell>
          <cell r="N569">
            <v>3360</v>
          </cell>
          <cell r="O569">
            <v>0</v>
          </cell>
          <cell r="P569">
            <v>0</v>
          </cell>
          <cell r="Q569">
            <v>0</v>
          </cell>
          <cell r="R569">
            <v>0</v>
          </cell>
          <cell r="V569">
            <v>39416</v>
          </cell>
        </row>
        <row r="570">
          <cell r="B570" t="str">
            <v>599-0228</v>
          </cell>
          <cell r="D570" t="e">
            <v>#N/A</v>
          </cell>
          <cell r="E570" t="str">
            <v>P005</v>
          </cell>
          <cell r="F570" t="str">
            <v>CLOSED</v>
          </cell>
          <cell r="G570" t="str">
            <v>Electrical Maintenance Lusaka Ltd</v>
          </cell>
          <cell r="H570" t="str">
            <v>CLOSED</v>
          </cell>
          <cell r="I570" t="str">
            <v>ZMK 3,739,600</v>
          </cell>
          <cell r="J570" t="str">
            <v>ZMK</v>
          </cell>
          <cell r="K570">
            <v>3739600</v>
          </cell>
          <cell r="L570">
            <v>1.6750418760469012E-3</v>
          </cell>
          <cell r="M570">
            <v>6263.9865996649914</v>
          </cell>
          <cell r="N570">
            <v>0</v>
          </cell>
          <cell r="O570">
            <v>0</v>
          </cell>
          <cell r="P570">
            <v>0</v>
          </cell>
          <cell r="Q570">
            <v>0</v>
          </cell>
          <cell r="R570">
            <v>3739600</v>
          </cell>
          <cell r="U570" t="str">
            <v>CLOSED</v>
          </cell>
          <cell r="V570" t="str">
            <v>CLOSED</v>
          </cell>
        </row>
        <row r="571">
          <cell r="B571" t="str">
            <v>599-0229</v>
          </cell>
          <cell r="D571">
            <v>39430</v>
          </cell>
          <cell r="E571" t="str">
            <v>P005</v>
          </cell>
          <cell r="G571" t="str">
            <v>Southern Insurance Brokers Ltd</v>
          </cell>
          <cell r="H571" t="str">
            <v>ISUZU ABL 1826 &amp; 1825 (Additional Insurance)</v>
          </cell>
          <cell r="I571" t="str">
            <v>ZMK 10,192,458.00</v>
          </cell>
          <cell r="J571" t="str">
            <v>ZMK</v>
          </cell>
          <cell r="K571">
            <v>10192458</v>
          </cell>
          <cell r="L571">
            <v>1.6750418760469012E-3</v>
          </cell>
          <cell r="M571">
            <v>17072.793969849248</v>
          </cell>
          <cell r="N571">
            <v>0</v>
          </cell>
          <cell r="O571">
            <v>0</v>
          </cell>
          <cell r="P571">
            <v>0</v>
          </cell>
          <cell r="Q571">
            <v>0</v>
          </cell>
          <cell r="R571">
            <v>10192458</v>
          </cell>
          <cell r="V571">
            <v>39436</v>
          </cell>
        </row>
        <row r="572">
          <cell r="B572" t="str">
            <v>599-0230</v>
          </cell>
          <cell r="D572" t="e">
            <v>#N/A</v>
          </cell>
          <cell r="E572" t="str">
            <v>P005</v>
          </cell>
          <cell r="F572" t="str">
            <v>CLOSED</v>
          </cell>
          <cell r="G572" t="str">
            <v>Situlu Electrical Company</v>
          </cell>
          <cell r="H572" t="str">
            <v>CLOSED</v>
          </cell>
          <cell r="I572" t="str">
            <v>ZMK 1,452,000</v>
          </cell>
          <cell r="J572" t="str">
            <v>ZMK</v>
          </cell>
          <cell r="K572">
            <v>1452000</v>
          </cell>
          <cell r="L572">
            <v>1.6750418760469012E-3</v>
          </cell>
          <cell r="M572">
            <v>2432.1608040201004</v>
          </cell>
          <cell r="N572">
            <v>0</v>
          </cell>
          <cell r="O572">
            <v>0</v>
          </cell>
          <cell r="P572">
            <v>0</v>
          </cell>
          <cell r="Q572">
            <v>0</v>
          </cell>
          <cell r="R572">
            <v>1452000</v>
          </cell>
          <cell r="U572" t="str">
            <v>CLOSED</v>
          </cell>
          <cell r="V572" t="str">
            <v>CLOSED</v>
          </cell>
        </row>
        <row r="573">
          <cell r="B573" t="str">
            <v>599-0231</v>
          </cell>
          <cell r="D573" t="e">
            <v>#N/A</v>
          </cell>
          <cell r="E573" t="str">
            <v>M052</v>
          </cell>
          <cell r="F573" t="str">
            <v>CLOSED</v>
          </cell>
          <cell r="G573" t="str">
            <v>Situlu Electrical Company</v>
          </cell>
          <cell r="H573" t="str">
            <v>Disconnesct and Recovery of all Cabling and Steel Towers</v>
          </cell>
          <cell r="I573" t="str">
            <v>ZMK 1,325,000</v>
          </cell>
          <cell r="J573" t="str">
            <v>ZMK</v>
          </cell>
          <cell r="K573">
            <v>1325000</v>
          </cell>
          <cell r="L573">
            <v>1.6750418760469012E-3</v>
          </cell>
          <cell r="M573">
            <v>2219.4304857621441</v>
          </cell>
          <cell r="N573">
            <v>0</v>
          </cell>
          <cell r="O573">
            <v>0</v>
          </cell>
          <cell r="P573">
            <v>0</v>
          </cell>
          <cell r="Q573">
            <v>0</v>
          </cell>
          <cell r="R573">
            <v>1325000</v>
          </cell>
          <cell r="U573" t="str">
            <v>CLOSED</v>
          </cell>
          <cell r="V573" t="str">
            <v>CLOSED</v>
          </cell>
        </row>
        <row r="574">
          <cell r="B574" t="str">
            <v>599-0232</v>
          </cell>
          <cell r="D574" t="e">
            <v>#N/A</v>
          </cell>
          <cell r="E574" t="str">
            <v>P005</v>
          </cell>
          <cell r="F574" t="str">
            <v>CLOSED</v>
          </cell>
          <cell r="G574" t="str">
            <v>Situlu Electrical Company</v>
          </cell>
          <cell r="H574" t="str">
            <v>CLOSED</v>
          </cell>
          <cell r="I574" t="str">
            <v>ZMK 1,740,000</v>
          </cell>
          <cell r="J574" t="str">
            <v>ZMK</v>
          </cell>
          <cell r="K574">
            <v>1740000</v>
          </cell>
          <cell r="L574">
            <v>1.6750418760469012E-3</v>
          </cell>
          <cell r="M574">
            <v>2914.572864321608</v>
          </cell>
          <cell r="N574">
            <v>0</v>
          </cell>
          <cell r="O574">
            <v>0</v>
          </cell>
          <cell r="P574">
            <v>0</v>
          </cell>
          <cell r="Q574">
            <v>0</v>
          </cell>
          <cell r="R574">
            <v>1740000</v>
          </cell>
          <cell r="U574" t="str">
            <v>CLOSED</v>
          </cell>
          <cell r="V574" t="str">
            <v>CLOSED</v>
          </cell>
        </row>
        <row r="575">
          <cell r="B575" t="str">
            <v>599-0233</v>
          </cell>
          <cell r="D575" t="e">
            <v>#N/A</v>
          </cell>
          <cell r="E575" t="str">
            <v>P005</v>
          </cell>
          <cell r="F575" t="str">
            <v>CLOSED</v>
          </cell>
          <cell r="G575" t="str">
            <v>Sidusi Enterprises</v>
          </cell>
          <cell r="H575" t="str">
            <v>Tipper Truck Hire</v>
          </cell>
          <cell r="I575" t="str">
            <v>ZMK 22,400,000</v>
          </cell>
          <cell r="J575" t="str">
            <v>ZMK</v>
          </cell>
          <cell r="K575">
            <v>22400000</v>
          </cell>
          <cell r="L575">
            <v>1.6750418760469012E-3</v>
          </cell>
          <cell r="M575">
            <v>37520.938023450588</v>
          </cell>
          <cell r="N575">
            <v>0</v>
          </cell>
          <cell r="O575">
            <v>0</v>
          </cell>
          <cell r="P575">
            <v>0</v>
          </cell>
          <cell r="Q575">
            <v>0</v>
          </cell>
          <cell r="R575">
            <v>22400000</v>
          </cell>
          <cell r="U575" t="str">
            <v>CLOSED</v>
          </cell>
          <cell r="V575" t="str">
            <v>CLOSED</v>
          </cell>
        </row>
        <row r="576">
          <cell r="B576" t="str">
            <v>599-0234</v>
          </cell>
          <cell r="D576">
            <v>39444</v>
          </cell>
          <cell r="E576" t="str">
            <v>E013</v>
          </cell>
          <cell r="F576" t="str">
            <v>John Butler</v>
          </cell>
          <cell r="G576" t="str">
            <v>Electrical and mechanical installations ltd</v>
          </cell>
          <cell r="H576" t="str">
            <v>General LV MCC, Cable &amp; Installation - Packing station</v>
          </cell>
          <cell r="I576" t="str">
            <v>ZAR 441,919.40</v>
          </cell>
          <cell r="J576" t="str">
            <v>ZAR</v>
          </cell>
          <cell r="K576">
            <v>441919.4</v>
          </cell>
          <cell r="L576">
            <v>1</v>
          </cell>
          <cell r="M576">
            <v>441919.4</v>
          </cell>
          <cell r="N576">
            <v>441919.4</v>
          </cell>
          <cell r="O576">
            <v>0</v>
          </cell>
          <cell r="P576">
            <v>0</v>
          </cell>
          <cell r="Q576">
            <v>0</v>
          </cell>
          <cell r="R576">
            <v>0</v>
          </cell>
        </row>
        <row r="577">
          <cell r="B577" t="str">
            <v>599-0235</v>
          </cell>
          <cell r="C577" t="str">
            <v/>
          </cell>
          <cell r="D577">
            <v>39444</v>
          </cell>
          <cell r="E577" t="str">
            <v>M037</v>
          </cell>
          <cell r="F577" t="str">
            <v>Niraj Ramlagan</v>
          </cell>
          <cell r="G577" t="str">
            <v>FCM Engineering (Pty) Ltd</v>
          </cell>
          <cell r="H577" t="str">
            <v>Condensers support structure</v>
          </cell>
          <cell r="I577" t="str">
            <v>ZAR 282,582.00</v>
          </cell>
          <cell r="J577" t="str">
            <v>ZAR</v>
          </cell>
          <cell r="K577">
            <v>282582</v>
          </cell>
          <cell r="L577">
            <v>1</v>
          </cell>
          <cell r="M577">
            <v>282582</v>
          </cell>
          <cell r="N577">
            <v>282582</v>
          </cell>
          <cell r="O577">
            <v>0</v>
          </cell>
          <cell r="P577">
            <v>0</v>
          </cell>
          <cell r="Q577">
            <v>0</v>
          </cell>
          <cell r="R577">
            <v>0</v>
          </cell>
          <cell r="V577">
            <v>39472</v>
          </cell>
        </row>
        <row r="578">
          <cell r="B578" t="str">
            <v>599-0236</v>
          </cell>
          <cell r="C578" t="str">
            <v/>
          </cell>
          <cell r="D578">
            <v>39444</v>
          </cell>
          <cell r="E578" t="str">
            <v>M001-02</v>
          </cell>
          <cell r="F578" t="str">
            <v>Niraj Ramlagan</v>
          </cell>
          <cell r="G578" t="str">
            <v>FCM Engineering (Pty) Ltd</v>
          </cell>
          <cell r="H578" t="str">
            <v>Hotwell tank</v>
          </cell>
          <cell r="I578" t="str">
            <v>ZAR 547,179</v>
          </cell>
          <cell r="J578" t="str">
            <v>ZAR</v>
          </cell>
          <cell r="K578">
            <v>547179</v>
          </cell>
          <cell r="L578">
            <v>1</v>
          </cell>
          <cell r="M578">
            <v>547179</v>
          </cell>
          <cell r="N578">
            <v>547179</v>
          </cell>
          <cell r="O578">
            <v>0</v>
          </cell>
          <cell r="P578">
            <v>0</v>
          </cell>
          <cell r="Q578">
            <v>0</v>
          </cell>
          <cell r="R578">
            <v>0</v>
          </cell>
          <cell r="V578">
            <v>39496</v>
          </cell>
        </row>
        <row r="579">
          <cell r="B579" t="str">
            <v>599-0237</v>
          </cell>
          <cell r="C579" t="str">
            <v/>
          </cell>
          <cell r="D579">
            <v>39444</v>
          </cell>
          <cell r="E579" t="str">
            <v>M047</v>
          </cell>
          <cell r="F579" t="str">
            <v>Niraj Ramlagan</v>
          </cell>
          <cell r="G579" t="str">
            <v>FCM Engineering (Pty) Ltd</v>
          </cell>
          <cell r="H579" t="str">
            <v>Flocculent preparation tank Supporting structure</v>
          </cell>
          <cell r="I579" t="str">
            <v>ZAR 76,180.29</v>
          </cell>
          <cell r="J579" t="str">
            <v>ZAR</v>
          </cell>
          <cell r="K579">
            <v>76180.289999999994</v>
          </cell>
          <cell r="L579">
            <v>1</v>
          </cell>
          <cell r="M579">
            <v>76180.289999999994</v>
          </cell>
          <cell r="N579">
            <v>76180.289999999994</v>
          </cell>
          <cell r="O579">
            <v>0</v>
          </cell>
          <cell r="P579">
            <v>0</v>
          </cell>
          <cell r="Q579">
            <v>0</v>
          </cell>
          <cell r="R579">
            <v>0</v>
          </cell>
          <cell r="V579">
            <v>39472</v>
          </cell>
        </row>
        <row r="580">
          <cell r="B580" t="str">
            <v>599-0238</v>
          </cell>
          <cell r="C580" t="str">
            <v/>
          </cell>
          <cell r="D580">
            <v>39443</v>
          </cell>
          <cell r="E580" t="str">
            <v xml:space="preserve">M001-08 </v>
          </cell>
          <cell r="F580" t="str">
            <v>Dave Isaac</v>
          </cell>
          <cell r="G580" t="str">
            <v>Entrade Valve &amp; Engineering supplies (Pty) Ltd</v>
          </cell>
          <cell r="H580" t="str">
            <v>2 x 8'' Knockout type cyclone steam separator having and 8'' ANSI B 16.5 class 600 RF flanged inlet, outlet and an 8'' ANSI B16.5 class 600 RF drain connection 1st shipment</v>
          </cell>
          <cell r="I580" t="str">
            <v>ZAR 635,300.00</v>
          </cell>
          <cell r="J580" t="str">
            <v>ZAR</v>
          </cell>
          <cell r="K580">
            <v>635300</v>
          </cell>
          <cell r="L580">
            <v>1</v>
          </cell>
          <cell r="M580">
            <v>635300</v>
          </cell>
          <cell r="N580">
            <v>635300</v>
          </cell>
          <cell r="O580">
            <v>0</v>
          </cell>
          <cell r="P580">
            <v>0</v>
          </cell>
          <cell r="Q580">
            <v>0</v>
          </cell>
          <cell r="R580">
            <v>0</v>
          </cell>
          <cell r="S580" t="str">
            <v>both</v>
          </cell>
          <cell r="V580">
            <v>39578</v>
          </cell>
        </row>
        <row r="581">
          <cell r="B581" t="str">
            <v>599-0239</v>
          </cell>
          <cell r="D581">
            <v>39445</v>
          </cell>
          <cell r="E581" t="str">
            <v>C001</v>
          </cell>
          <cell r="F581" t="str">
            <v>Laki</v>
          </cell>
          <cell r="G581" t="str">
            <v>Laktronics Repairs Ltd</v>
          </cell>
          <cell r="H581" t="str">
            <v xml:space="preserve">One load of sand and stones </v>
          </cell>
          <cell r="I581" t="str">
            <v>ZMK 3,700,000.00</v>
          </cell>
          <cell r="J581" t="str">
            <v>ZMK</v>
          </cell>
          <cell r="K581">
            <v>3700000</v>
          </cell>
          <cell r="L581">
            <v>1.6750418760469012E-3</v>
          </cell>
          <cell r="M581">
            <v>6197.6549413735347</v>
          </cell>
          <cell r="N581">
            <v>0</v>
          </cell>
          <cell r="O581">
            <v>0</v>
          </cell>
          <cell r="P581">
            <v>0</v>
          </cell>
          <cell r="Q581">
            <v>0</v>
          </cell>
          <cell r="R581">
            <v>3700000</v>
          </cell>
          <cell r="S581" t="str">
            <v>Caneyard</v>
          </cell>
          <cell r="V581">
            <v>39449</v>
          </cell>
        </row>
        <row r="582">
          <cell r="B582" t="str">
            <v>599-0240</v>
          </cell>
          <cell r="D582">
            <v>39434</v>
          </cell>
          <cell r="E582" t="str">
            <v>C005</v>
          </cell>
          <cell r="G582" t="str">
            <v>Shingalana Ltd</v>
          </cell>
          <cell r="H582" t="str">
            <v>Transport of cement from Chilanga to Nakambala</v>
          </cell>
          <cell r="I582" t="str">
            <v>ZMK 81,672,569.36</v>
          </cell>
          <cell r="J582" t="str">
            <v>ZMK</v>
          </cell>
          <cell r="K582">
            <v>81672569.359999999</v>
          </cell>
          <cell r="L582">
            <v>1.6750418760469012E-3</v>
          </cell>
          <cell r="M582">
            <v>136804.97380234505</v>
          </cell>
          <cell r="N582">
            <v>0</v>
          </cell>
          <cell r="O582">
            <v>0</v>
          </cell>
          <cell r="P582">
            <v>0</v>
          </cell>
          <cell r="Q582">
            <v>0</v>
          </cell>
          <cell r="R582">
            <v>81672569.359999999</v>
          </cell>
          <cell r="V582">
            <v>39443</v>
          </cell>
        </row>
        <row r="583">
          <cell r="B583" t="str">
            <v>599-0241</v>
          </cell>
          <cell r="D583" t="e">
            <v>#N/A</v>
          </cell>
          <cell r="E583" t="str">
            <v>C005</v>
          </cell>
          <cell r="F583" t="str">
            <v>CLOSED</v>
          </cell>
          <cell r="G583" t="str">
            <v>Heku Construction Ltd</v>
          </cell>
          <cell r="H583" t="str">
            <v>Hire of ten truck for one day</v>
          </cell>
          <cell r="I583" t="str">
            <v>ZMK 1,500,000</v>
          </cell>
          <cell r="J583" t="str">
            <v>ZMK</v>
          </cell>
          <cell r="K583">
            <v>1500000</v>
          </cell>
          <cell r="L583">
            <v>1.6750418760469012E-3</v>
          </cell>
          <cell r="M583">
            <v>2512.5628140703516</v>
          </cell>
          <cell r="N583">
            <v>0</v>
          </cell>
          <cell r="O583">
            <v>0</v>
          </cell>
          <cell r="P583">
            <v>0</v>
          </cell>
          <cell r="Q583">
            <v>0</v>
          </cell>
          <cell r="R583">
            <v>1500000</v>
          </cell>
          <cell r="U583" t="str">
            <v>CLOSED</v>
          </cell>
          <cell r="V583" t="str">
            <v>CLOSED</v>
          </cell>
        </row>
        <row r="584">
          <cell r="B584" t="str">
            <v>599-0242</v>
          </cell>
          <cell r="D584">
            <v>39434</v>
          </cell>
          <cell r="E584" t="str">
            <v>M031</v>
          </cell>
          <cell r="G584" t="str">
            <v>Pinetown Bolt and Engineering Supplies</v>
          </cell>
          <cell r="H584" t="str">
            <v>Various Nuts and Bolts</v>
          </cell>
          <cell r="I584" t="str">
            <v>ZAR 89,662.50</v>
          </cell>
          <cell r="J584" t="str">
            <v>ZAR</v>
          </cell>
          <cell r="K584">
            <v>89662.5</v>
          </cell>
          <cell r="L584">
            <v>1</v>
          </cell>
          <cell r="M584">
            <v>89662.5</v>
          </cell>
          <cell r="N584">
            <v>89662.5</v>
          </cell>
          <cell r="O584">
            <v>0</v>
          </cell>
          <cell r="P584">
            <v>0</v>
          </cell>
          <cell r="Q584">
            <v>0</v>
          </cell>
          <cell r="R584">
            <v>0</v>
          </cell>
          <cell r="V584">
            <v>39447</v>
          </cell>
        </row>
        <row r="585">
          <cell r="B585" t="str">
            <v>599-0243</v>
          </cell>
          <cell r="D585">
            <v>39443</v>
          </cell>
          <cell r="E585" t="str">
            <v>A005</v>
          </cell>
          <cell r="F585" t="str">
            <v>Morne Breytenbach</v>
          </cell>
          <cell r="G585" t="str">
            <v>Aquatan (Pty) Ltd</v>
          </cell>
          <cell r="H585" t="str">
            <v>Canal linig supply and delivery</v>
          </cell>
          <cell r="I585" t="str">
            <v>ZAR 704,340.00</v>
          </cell>
          <cell r="J585" t="str">
            <v>ZAR</v>
          </cell>
          <cell r="K585">
            <v>704340</v>
          </cell>
          <cell r="L585">
            <v>1</v>
          </cell>
          <cell r="M585">
            <v>704340</v>
          </cell>
          <cell r="N585">
            <v>704340</v>
          </cell>
          <cell r="O585">
            <v>0</v>
          </cell>
          <cell r="P585">
            <v>0</v>
          </cell>
          <cell r="Q585">
            <v>0</v>
          </cell>
          <cell r="R585">
            <v>0</v>
          </cell>
          <cell r="V585">
            <v>39505</v>
          </cell>
        </row>
        <row r="586">
          <cell r="B586" t="str">
            <v>599-0244</v>
          </cell>
          <cell r="D586" t="e">
            <v>#N/A</v>
          </cell>
          <cell r="E586" t="str">
            <v>P005</v>
          </cell>
          <cell r="G586" t="str">
            <v>Infowave (Pty) Ltd</v>
          </cell>
          <cell r="H586" t="str">
            <v>Repairs to Online PR System</v>
          </cell>
          <cell r="I586" t="str">
            <v>ZAR 21,203</v>
          </cell>
          <cell r="J586" t="str">
            <v>ZAR</v>
          </cell>
          <cell r="K586">
            <v>21203</v>
          </cell>
          <cell r="L586">
            <v>1</v>
          </cell>
          <cell r="M586">
            <v>21203</v>
          </cell>
          <cell r="N586">
            <v>21203</v>
          </cell>
          <cell r="O586">
            <v>0</v>
          </cell>
          <cell r="P586">
            <v>0</v>
          </cell>
          <cell r="Q586">
            <v>0</v>
          </cell>
          <cell r="R586">
            <v>0</v>
          </cell>
        </row>
        <row r="587">
          <cell r="B587" t="str">
            <v>599-0245</v>
          </cell>
          <cell r="D587" t="e">
            <v>#N/A</v>
          </cell>
          <cell r="E587" t="str">
            <v>P005</v>
          </cell>
          <cell r="G587" t="str">
            <v>C I C 4 Seasons Business Ltd</v>
          </cell>
          <cell r="H587" t="str">
            <v>Mounting Antennae</v>
          </cell>
          <cell r="I587" t="str">
            <v>ZMK 7,535,985</v>
          </cell>
          <cell r="J587" t="str">
            <v>ZMK</v>
          </cell>
          <cell r="K587">
            <v>7535985</v>
          </cell>
          <cell r="L587">
            <v>1.6750418760469012E-3</v>
          </cell>
          <cell r="M587">
            <v>12623.090452261307</v>
          </cell>
          <cell r="N587">
            <v>0</v>
          </cell>
          <cell r="O587">
            <v>0</v>
          </cell>
          <cell r="P587">
            <v>0</v>
          </cell>
          <cell r="Q587">
            <v>0</v>
          </cell>
          <cell r="R587">
            <v>7535985</v>
          </cell>
        </row>
        <row r="588">
          <cell r="B588" t="str">
            <v>599-0246</v>
          </cell>
          <cell r="C588" t="str">
            <v/>
          </cell>
          <cell r="D588">
            <v>39443</v>
          </cell>
          <cell r="E588" t="str">
            <v>A004-0</v>
          </cell>
          <cell r="F588" t="str">
            <v>Morne Breytenbach</v>
          </cell>
          <cell r="G588" t="str">
            <v>Aquatan (Pty) Ltd</v>
          </cell>
          <cell r="H588" t="str">
            <v>Dam Lining for slopes, dam 22A (18,000m2)</v>
          </cell>
          <cell r="I588" t="str">
            <v>ZAR 162,000.00</v>
          </cell>
          <cell r="J588" t="str">
            <v>ZAR</v>
          </cell>
          <cell r="K588">
            <v>162000</v>
          </cell>
          <cell r="L588">
            <v>1</v>
          </cell>
          <cell r="M588">
            <v>162000</v>
          </cell>
          <cell r="N588">
            <v>162000</v>
          </cell>
          <cell r="O588">
            <v>0</v>
          </cell>
          <cell r="P588">
            <v>0</v>
          </cell>
          <cell r="Q588">
            <v>0</v>
          </cell>
          <cell r="R588">
            <v>0</v>
          </cell>
          <cell r="V588">
            <v>39508</v>
          </cell>
        </row>
        <row r="589">
          <cell r="B589" t="str">
            <v>599-0246</v>
          </cell>
          <cell r="C589" t="str">
            <v/>
          </cell>
          <cell r="D589">
            <v>39443</v>
          </cell>
          <cell r="E589" t="str">
            <v>A004-0</v>
          </cell>
          <cell r="F589" t="str">
            <v>Morne Breytenbach</v>
          </cell>
          <cell r="G589" t="str">
            <v>Aquatan (Pty) Ltd</v>
          </cell>
          <cell r="H589" t="str">
            <v>Dam Lining for slopes, dam 22A (54,000m2)</v>
          </cell>
          <cell r="I589" t="str">
            <v>ZAR 1,811,169.00</v>
          </cell>
          <cell r="J589" t="str">
            <v>ZAR</v>
          </cell>
          <cell r="K589">
            <v>1811169</v>
          </cell>
          <cell r="L589">
            <v>1</v>
          </cell>
          <cell r="M589">
            <v>1811169</v>
          </cell>
          <cell r="N589">
            <v>1811169</v>
          </cell>
          <cell r="O589">
            <v>0</v>
          </cell>
          <cell r="P589">
            <v>0</v>
          </cell>
          <cell r="Q589">
            <v>0</v>
          </cell>
          <cell r="R589">
            <v>0</v>
          </cell>
          <cell r="V589">
            <v>39508</v>
          </cell>
        </row>
        <row r="590">
          <cell r="B590" t="str">
            <v>599-0246</v>
          </cell>
          <cell r="C590" t="str">
            <v/>
          </cell>
          <cell r="D590">
            <v>39443</v>
          </cell>
          <cell r="E590" t="str">
            <v>A004-0</v>
          </cell>
          <cell r="F590" t="str">
            <v>Morne Breytenbach</v>
          </cell>
          <cell r="G590" t="str">
            <v>Aquatan (Pty) Ltd</v>
          </cell>
          <cell r="H590" t="str">
            <v>Dam Lining for slopes, dam 12A (39,000m2)</v>
          </cell>
          <cell r="I590" t="str">
            <v>ZAR 1,308,060.00</v>
          </cell>
          <cell r="J590" t="str">
            <v>ZAR</v>
          </cell>
          <cell r="K590">
            <v>1308060</v>
          </cell>
          <cell r="L590">
            <v>1</v>
          </cell>
          <cell r="M590">
            <v>1308060</v>
          </cell>
          <cell r="N590">
            <v>1308060</v>
          </cell>
          <cell r="O590">
            <v>0</v>
          </cell>
          <cell r="P590">
            <v>0</v>
          </cell>
          <cell r="Q590">
            <v>0</v>
          </cell>
          <cell r="R590">
            <v>0</v>
          </cell>
          <cell r="V590">
            <v>39508</v>
          </cell>
        </row>
        <row r="591">
          <cell r="B591" t="str">
            <v>599-0246</v>
          </cell>
          <cell r="C591" t="str">
            <v/>
          </cell>
          <cell r="D591">
            <v>39443</v>
          </cell>
          <cell r="E591" t="str">
            <v>A004-0</v>
          </cell>
          <cell r="F591" t="str">
            <v>Morne Breytenbach</v>
          </cell>
          <cell r="G591" t="str">
            <v>Aquatan (Pty) Ltd</v>
          </cell>
          <cell r="H591" t="str">
            <v>Dam Lining for slopes, dam 22A (Provisional)</v>
          </cell>
          <cell r="I591" t="str">
            <v>ZAR 16,250.00</v>
          </cell>
          <cell r="J591" t="str">
            <v>ZAR</v>
          </cell>
          <cell r="K591">
            <v>16250</v>
          </cell>
          <cell r="L591">
            <v>1</v>
          </cell>
          <cell r="M591">
            <v>16250</v>
          </cell>
          <cell r="N591">
            <v>16250</v>
          </cell>
          <cell r="O591">
            <v>0</v>
          </cell>
          <cell r="P591">
            <v>0</v>
          </cell>
          <cell r="Q591">
            <v>0</v>
          </cell>
          <cell r="R591">
            <v>0</v>
          </cell>
          <cell r="V591">
            <v>39508</v>
          </cell>
        </row>
        <row r="592">
          <cell r="B592" t="str">
            <v>599-0247</v>
          </cell>
          <cell r="D592" t="e">
            <v>#N/A</v>
          </cell>
          <cell r="E592" t="str">
            <v>C005</v>
          </cell>
          <cell r="F592" t="str">
            <v>CLOSED</v>
          </cell>
          <cell r="G592" t="str">
            <v>Heku Construction Ltd</v>
          </cell>
          <cell r="H592" t="str">
            <v>Hire of ten truck for two days for cement collection.</v>
          </cell>
          <cell r="I592" t="str">
            <v>ZMK 3,000,000.00</v>
          </cell>
          <cell r="J592" t="str">
            <v>ZMK</v>
          </cell>
          <cell r="K592">
            <v>3000000</v>
          </cell>
          <cell r="L592">
            <v>1.6750418760469012E-3</v>
          </cell>
          <cell r="M592">
            <v>5025.1256281407032</v>
          </cell>
          <cell r="N592">
            <v>0</v>
          </cell>
          <cell r="O592">
            <v>0</v>
          </cell>
          <cell r="P592">
            <v>0</v>
          </cell>
          <cell r="Q592">
            <v>0</v>
          </cell>
          <cell r="R592">
            <v>3000000</v>
          </cell>
          <cell r="U592" t="str">
            <v>CLOSED</v>
          </cell>
          <cell r="V592" t="str">
            <v>CLOSED</v>
          </cell>
        </row>
        <row r="593">
          <cell r="B593" t="str">
            <v>599-0248</v>
          </cell>
          <cell r="D593" t="e">
            <v>#N/A</v>
          </cell>
          <cell r="E593" t="str">
            <v>A012</v>
          </cell>
          <cell r="F593" t="str">
            <v>CLOSED</v>
          </cell>
          <cell r="G593" t="str">
            <v>Saro Agri Equipment Ltd</v>
          </cell>
          <cell r="H593" t="str">
            <v>Fertilser Distributor</v>
          </cell>
          <cell r="I593" t="str">
            <v>ZMK 8,550,000</v>
          </cell>
          <cell r="J593" t="str">
            <v>ZMK</v>
          </cell>
          <cell r="K593">
            <v>8550000</v>
          </cell>
          <cell r="L593">
            <v>1.6750418760469012E-3</v>
          </cell>
          <cell r="M593">
            <v>14321.608040201005</v>
          </cell>
          <cell r="N593">
            <v>0</v>
          </cell>
          <cell r="O593">
            <v>0</v>
          </cell>
          <cell r="P593">
            <v>0</v>
          </cell>
          <cell r="Q593">
            <v>0</v>
          </cell>
          <cell r="R593">
            <v>8550000</v>
          </cell>
          <cell r="U593" t="str">
            <v>CLOSED</v>
          </cell>
          <cell r="V593" t="str">
            <v>CLOSED</v>
          </cell>
        </row>
        <row r="594">
          <cell r="B594" t="str">
            <v>599-0249</v>
          </cell>
          <cell r="D594">
            <v>39434</v>
          </cell>
          <cell r="E594" t="str">
            <v>P005</v>
          </cell>
          <cell r="G594" t="str">
            <v>Gemistar Travel &amp; Tours</v>
          </cell>
          <cell r="H594" t="str">
            <v>Air ticket for Gareth McGibbon &amp; GPJ LUN-JNB-PZB and travel insurance for Teichmann meeting</v>
          </cell>
          <cell r="I594" t="str">
            <v>ZMK 3,928,145.00</v>
          </cell>
          <cell r="J594" t="str">
            <v>ZMK</v>
          </cell>
          <cell r="K594">
            <v>3928145</v>
          </cell>
          <cell r="L594">
            <v>1.6750418760469012E-3</v>
          </cell>
          <cell r="M594">
            <v>6579.807370184255</v>
          </cell>
          <cell r="N594">
            <v>0</v>
          </cell>
          <cell r="O594">
            <v>0</v>
          </cell>
          <cell r="P594">
            <v>0</v>
          </cell>
          <cell r="Q594">
            <v>0</v>
          </cell>
          <cell r="R594">
            <v>3928145</v>
          </cell>
          <cell r="V594">
            <v>39434</v>
          </cell>
        </row>
        <row r="595">
          <cell r="B595" t="str">
            <v>599-0250</v>
          </cell>
          <cell r="C595" t="str">
            <v/>
          </cell>
          <cell r="D595">
            <v>39443</v>
          </cell>
          <cell r="E595" t="str">
            <v>M001-03</v>
          </cell>
          <cell r="F595" t="str">
            <v>Thomas Erasmus</v>
          </cell>
          <cell r="G595" t="str">
            <v>KSB Pumps and Valves (Pty) Ltd</v>
          </cell>
          <cell r="H595" t="str">
            <v>3 x KSB Pumps ETA 100-200, 262m3 .h, Head 40m, NPSH 9m, Pumps driven by WEG 45 Kw 2 Pole electric motors</v>
          </cell>
          <cell r="I595" t="str">
            <v>ZAR 123,097.50</v>
          </cell>
          <cell r="J595" t="str">
            <v>ZAR</v>
          </cell>
          <cell r="K595">
            <v>123097.5</v>
          </cell>
          <cell r="L595">
            <v>1</v>
          </cell>
          <cell r="M595">
            <v>123097.5</v>
          </cell>
          <cell r="N595">
            <v>123097.5</v>
          </cell>
          <cell r="O595">
            <v>0</v>
          </cell>
          <cell r="P595">
            <v>0</v>
          </cell>
          <cell r="Q595">
            <v>0</v>
          </cell>
          <cell r="R595">
            <v>0</v>
          </cell>
          <cell r="V595">
            <v>39493</v>
          </cell>
        </row>
        <row r="596">
          <cell r="B596" t="str">
            <v>599-0251</v>
          </cell>
          <cell r="D596">
            <v>39434</v>
          </cell>
          <cell r="E596" t="str">
            <v>C001</v>
          </cell>
          <cell r="F596" t="str">
            <v>Rrupa Parikh</v>
          </cell>
          <cell r="G596" t="str">
            <v>Spencon &amp; Polyphase Zambia Limited</v>
          </cell>
          <cell r="H596" t="str">
            <v>Civil And Structural work (order value reduced due to incorrect currency captured. See 599-603 for balance of order value)</v>
          </cell>
          <cell r="I596" t="str">
            <v>ZAR 6,268,258.07</v>
          </cell>
          <cell r="J596" t="str">
            <v>ZAR</v>
          </cell>
          <cell r="K596">
            <v>6268258.0700000003</v>
          </cell>
          <cell r="L596">
            <v>1</v>
          </cell>
          <cell r="M596">
            <v>6268258.0700000003</v>
          </cell>
          <cell r="N596">
            <v>6268258.0700000003</v>
          </cell>
          <cell r="O596">
            <v>0</v>
          </cell>
          <cell r="P596">
            <v>0</v>
          </cell>
          <cell r="Q596">
            <v>0</v>
          </cell>
          <cell r="R596">
            <v>0</v>
          </cell>
          <cell r="S596" t="str">
            <v>Civil</v>
          </cell>
          <cell r="V596">
            <v>39447</v>
          </cell>
        </row>
        <row r="597">
          <cell r="B597" t="str">
            <v>599-0252</v>
          </cell>
          <cell r="C597" t="str">
            <v/>
          </cell>
          <cell r="D597">
            <v>39443</v>
          </cell>
          <cell r="E597" t="str">
            <v>M031</v>
          </cell>
          <cell r="F597" t="str">
            <v>Mohamed Y Bhagoo</v>
          </cell>
          <cell r="G597" t="str">
            <v>BHAGOOS SUPERMARKET</v>
          </cell>
          <cell r="H597" t="str">
            <v>200 x Oxygen F Gas including cylinders</v>
          </cell>
          <cell r="I597" t="str">
            <v>ZMK 37,175,000.00</v>
          </cell>
          <cell r="J597" t="str">
            <v>ZMK</v>
          </cell>
          <cell r="K597">
            <v>37175000</v>
          </cell>
          <cell r="L597">
            <v>1.6750418760469012E-3</v>
          </cell>
          <cell r="M597">
            <v>62269.681742043555</v>
          </cell>
          <cell r="N597">
            <v>0</v>
          </cell>
          <cell r="O597">
            <v>0</v>
          </cell>
          <cell r="P597">
            <v>0</v>
          </cell>
          <cell r="Q597">
            <v>0</v>
          </cell>
          <cell r="R597">
            <v>37175000</v>
          </cell>
          <cell r="S597" t="str">
            <v>Gas Recovery</v>
          </cell>
        </row>
        <row r="598">
          <cell r="B598" t="str">
            <v>599-0252</v>
          </cell>
          <cell r="C598" t="str">
            <v/>
          </cell>
          <cell r="D598">
            <v>39443</v>
          </cell>
          <cell r="E598" t="str">
            <v>M031</v>
          </cell>
          <cell r="F598" t="str">
            <v>Mohamed Y Bhagoo</v>
          </cell>
          <cell r="G598" t="str">
            <v>BHAGOOS SUPERMARKET</v>
          </cell>
          <cell r="H598" t="str">
            <v>Deposit on Gas Cylinders</v>
          </cell>
          <cell r="I598" t="str">
            <v>ZMK 103,200,000.00</v>
          </cell>
          <cell r="J598" t="str">
            <v>ZMK</v>
          </cell>
          <cell r="K598">
            <v>103200000</v>
          </cell>
          <cell r="L598">
            <v>1.6750418760469012E-3</v>
          </cell>
          <cell r="M598">
            <v>172864.32160804019</v>
          </cell>
          <cell r="N598">
            <v>0</v>
          </cell>
          <cell r="O598">
            <v>0</v>
          </cell>
          <cell r="P598">
            <v>0</v>
          </cell>
          <cell r="Q598">
            <v>0</v>
          </cell>
          <cell r="R598">
            <v>103200000</v>
          </cell>
          <cell r="S598" t="str">
            <v>Gas Recovery</v>
          </cell>
        </row>
        <row r="599">
          <cell r="B599" t="str">
            <v>599-0252</v>
          </cell>
          <cell r="C599" t="str">
            <v/>
          </cell>
          <cell r="D599">
            <v>39443</v>
          </cell>
          <cell r="E599" t="str">
            <v>M031</v>
          </cell>
          <cell r="F599" t="str">
            <v>Mohamed Y Bhagoo</v>
          </cell>
          <cell r="G599" t="str">
            <v>BHAGOOS SUPERMARKET</v>
          </cell>
          <cell r="H599" t="str">
            <v>100 x Oxygen F Gas including cylinders</v>
          </cell>
          <cell r="I599" t="str">
            <v>ZMK 58,234,500.00</v>
          </cell>
          <cell r="J599" t="str">
            <v>ZMK</v>
          </cell>
          <cell r="K599">
            <v>58234500</v>
          </cell>
          <cell r="L599">
            <v>1.6750418760469012E-3</v>
          </cell>
          <cell r="M599">
            <v>97545.226130653275</v>
          </cell>
          <cell r="N599">
            <v>0</v>
          </cell>
          <cell r="O599">
            <v>0</v>
          </cell>
          <cell r="P599">
            <v>0</v>
          </cell>
          <cell r="Q599">
            <v>0</v>
          </cell>
          <cell r="R599">
            <v>58234500</v>
          </cell>
          <cell r="S599" t="str">
            <v>Gas Recovery</v>
          </cell>
        </row>
        <row r="600">
          <cell r="B600" t="str">
            <v>599-0253</v>
          </cell>
          <cell r="C600" t="str">
            <v/>
          </cell>
          <cell r="D600">
            <v>39445</v>
          </cell>
          <cell r="E600" t="str">
            <v>M031</v>
          </cell>
          <cell r="F600" t="str">
            <v>Mohamed Y Bhagoo</v>
          </cell>
          <cell r="G600" t="str">
            <v>Mulimo Agriculture Hardware Distributors</v>
          </cell>
          <cell r="H600" t="str">
            <v>50 litres gloss sugar ice blue paint, 10 litres grey primer paint, 20 litres thinners</v>
          </cell>
          <cell r="I600" t="str">
            <v>ZMK 2,264,000.00</v>
          </cell>
          <cell r="J600" t="str">
            <v>ZMK</v>
          </cell>
          <cell r="K600">
            <v>2264000</v>
          </cell>
          <cell r="L600">
            <v>1.6750418760469012E-3</v>
          </cell>
          <cell r="M600">
            <v>3792.2948073701841</v>
          </cell>
          <cell r="N600">
            <v>0</v>
          </cell>
          <cell r="O600">
            <v>0</v>
          </cell>
          <cell r="P600">
            <v>0</v>
          </cell>
          <cell r="Q600">
            <v>0</v>
          </cell>
          <cell r="R600">
            <v>2264000</v>
          </cell>
        </row>
        <row r="601">
          <cell r="B601" t="str">
            <v>599-0254</v>
          </cell>
          <cell r="D601" t="e">
            <v>#N/A</v>
          </cell>
          <cell r="E601" t="str">
            <v>M032-1</v>
          </cell>
          <cell r="F601" t="str">
            <v>CLOSED</v>
          </cell>
          <cell r="G601" t="str">
            <v>Nkhula Engineering</v>
          </cell>
          <cell r="H601" t="str">
            <v>Core Drilling for Mill Lathe</v>
          </cell>
          <cell r="I601" t="str">
            <v>ZMK 3,568,750</v>
          </cell>
          <cell r="J601" t="str">
            <v>ZMK</v>
          </cell>
          <cell r="K601">
            <v>3568750</v>
          </cell>
          <cell r="L601">
            <v>1.6750418760469012E-3</v>
          </cell>
          <cell r="M601">
            <v>5977.8056951423787</v>
          </cell>
          <cell r="N601">
            <v>0</v>
          </cell>
          <cell r="O601">
            <v>0</v>
          </cell>
          <cell r="P601">
            <v>0</v>
          </cell>
          <cell r="Q601">
            <v>0</v>
          </cell>
          <cell r="R601">
            <v>3568750</v>
          </cell>
          <cell r="U601" t="str">
            <v>CLOSED</v>
          </cell>
          <cell r="V601" t="str">
            <v>CLOSED</v>
          </cell>
        </row>
        <row r="602">
          <cell r="B602" t="str">
            <v>599-0255</v>
          </cell>
          <cell r="C602" t="str">
            <v/>
          </cell>
          <cell r="D602">
            <v>39445</v>
          </cell>
          <cell r="E602" t="str">
            <v>M031</v>
          </cell>
          <cell r="F602" t="str">
            <v>Timothy Kapila</v>
          </cell>
          <cell r="G602" t="str">
            <v>Sabra Enterprises</v>
          </cell>
          <cell r="H602" t="str">
            <v>2178 x 6 inch concrete blocks</v>
          </cell>
          <cell r="I602" t="str">
            <v>ZMK 7,405,200.00</v>
          </cell>
          <cell r="J602" t="str">
            <v>ZMK</v>
          </cell>
          <cell r="K602">
            <v>7405200</v>
          </cell>
          <cell r="L602">
            <v>1.6750418760469012E-3</v>
          </cell>
          <cell r="M602">
            <v>12404.020100502512</v>
          </cell>
          <cell r="N602">
            <v>0</v>
          </cell>
          <cell r="O602">
            <v>0</v>
          </cell>
          <cell r="P602">
            <v>0</v>
          </cell>
          <cell r="Q602">
            <v>0</v>
          </cell>
          <cell r="R602">
            <v>7405200</v>
          </cell>
          <cell r="V602">
            <v>39449</v>
          </cell>
        </row>
        <row r="603">
          <cell r="B603" t="str">
            <v>599-0256</v>
          </cell>
          <cell r="C603" t="str">
            <v/>
          </cell>
          <cell r="D603">
            <v>39445</v>
          </cell>
          <cell r="E603" t="str">
            <v>M031</v>
          </cell>
          <cell r="F603" t="str">
            <v>Mohamed Y Bhagoo</v>
          </cell>
          <cell r="G603" t="str">
            <v>BHAGOOS SUPERMARKET</v>
          </cell>
          <cell r="H603" t="str">
            <v>Paint, final interhane 990 sugar ice blue</v>
          </cell>
          <cell r="I603" t="str">
            <v>ZMK 0.00</v>
          </cell>
          <cell r="J603" t="str">
            <v>ZMK</v>
          </cell>
          <cell r="K603">
            <v>0</v>
          </cell>
          <cell r="L603">
            <v>1.6750418760469012E-3</v>
          </cell>
          <cell r="M603">
            <v>0</v>
          </cell>
          <cell r="N603">
            <v>0</v>
          </cell>
          <cell r="O603">
            <v>0</v>
          </cell>
          <cell r="P603">
            <v>0</v>
          </cell>
          <cell r="Q603">
            <v>0</v>
          </cell>
          <cell r="R603">
            <v>0</v>
          </cell>
          <cell r="S603" t="str">
            <v>Paint</v>
          </cell>
        </row>
        <row r="604">
          <cell r="B604" t="str">
            <v>599-0256</v>
          </cell>
          <cell r="C604" t="str">
            <v/>
          </cell>
          <cell r="D604">
            <v>39445</v>
          </cell>
          <cell r="E604" t="str">
            <v>M031</v>
          </cell>
          <cell r="F604" t="str">
            <v>Mohamed Y Bhagoo</v>
          </cell>
          <cell r="G604" t="str">
            <v>BHAGOOS SUPERMARKET</v>
          </cell>
          <cell r="H604" t="str">
            <v>Paint, Intermediate, Interseal 670-HS Grey</v>
          </cell>
          <cell r="I604" t="str">
            <v>ZMK 0.00</v>
          </cell>
          <cell r="J604" t="str">
            <v>ZMK</v>
          </cell>
          <cell r="K604">
            <v>0</v>
          </cell>
          <cell r="L604">
            <v>1.6750418760469012E-3</v>
          </cell>
          <cell r="M604">
            <v>0</v>
          </cell>
          <cell r="N604">
            <v>0</v>
          </cell>
          <cell r="O604">
            <v>0</v>
          </cell>
          <cell r="P604">
            <v>0</v>
          </cell>
          <cell r="Q604">
            <v>0</v>
          </cell>
          <cell r="R604">
            <v>0</v>
          </cell>
          <cell r="S604" t="str">
            <v>Paint</v>
          </cell>
        </row>
        <row r="605">
          <cell r="B605" t="str">
            <v>599-0257</v>
          </cell>
          <cell r="D605" t="e">
            <v>#N/A</v>
          </cell>
          <cell r="E605" t="str">
            <v>P005</v>
          </cell>
          <cell r="F605" t="str">
            <v>UNAUTHERISED</v>
          </cell>
          <cell r="G605" t="str">
            <v>Nemchem International</v>
          </cell>
          <cell r="H605" t="str">
            <v>UNAUTHERISED</v>
          </cell>
          <cell r="I605" t="str">
            <v>ZMK 0.00</v>
          </cell>
          <cell r="J605" t="str">
            <v>ZMK</v>
          </cell>
          <cell r="K605">
            <v>0</v>
          </cell>
          <cell r="L605">
            <v>1.6750418760469012E-3</v>
          </cell>
          <cell r="M605">
            <v>0</v>
          </cell>
          <cell r="N605">
            <v>0</v>
          </cell>
          <cell r="O605">
            <v>0</v>
          </cell>
          <cell r="P605">
            <v>0</v>
          </cell>
          <cell r="Q605">
            <v>0</v>
          </cell>
          <cell r="R605">
            <v>0</v>
          </cell>
          <cell r="U605" t="str">
            <v>UNAUTHERISED</v>
          </cell>
          <cell r="V605" t="str">
            <v>UNAUTHERISED</v>
          </cell>
        </row>
        <row r="606">
          <cell r="B606" t="str">
            <v>599-0258</v>
          </cell>
          <cell r="D606" t="e">
            <v>#N/A</v>
          </cell>
          <cell r="E606" t="str">
            <v>M031</v>
          </cell>
          <cell r="F606" t="str">
            <v>CLOSED</v>
          </cell>
          <cell r="G606" t="str">
            <v>BHAGOOS SUPERMARKET</v>
          </cell>
          <cell r="H606" t="str">
            <v>Oxygen and Acetylene</v>
          </cell>
          <cell r="I606" t="str">
            <v>ZMK 4,535,160</v>
          </cell>
          <cell r="J606" t="str">
            <v>ZMK</v>
          </cell>
          <cell r="K606">
            <v>4535160</v>
          </cell>
          <cell r="L606">
            <v>1.6750418760469012E-3</v>
          </cell>
          <cell r="M606">
            <v>7596.5829145728649</v>
          </cell>
          <cell r="N606">
            <v>0</v>
          </cell>
          <cell r="O606">
            <v>0</v>
          </cell>
          <cell r="P606">
            <v>0</v>
          </cell>
          <cell r="Q606">
            <v>0</v>
          </cell>
          <cell r="R606">
            <v>4535160</v>
          </cell>
          <cell r="S606" t="str">
            <v>Gas Recovery</v>
          </cell>
          <cell r="U606" t="str">
            <v>CLOSED</v>
          </cell>
          <cell r="V606" t="str">
            <v>CLOSED</v>
          </cell>
        </row>
        <row r="607">
          <cell r="B607" t="str">
            <v>599-0259</v>
          </cell>
          <cell r="D607" t="e">
            <v>#N/A</v>
          </cell>
          <cell r="E607" t="str">
            <v>M056</v>
          </cell>
          <cell r="F607" t="str">
            <v>CLOSED</v>
          </cell>
          <cell r="G607" t="str">
            <v>Mulimo Agriculture Hardware Distributors</v>
          </cell>
          <cell r="H607" t="str">
            <v>PVC Pipes and Bends</v>
          </cell>
          <cell r="I607" t="str">
            <v>ZMK 2,425,000</v>
          </cell>
          <cell r="J607" t="str">
            <v>ZMK</v>
          </cell>
          <cell r="K607">
            <v>2425000</v>
          </cell>
          <cell r="L607">
            <v>1.6750418760469012E-3</v>
          </cell>
          <cell r="M607">
            <v>4061.9765494137355</v>
          </cell>
          <cell r="N607">
            <v>0</v>
          </cell>
          <cell r="O607">
            <v>0</v>
          </cell>
          <cell r="P607">
            <v>0</v>
          </cell>
          <cell r="Q607">
            <v>0</v>
          </cell>
          <cell r="R607">
            <v>2425000</v>
          </cell>
          <cell r="U607" t="str">
            <v>CLOSED</v>
          </cell>
          <cell r="V607" t="str">
            <v>CLOSED</v>
          </cell>
        </row>
        <row r="608">
          <cell r="B608" t="str">
            <v>599-0260</v>
          </cell>
          <cell r="D608" t="e">
            <v>#N/A</v>
          </cell>
          <cell r="E608" t="str">
            <v>M031</v>
          </cell>
          <cell r="F608" t="str">
            <v>CLOSED</v>
          </cell>
          <cell r="G608" t="str">
            <v>Makubu Steelworks Ltd</v>
          </cell>
          <cell r="H608" t="str">
            <v>Factory Site Material</v>
          </cell>
          <cell r="I608" t="str">
            <v>ZMK 90,896,230</v>
          </cell>
          <cell r="J608" t="str">
            <v>ZMK</v>
          </cell>
          <cell r="K608">
            <v>90896230</v>
          </cell>
          <cell r="L608">
            <v>1.6750418760469012E-3</v>
          </cell>
          <cell r="M608">
            <v>152254.99162479062</v>
          </cell>
          <cell r="N608">
            <v>0</v>
          </cell>
          <cell r="O608">
            <v>0</v>
          </cell>
          <cell r="P608">
            <v>0</v>
          </cell>
          <cell r="Q608">
            <v>0</v>
          </cell>
          <cell r="R608">
            <v>90896230</v>
          </cell>
          <cell r="U608" t="str">
            <v>CLOSED</v>
          </cell>
          <cell r="V608" t="str">
            <v>CLOSED</v>
          </cell>
        </row>
        <row r="609">
          <cell r="B609" t="str">
            <v>599-0261</v>
          </cell>
          <cell r="D609" t="e">
            <v>#N/A</v>
          </cell>
          <cell r="E609" t="str">
            <v>M023-3</v>
          </cell>
          <cell r="F609" t="str">
            <v>CLOSED</v>
          </cell>
          <cell r="G609" t="str">
            <v>Heku Construction Ltd</v>
          </cell>
          <cell r="H609" t="str">
            <v>Hire of 35 ton Crane</v>
          </cell>
          <cell r="I609" t="str">
            <v>ZMK 7,953,159.38</v>
          </cell>
          <cell r="J609" t="str">
            <v>ZMK</v>
          </cell>
          <cell r="K609">
            <v>7953159.3799999999</v>
          </cell>
          <cell r="L609">
            <v>1.6750418760469012E-3</v>
          </cell>
          <cell r="M609">
            <v>13321.875008375209</v>
          </cell>
          <cell r="N609">
            <v>0</v>
          </cell>
          <cell r="O609">
            <v>0</v>
          </cell>
          <cell r="P609">
            <v>0</v>
          </cell>
          <cell r="Q609">
            <v>0</v>
          </cell>
          <cell r="R609">
            <v>7953159.3799999999</v>
          </cell>
          <cell r="U609" t="str">
            <v>CLOSED</v>
          </cell>
          <cell r="V609" t="str">
            <v>CLOSED</v>
          </cell>
        </row>
        <row r="610">
          <cell r="B610" t="str">
            <v>599-0262</v>
          </cell>
          <cell r="D610">
            <v>39435</v>
          </cell>
          <cell r="E610" t="str">
            <v>M032-1</v>
          </cell>
          <cell r="F610" t="str">
            <v>Uli</v>
          </cell>
          <cell r="G610" t="str">
            <v>Heku Construction Ltd</v>
          </cell>
          <cell r="H610" t="str">
            <v>Manufacture metal drawing frame for ISL TS E&amp;I</v>
          </cell>
          <cell r="I610" t="str">
            <v>ZMK 1,250,565.75</v>
          </cell>
          <cell r="J610" t="str">
            <v>ZMK</v>
          </cell>
          <cell r="K610">
            <v>1250565.75</v>
          </cell>
          <cell r="L610">
            <v>1.6750418760469012E-3</v>
          </cell>
          <cell r="M610">
            <v>2094.75</v>
          </cell>
          <cell r="N610">
            <v>0</v>
          </cell>
          <cell r="O610">
            <v>0</v>
          </cell>
          <cell r="P610">
            <v>0</v>
          </cell>
          <cell r="Q610">
            <v>0</v>
          </cell>
          <cell r="R610">
            <v>1250565.75</v>
          </cell>
          <cell r="V610">
            <v>39443</v>
          </cell>
        </row>
        <row r="611">
          <cell r="B611" t="str">
            <v>599-0263</v>
          </cell>
          <cell r="D611">
            <v>39435</v>
          </cell>
          <cell r="E611" t="str">
            <v>P005</v>
          </cell>
          <cell r="G611" t="str">
            <v>Drake &amp; Gorham (Z) Ltd</v>
          </cell>
          <cell r="H611" t="str">
            <v>24,000 &amp; 12,000 BTH/H HI Air Conditioner's</v>
          </cell>
          <cell r="I611" t="str">
            <v>ZMK 6,800,000.00</v>
          </cell>
          <cell r="J611" t="str">
            <v>ZMK</v>
          </cell>
          <cell r="K611">
            <v>6800000</v>
          </cell>
          <cell r="L611">
            <v>1.6750418760469012E-3</v>
          </cell>
          <cell r="M611">
            <v>11390.284757118929</v>
          </cell>
          <cell r="N611">
            <v>0</v>
          </cell>
          <cell r="O611">
            <v>0</v>
          </cell>
          <cell r="P611">
            <v>0</v>
          </cell>
          <cell r="Q611">
            <v>0</v>
          </cell>
          <cell r="R611">
            <v>6800000</v>
          </cell>
          <cell r="V611">
            <v>39447</v>
          </cell>
        </row>
        <row r="612">
          <cell r="B612" t="str">
            <v>599-0264</v>
          </cell>
          <cell r="D612" t="e">
            <v>#N/A</v>
          </cell>
          <cell r="E612" t="str">
            <v>P005</v>
          </cell>
          <cell r="F612" t="str">
            <v>CLOSED</v>
          </cell>
          <cell r="G612" t="str">
            <v>Gemistar Travel &amp; Tours</v>
          </cell>
          <cell r="H612" t="str">
            <v>Air Travel</v>
          </cell>
          <cell r="I612">
            <v>0</v>
          </cell>
          <cell r="J612" t="str">
            <v>0</v>
          </cell>
          <cell r="K612" t="e">
            <v>#VALUE!</v>
          </cell>
          <cell r="L612" t="e">
            <v>#N/A</v>
          </cell>
          <cell r="M612" t="e">
            <v>#N/A</v>
          </cell>
          <cell r="N612">
            <v>0</v>
          </cell>
          <cell r="O612">
            <v>0</v>
          </cell>
          <cell r="P612">
            <v>0</v>
          </cell>
          <cell r="Q612">
            <v>0</v>
          </cell>
          <cell r="R612">
            <v>0</v>
          </cell>
          <cell r="U612" t="str">
            <v>CLOSED</v>
          </cell>
          <cell r="V612" t="str">
            <v>CLOSED</v>
          </cell>
        </row>
        <row r="613">
          <cell r="B613" t="str">
            <v>599-0265</v>
          </cell>
          <cell r="D613" t="e">
            <v>#N/A</v>
          </cell>
          <cell r="E613" t="str">
            <v>P005</v>
          </cell>
          <cell r="F613" t="str">
            <v>CLOSED</v>
          </cell>
          <cell r="G613" t="str">
            <v>Gemistar Travel &amp; Tours</v>
          </cell>
          <cell r="H613" t="str">
            <v>Air Travel</v>
          </cell>
          <cell r="I613">
            <v>0</v>
          </cell>
          <cell r="J613" t="str">
            <v>0</v>
          </cell>
          <cell r="K613" t="e">
            <v>#VALUE!</v>
          </cell>
          <cell r="L613" t="e">
            <v>#N/A</v>
          </cell>
          <cell r="M613" t="e">
            <v>#N/A</v>
          </cell>
          <cell r="N613">
            <v>0</v>
          </cell>
          <cell r="O613">
            <v>0</v>
          </cell>
          <cell r="P613">
            <v>0</v>
          </cell>
          <cell r="Q613">
            <v>0</v>
          </cell>
          <cell r="R613">
            <v>0</v>
          </cell>
          <cell r="U613" t="str">
            <v>CLOSED</v>
          </cell>
          <cell r="V613" t="str">
            <v>CLOSED</v>
          </cell>
        </row>
        <row r="614">
          <cell r="B614" t="str">
            <v>599-0266</v>
          </cell>
          <cell r="D614" t="e">
            <v>#N/A</v>
          </cell>
          <cell r="E614" t="str">
            <v>P005</v>
          </cell>
          <cell r="F614" t="str">
            <v>CLOSED</v>
          </cell>
          <cell r="G614" t="str">
            <v>Gemistar Travel &amp; Tours</v>
          </cell>
          <cell r="H614" t="str">
            <v>Air Travel</v>
          </cell>
          <cell r="I614">
            <v>0</v>
          </cell>
          <cell r="J614" t="str">
            <v>0</v>
          </cell>
          <cell r="K614" t="e">
            <v>#VALUE!</v>
          </cell>
          <cell r="L614" t="e">
            <v>#N/A</v>
          </cell>
          <cell r="M614" t="e">
            <v>#N/A</v>
          </cell>
          <cell r="N614">
            <v>0</v>
          </cell>
          <cell r="O614">
            <v>0</v>
          </cell>
          <cell r="P614">
            <v>0</v>
          </cell>
          <cell r="Q614">
            <v>0</v>
          </cell>
          <cell r="R614">
            <v>0</v>
          </cell>
          <cell r="U614" t="str">
            <v>CLOSED</v>
          </cell>
          <cell r="V614" t="str">
            <v>CLOSED</v>
          </cell>
        </row>
        <row r="615">
          <cell r="B615" t="str">
            <v>599-0267</v>
          </cell>
          <cell r="D615" t="e">
            <v>#N/A</v>
          </cell>
          <cell r="E615" t="str">
            <v>P005</v>
          </cell>
          <cell r="F615" t="str">
            <v>CLOSED</v>
          </cell>
          <cell r="G615" t="str">
            <v>Gemistar Travel &amp; Tours</v>
          </cell>
          <cell r="H615" t="str">
            <v>Air Travel</v>
          </cell>
          <cell r="I615">
            <v>0</v>
          </cell>
          <cell r="J615" t="str">
            <v>0</v>
          </cell>
          <cell r="K615" t="e">
            <v>#VALUE!</v>
          </cell>
          <cell r="L615" t="e">
            <v>#N/A</v>
          </cell>
          <cell r="M615" t="e">
            <v>#N/A</v>
          </cell>
          <cell r="N615">
            <v>0</v>
          </cell>
          <cell r="O615">
            <v>0</v>
          </cell>
          <cell r="P615">
            <v>0</v>
          </cell>
          <cell r="Q615">
            <v>0</v>
          </cell>
          <cell r="R615">
            <v>0</v>
          </cell>
          <cell r="U615" t="str">
            <v>CLOSED</v>
          </cell>
          <cell r="V615" t="str">
            <v>CLOSED</v>
          </cell>
        </row>
        <row r="616">
          <cell r="B616" t="str">
            <v>599-0268</v>
          </cell>
          <cell r="D616" t="e">
            <v>#N/A</v>
          </cell>
          <cell r="E616" t="str">
            <v>P005</v>
          </cell>
          <cell r="F616" t="str">
            <v>CLOSED</v>
          </cell>
          <cell r="G616" t="str">
            <v>M Projects</v>
          </cell>
          <cell r="H616" t="str">
            <v>CLOSED</v>
          </cell>
          <cell r="I616">
            <v>0</v>
          </cell>
          <cell r="J616" t="str">
            <v>0</v>
          </cell>
          <cell r="K616" t="e">
            <v>#VALUE!</v>
          </cell>
          <cell r="L616" t="e">
            <v>#N/A</v>
          </cell>
          <cell r="M616" t="e">
            <v>#N/A</v>
          </cell>
          <cell r="N616">
            <v>0</v>
          </cell>
          <cell r="O616">
            <v>0</v>
          </cell>
          <cell r="P616">
            <v>0</v>
          </cell>
          <cell r="Q616">
            <v>0</v>
          </cell>
          <cell r="R616">
            <v>0</v>
          </cell>
          <cell r="U616" t="str">
            <v>CLOSED</v>
          </cell>
          <cell r="V616" t="str">
            <v>CLOSED</v>
          </cell>
        </row>
        <row r="617">
          <cell r="B617" t="str">
            <v>599-0269</v>
          </cell>
          <cell r="D617" t="e">
            <v>#N/A</v>
          </cell>
          <cell r="E617" t="str">
            <v>P005</v>
          </cell>
          <cell r="F617" t="str">
            <v>CLOSED</v>
          </cell>
          <cell r="G617" t="str">
            <v>Andrew Kurt Ltd</v>
          </cell>
          <cell r="H617" t="str">
            <v>Toilet Hire</v>
          </cell>
          <cell r="I617">
            <v>0</v>
          </cell>
          <cell r="J617" t="str">
            <v>0</v>
          </cell>
          <cell r="K617" t="e">
            <v>#VALUE!</v>
          </cell>
          <cell r="L617" t="e">
            <v>#N/A</v>
          </cell>
          <cell r="M617" t="e">
            <v>#N/A</v>
          </cell>
          <cell r="N617">
            <v>0</v>
          </cell>
          <cell r="O617">
            <v>0</v>
          </cell>
          <cell r="P617">
            <v>0</v>
          </cell>
          <cell r="Q617">
            <v>0</v>
          </cell>
          <cell r="R617">
            <v>0</v>
          </cell>
          <cell r="U617" t="str">
            <v>CLOSED</v>
          </cell>
          <cell r="V617" t="str">
            <v>CLOSED</v>
          </cell>
        </row>
        <row r="618">
          <cell r="B618" t="str">
            <v>599-0270</v>
          </cell>
          <cell r="D618" t="e">
            <v>#N/A</v>
          </cell>
          <cell r="E618" t="str">
            <v>P005</v>
          </cell>
          <cell r="F618" t="str">
            <v>CLOSED</v>
          </cell>
          <cell r="G618" t="str">
            <v xml:space="preserve">Hard Hats Supplies </v>
          </cell>
          <cell r="H618" t="str">
            <v>Canoes</v>
          </cell>
          <cell r="I618">
            <v>0</v>
          </cell>
          <cell r="J618" t="str">
            <v>0</v>
          </cell>
          <cell r="K618" t="e">
            <v>#VALUE!</v>
          </cell>
          <cell r="L618" t="e">
            <v>#N/A</v>
          </cell>
          <cell r="M618" t="e">
            <v>#N/A</v>
          </cell>
          <cell r="N618">
            <v>0</v>
          </cell>
          <cell r="O618">
            <v>0</v>
          </cell>
          <cell r="P618">
            <v>0</v>
          </cell>
          <cell r="Q618">
            <v>0</v>
          </cell>
          <cell r="R618">
            <v>0</v>
          </cell>
          <cell r="U618" t="str">
            <v>CLOSED</v>
          </cell>
          <cell r="V618" t="str">
            <v>CLOSED</v>
          </cell>
        </row>
        <row r="619">
          <cell r="B619" t="str">
            <v>599-0271</v>
          </cell>
          <cell r="D619" t="e">
            <v>#N/A</v>
          </cell>
          <cell r="E619" t="str">
            <v>P005</v>
          </cell>
          <cell r="F619" t="str">
            <v>CLOSED</v>
          </cell>
          <cell r="G619" t="str">
            <v>Gemistar Travel &amp; Tours</v>
          </cell>
          <cell r="H619" t="str">
            <v>Air Travel</v>
          </cell>
          <cell r="I619">
            <v>0</v>
          </cell>
          <cell r="J619" t="str">
            <v>0</v>
          </cell>
          <cell r="K619" t="e">
            <v>#VALUE!</v>
          </cell>
          <cell r="L619" t="e">
            <v>#N/A</v>
          </cell>
          <cell r="M619" t="e">
            <v>#N/A</v>
          </cell>
          <cell r="N619">
            <v>0</v>
          </cell>
          <cell r="O619">
            <v>0</v>
          </cell>
          <cell r="P619">
            <v>0</v>
          </cell>
          <cell r="Q619">
            <v>0</v>
          </cell>
          <cell r="R619">
            <v>0</v>
          </cell>
          <cell r="U619" t="str">
            <v>CLOSED</v>
          </cell>
          <cell r="V619" t="str">
            <v>CLOSED</v>
          </cell>
        </row>
        <row r="620">
          <cell r="B620" t="str">
            <v>599-0272</v>
          </cell>
          <cell r="D620" t="e">
            <v>#N/A</v>
          </cell>
          <cell r="E620" t="str">
            <v>P005</v>
          </cell>
          <cell r="F620" t="str">
            <v>CLOSED</v>
          </cell>
          <cell r="G620" t="str">
            <v>Southern Insurance Brokers Ltd</v>
          </cell>
          <cell r="H620" t="str">
            <v>Insurance</v>
          </cell>
          <cell r="I620">
            <v>0</v>
          </cell>
          <cell r="J620" t="str">
            <v>0</v>
          </cell>
          <cell r="K620" t="e">
            <v>#VALUE!</v>
          </cell>
          <cell r="L620" t="e">
            <v>#N/A</v>
          </cell>
          <cell r="M620" t="e">
            <v>#N/A</v>
          </cell>
          <cell r="N620">
            <v>0</v>
          </cell>
          <cell r="O620">
            <v>0</v>
          </cell>
          <cell r="P620">
            <v>0</v>
          </cell>
          <cell r="Q620">
            <v>0</v>
          </cell>
          <cell r="R620">
            <v>0</v>
          </cell>
          <cell r="U620" t="str">
            <v>CLOSED</v>
          </cell>
          <cell r="V620" t="str">
            <v>CLOSED</v>
          </cell>
        </row>
        <row r="621">
          <cell r="B621" t="str">
            <v>599-0273</v>
          </cell>
          <cell r="D621" t="e">
            <v>#N/A</v>
          </cell>
          <cell r="E621" t="str">
            <v>P005</v>
          </cell>
          <cell r="F621" t="str">
            <v>CLOSED</v>
          </cell>
          <cell r="G621" t="str">
            <v>Southern Insurance Brokers Ltd</v>
          </cell>
          <cell r="H621" t="str">
            <v>Insurance</v>
          </cell>
          <cell r="I621">
            <v>0</v>
          </cell>
          <cell r="J621" t="str">
            <v>0</v>
          </cell>
          <cell r="K621" t="e">
            <v>#VALUE!</v>
          </cell>
          <cell r="L621" t="e">
            <v>#N/A</v>
          </cell>
          <cell r="M621" t="e">
            <v>#N/A</v>
          </cell>
          <cell r="N621">
            <v>0</v>
          </cell>
          <cell r="O621">
            <v>0</v>
          </cell>
          <cell r="P621">
            <v>0</v>
          </cell>
          <cell r="Q621">
            <v>0</v>
          </cell>
          <cell r="R621">
            <v>0</v>
          </cell>
          <cell r="U621" t="str">
            <v>CLOSED</v>
          </cell>
          <cell r="V621" t="str">
            <v>CLOSED</v>
          </cell>
        </row>
        <row r="622">
          <cell r="B622" t="str">
            <v>599-0274</v>
          </cell>
          <cell r="C622" t="str">
            <v/>
          </cell>
          <cell r="D622">
            <v>39443</v>
          </cell>
          <cell r="E622" t="str">
            <v>W107</v>
          </cell>
          <cell r="F622" t="str">
            <v>Nick H Petty</v>
          </cell>
          <cell r="G622" t="str">
            <v>PD Engineering Services</v>
          </cell>
          <cell r="H622" t="str">
            <v>New Conveyors for sugar Drying and packing area</v>
          </cell>
          <cell r="I622" t="str">
            <v>ZAR 5,212,820.00</v>
          </cell>
          <cell r="J622" t="str">
            <v>ZAR</v>
          </cell>
          <cell r="K622">
            <v>5212820</v>
          </cell>
          <cell r="L622">
            <v>1</v>
          </cell>
          <cell r="M622">
            <v>5212820</v>
          </cell>
          <cell r="N622">
            <v>5212820</v>
          </cell>
          <cell r="O622">
            <v>0</v>
          </cell>
          <cell r="P622">
            <v>0</v>
          </cell>
          <cell r="Q622">
            <v>0</v>
          </cell>
          <cell r="R622">
            <v>0</v>
          </cell>
          <cell r="V622">
            <v>39142</v>
          </cell>
        </row>
        <row r="623">
          <cell r="B623" t="str">
            <v>599-0275</v>
          </cell>
          <cell r="D623" t="e">
            <v>#N/A</v>
          </cell>
          <cell r="E623" t="str">
            <v>M031</v>
          </cell>
          <cell r="F623" t="str">
            <v>CLOSED</v>
          </cell>
          <cell r="G623" t="str">
            <v>BHAGOOS SUPERMARKET</v>
          </cell>
          <cell r="H623" t="str">
            <v>Oxygen and Acetylene</v>
          </cell>
          <cell r="I623" t="str">
            <v>ZMK 9,471,537.00</v>
          </cell>
          <cell r="J623" t="str">
            <v>ZMK</v>
          </cell>
          <cell r="K623">
            <v>9471537</v>
          </cell>
          <cell r="L623">
            <v>1.6750418760469012E-3</v>
          </cell>
          <cell r="M623">
            <v>15865.221105527638</v>
          </cell>
          <cell r="N623">
            <v>0</v>
          </cell>
          <cell r="O623">
            <v>0</v>
          </cell>
          <cell r="P623">
            <v>0</v>
          </cell>
          <cell r="Q623">
            <v>0</v>
          </cell>
          <cell r="R623">
            <v>9471537</v>
          </cell>
          <cell r="S623" t="str">
            <v>Gas Recovery</v>
          </cell>
          <cell r="U623" t="str">
            <v>CLOSED</v>
          </cell>
          <cell r="V623" t="str">
            <v>CLOSED</v>
          </cell>
        </row>
        <row r="624">
          <cell r="B624" t="str">
            <v>599-0276</v>
          </cell>
          <cell r="D624" t="e">
            <v>#N/A</v>
          </cell>
          <cell r="E624" t="str">
            <v>M031</v>
          </cell>
          <cell r="F624" t="str">
            <v>CLOSED</v>
          </cell>
          <cell r="G624" t="str">
            <v>BHAGOOS SUPERMARKET</v>
          </cell>
          <cell r="H624" t="str">
            <v>Expoxy Thinners etc</v>
          </cell>
          <cell r="I624" t="str">
            <v>ZMK 12,080,000.00</v>
          </cell>
          <cell r="J624" t="str">
            <v>ZMK</v>
          </cell>
          <cell r="K624">
            <v>12080000</v>
          </cell>
          <cell r="L624">
            <v>1.6750418760469012E-3</v>
          </cell>
          <cell r="M624">
            <v>20234.505862646565</v>
          </cell>
          <cell r="N624">
            <v>0</v>
          </cell>
          <cell r="O624">
            <v>0</v>
          </cell>
          <cell r="P624">
            <v>0</v>
          </cell>
          <cell r="Q624">
            <v>0</v>
          </cell>
          <cell r="R624">
            <v>12080000</v>
          </cell>
          <cell r="S624" t="str">
            <v>Paint</v>
          </cell>
          <cell r="U624" t="str">
            <v>CLOSED</v>
          </cell>
          <cell r="V624" t="str">
            <v>CLOSED</v>
          </cell>
        </row>
        <row r="625">
          <cell r="B625" t="str">
            <v>599-0277</v>
          </cell>
          <cell r="C625" t="str">
            <v/>
          </cell>
          <cell r="D625">
            <v>39443</v>
          </cell>
          <cell r="E625" t="str">
            <v>M031</v>
          </cell>
          <cell r="F625" t="str">
            <v>Mohamed Y Bhagoo</v>
          </cell>
          <cell r="G625" t="str">
            <v>BHAGOOS SUPERMARKET</v>
          </cell>
          <cell r="H625" t="str">
            <v>Oxygenand Acetylyn Gas bottles</v>
          </cell>
          <cell r="I625" t="str">
            <v>ZMK 99,304,750</v>
          </cell>
          <cell r="J625" t="str">
            <v>ZMK</v>
          </cell>
          <cell r="K625">
            <v>99304750</v>
          </cell>
          <cell r="L625">
            <v>1.6750418760469012E-3</v>
          </cell>
          <cell r="M625">
            <v>166339.6147403685</v>
          </cell>
          <cell r="N625">
            <v>0</v>
          </cell>
          <cell r="O625">
            <v>0</v>
          </cell>
          <cell r="P625">
            <v>0</v>
          </cell>
          <cell r="Q625">
            <v>0</v>
          </cell>
          <cell r="R625">
            <v>99304750</v>
          </cell>
          <cell r="S625" t="str">
            <v>Gas Recovery</v>
          </cell>
        </row>
        <row r="626">
          <cell r="B626" t="str">
            <v>599-0278</v>
          </cell>
          <cell r="D626" t="e">
            <v>#N/A</v>
          </cell>
          <cell r="E626" t="str">
            <v>P005</v>
          </cell>
          <cell r="F626" t="str">
            <v>CLOSED</v>
          </cell>
          <cell r="G626" t="str">
            <v>Voyagers Zambia Ltd</v>
          </cell>
          <cell r="H626" t="str">
            <v>Car Hire</v>
          </cell>
          <cell r="I626" t="str">
            <v>ZMK 8,632,516.01</v>
          </cell>
          <cell r="J626" t="str">
            <v>ZMK</v>
          </cell>
          <cell r="K626">
            <v>8632516.0099999998</v>
          </cell>
          <cell r="L626">
            <v>1.6750418760469012E-3</v>
          </cell>
          <cell r="M626">
            <v>14459.825812395309</v>
          </cell>
          <cell r="N626">
            <v>0</v>
          </cell>
          <cell r="O626">
            <v>0</v>
          </cell>
          <cell r="P626">
            <v>0</v>
          </cell>
          <cell r="Q626">
            <v>0</v>
          </cell>
          <cell r="R626">
            <v>8632516.0099999998</v>
          </cell>
          <cell r="U626" t="str">
            <v>CLOSED</v>
          </cell>
          <cell r="V626" t="str">
            <v>CLOSED</v>
          </cell>
        </row>
        <row r="627">
          <cell r="B627" t="str">
            <v>599-0279</v>
          </cell>
          <cell r="D627" t="e">
            <v>#N/A</v>
          </cell>
          <cell r="E627" t="str">
            <v>P005</v>
          </cell>
          <cell r="F627" t="str">
            <v>CLOSED</v>
          </cell>
          <cell r="G627" t="str">
            <v>Toyota Zambia Ltd</v>
          </cell>
          <cell r="H627" t="str">
            <v>CLOSED</v>
          </cell>
          <cell r="I627" t="str">
            <v>ZMK 246,506</v>
          </cell>
          <cell r="J627" t="str">
            <v>ZMK</v>
          </cell>
          <cell r="K627">
            <v>246506</v>
          </cell>
          <cell r="L627">
            <v>1.6750418760469012E-3</v>
          </cell>
          <cell r="M627">
            <v>412.90787269681744</v>
          </cell>
          <cell r="N627">
            <v>0</v>
          </cell>
          <cell r="O627">
            <v>0</v>
          </cell>
          <cell r="P627">
            <v>0</v>
          </cell>
          <cell r="Q627">
            <v>0</v>
          </cell>
          <cell r="R627">
            <v>246506</v>
          </cell>
          <cell r="U627" t="str">
            <v>CLOSED</v>
          </cell>
          <cell r="V627" t="str">
            <v>CLOSED</v>
          </cell>
        </row>
        <row r="628">
          <cell r="B628" t="str">
            <v>599-0280</v>
          </cell>
          <cell r="D628" t="e">
            <v>#N/A</v>
          </cell>
          <cell r="E628" t="str">
            <v>P005</v>
          </cell>
          <cell r="F628" t="str">
            <v>CLOSED</v>
          </cell>
          <cell r="G628" t="str">
            <v>Gemistar Travel &amp; Tours</v>
          </cell>
          <cell r="H628" t="str">
            <v>Air Travel</v>
          </cell>
          <cell r="I628">
            <v>0</v>
          </cell>
          <cell r="J628" t="str">
            <v>0</v>
          </cell>
          <cell r="K628" t="e">
            <v>#VALUE!</v>
          </cell>
          <cell r="L628" t="e">
            <v>#N/A</v>
          </cell>
          <cell r="M628" t="e">
            <v>#N/A</v>
          </cell>
          <cell r="N628">
            <v>0</v>
          </cell>
          <cell r="O628">
            <v>0</v>
          </cell>
          <cell r="P628">
            <v>0</v>
          </cell>
          <cell r="Q628">
            <v>0</v>
          </cell>
          <cell r="R628">
            <v>0</v>
          </cell>
          <cell r="U628" t="str">
            <v>CLOSED</v>
          </cell>
          <cell r="V628" t="str">
            <v>CLOSED</v>
          </cell>
        </row>
        <row r="629">
          <cell r="B629" t="str">
            <v>599-0281</v>
          </cell>
          <cell r="D629" t="e">
            <v>#N/A</v>
          </cell>
          <cell r="E629" t="str">
            <v>A012</v>
          </cell>
          <cell r="G629" t="str">
            <v>Tandem Trailer Tech</v>
          </cell>
          <cell r="H629" t="str">
            <v>Six Seed Cane Trallers (Canncelled)</v>
          </cell>
          <cell r="I629" t="str">
            <v>ZMK 0.00</v>
          </cell>
          <cell r="J629" t="str">
            <v>ZMK</v>
          </cell>
          <cell r="K629">
            <v>0</v>
          </cell>
          <cell r="L629">
            <v>1.6750418760469012E-3</v>
          </cell>
          <cell r="M629">
            <v>0</v>
          </cell>
          <cell r="N629">
            <v>0</v>
          </cell>
          <cell r="O629">
            <v>0</v>
          </cell>
          <cell r="P629">
            <v>0</v>
          </cell>
          <cell r="Q629">
            <v>0</v>
          </cell>
          <cell r="R629">
            <v>0</v>
          </cell>
        </row>
        <row r="630">
          <cell r="B630" t="str">
            <v>599-0282</v>
          </cell>
          <cell r="D630">
            <v>39400</v>
          </cell>
          <cell r="E630" t="str">
            <v>P005</v>
          </cell>
          <cell r="G630" t="str">
            <v>KadiGrafix Enterprise - cancelled</v>
          </cell>
          <cell r="H630" t="str">
            <v>Vinyl Stickers for mobile cranes</v>
          </cell>
          <cell r="I630" t="str">
            <v>ZMK 0.00</v>
          </cell>
          <cell r="J630" t="str">
            <v>ZMK</v>
          </cell>
          <cell r="K630">
            <v>0</v>
          </cell>
          <cell r="L630">
            <v>1.6750418760469012E-3</v>
          </cell>
          <cell r="M630">
            <v>0</v>
          </cell>
          <cell r="N630">
            <v>0</v>
          </cell>
          <cell r="O630">
            <v>0</v>
          </cell>
          <cell r="P630">
            <v>0</v>
          </cell>
          <cell r="Q630">
            <v>0</v>
          </cell>
          <cell r="R630">
            <v>0</v>
          </cell>
          <cell r="V630">
            <v>39394</v>
          </cell>
        </row>
        <row r="631">
          <cell r="B631" t="str">
            <v>599-0283</v>
          </cell>
          <cell r="C631" t="str">
            <v/>
          </cell>
          <cell r="D631">
            <v>39443</v>
          </cell>
          <cell r="E631" t="str">
            <v>W102</v>
          </cell>
          <cell r="F631" t="str">
            <v>Uli Heitz</v>
          </cell>
          <cell r="G631" t="str">
            <v>Heku Construction Ltd</v>
          </cell>
          <cell r="H631" t="str">
            <v>Structural steelwork cladding fabrication and erection for the 750 Ton bulk sugar bin</v>
          </cell>
          <cell r="I631" t="str">
            <v>ZMK 431,742,752.43</v>
          </cell>
          <cell r="J631" t="str">
            <v>ZMK</v>
          </cell>
          <cell r="K631">
            <v>431742752.43000001</v>
          </cell>
          <cell r="L631">
            <v>1.6750418760469012E-3</v>
          </cell>
          <cell r="M631">
            <v>723187.19000000006</v>
          </cell>
          <cell r="N631">
            <v>0</v>
          </cell>
          <cell r="O631">
            <v>0</v>
          </cell>
          <cell r="P631">
            <v>0</v>
          </cell>
          <cell r="Q631">
            <v>0</v>
          </cell>
          <cell r="R631">
            <v>431742752.43000001</v>
          </cell>
        </row>
        <row r="632">
          <cell r="B632" t="str">
            <v>599-0284</v>
          </cell>
          <cell r="C632" t="str">
            <v/>
          </cell>
          <cell r="D632">
            <v>39443</v>
          </cell>
          <cell r="E632" t="str">
            <v>W105</v>
          </cell>
          <cell r="F632" t="str">
            <v>Uli Heitz</v>
          </cell>
          <cell r="G632" t="str">
            <v>Heku Construction Ltd</v>
          </cell>
          <cell r="H632" t="str">
            <v>Structural steelwork cladding fabrication and erection for sugar drying and palletisation areas</v>
          </cell>
          <cell r="I632" t="str">
            <v>ZMK 1,386,833,877.54</v>
          </cell>
          <cell r="J632" t="str">
            <v>ZMK</v>
          </cell>
          <cell r="K632">
            <v>1386833877.54</v>
          </cell>
          <cell r="L632">
            <v>1.6750418760469012E-3</v>
          </cell>
          <cell r="M632">
            <v>2323004.8199999998</v>
          </cell>
          <cell r="N632">
            <v>0</v>
          </cell>
          <cell r="O632">
            <v>0</v>
          </cell>
          <cell r="P632">
            <v>0</v>
          </cell>
          <cell r="Q632">
            <v>0</v>
          </cell>
          <cell r="R632">
            <v>1386833877.54</v>
          </cell>
        </row>
        <row r="633">
          <cell r="B633" t="str">
            <v>599-0285</v>
          </cell>
          <cell r="D633" t="e">
            <v>#N/A</v>
          </cell>
          <cell r="E633" t="str">
            <v>P005</v>
          </cell>
          <cell r="F633" t="str">
            <v>CLOSED</v>
          </cell>
          <cell r="G633" t="str">
            <v>Gemistar Travel &amp; Tours</v>
          </cell>
          <cell r="H633" t="str">
            <v>Air Travel</v>
          </cell>
          <cell r="I633">
            <v>0</v>
          </cell>
          <cell r="J633" t="str">
            <v>0</v>
          </cell>
          <cell r="K633" t="e">
            <v>#VALUE!</v>
          </cell>
          <cell r="L633" t="e">
            <v>#N/A</v>
          </cell>
          <cell r="M633" t="e">
            <v>#N/A</v>
          </cell>
          <cell r="N633">
            <v>0</v>
          </cell>
          <cell r="O633">
            <v>0</v>
          </cell>
          <cell r="P633">
            <v>0</v>
          </cell>
          <cell r="Q633">
            <v>0</v>
          </cell>
          <cell r="R633">
            <v>0</v>
          </cell>
          <cell r="U633" t="str">
            <v>CLOSED</v>
          </cell>
          <cell r="V633" t="str">
            <v>CLOSED</v>
          </cell>
        </row>
        <row r="634">
          <cell r="B634" t="str">
            <v>599-0286</v>
          </cell>
          <cell r="D634" t="e">
            <v>#N/A</v>
          </cell>
          <cell r="E634" t="str">
            <v>P005</v>
          </cell>
          <cell r="F634" t="str">
            <v>CLOSED</v>
          </cell>
          <cell r="G634" t="str">
            <v>Gemistar Travel &amp; Tours</v>
          </cell>
          <cell r="H634" t="str">
            <v>Air Travel</v>
          </cell>
          <cell r="I634">
            <v>0</v>
          </cell>
          <cell r="J634" t="str">
            <v>0</v>
          </cell>
          <cell r="K634" t="e">
            <v>#VALUE!</v>
          </cell>
          <cell r="L634" t="e">
            <v>#N/A</v>
          </cell>
          <cell r="M634" t="e">
            <v>#N/A</v>
          </cell>
          <cell r="N634">
            <v>0</v>
          </cell>
          <cell r="O634">
            <v>0</v>
          </cell>
          <cell r="P634">
            <v>0</v>
          </cell>
          <cell r="Q634">
            <v>0</v>
          </cell>
          <cell r="R634">
            <v>0</v>
          </cell>
          <cell r="U634" t="str">
            <v>CLOSED</v>
          </cell>
          <cell r="V634" t="str">
            <v>CLOSED</v>
          </cell>
        </row>
        <row r="635">
          <cell r="B635" t="str">
            <v>599-0287</v>
          </cell>
          <cell r="D635">
            <v>39437</v>
          </cell>
          <cell r="E635" t="str">
            <v>P005</v>
          </cell>
          <cell r="G635" t="str">
            <v>Gemistar Travel &amp; Tours</v>
          </cell>
          <cell r="H635" t="str">
            <v>Air ticket for Tony Currie</v>
          </cell>
          <cell r="I635" t="str">
            <v>ZMK 342,470.00</v>
          </cell>
          <cell r="J635" t="str">
            <v>ZMK</v>
          </cell>
          <cell r="K635">
            <v>342470</v>
          </cell>
          <cell r="L635">
            <v>1.6750418760469012E-3</v>
          </cell>
          <cell r="M635">
            <v>573.65159128978223</v>
          </cell>
          <cell r="N635">
            <v>0</v>
          </cell>
          <cell r="O635">
            <v>0</v>
          </cell>
          <cell r="P635">
            <v>0</v>
          </cell>
          <cell r="Q635">
            <v>0</v>
          </cell>
          <cell r="R635">
            <v>342470</v>
          </cell>
          <cell r="V635">
            <v>39447</v>
          </cell>
        </row>
        <row r="636">
          <cell r="B636" t="str">
            <v>599-0288</v>
          </cell>
          <cell r="D636">
            <v>39437</v>
          </cell>
          <cell r="E636" t="str">
            <v>P005</v>
          </cell>
          <cell r="G636" t="str">
            <v>Gemistar Travel &amp; Tours</v>
          </cell>
          <cell r="H636" t="str">
            <v>Air ticket for Theodourus DeBeer DUR-JNB-LUN-JNB-DUR and travel tax</v>
          </cell>
          <cell r="I636" t="str">
            <v>ZMK 2,158,885.00</v>
          </cell>
          <cell r="J636" t="str">
            <v>ZMK</v>
          </cell>
          <cell r="K636">
            <v>2158885</v>
          </cell>
          <cell r="L636">
            <v>1.6750418760469012E-3</v>
          </cell>
          <cell r="M636">
            <v>3616.2227805695143</v>
          </cell>
          <cell r="N636">
            <v>0</v>
          </cell>
          <cell r="O636">
            <v>0</v>
          </cell>
          <cell r="P636">
            <v>0</v>
          </cell>
          <cell r="Q636">
            <v>0</v>
          </cell>
          <cell r="R636">
            <v>2158885</v>
          </cell>
          <cell r="V636">
            <v>39437</v>
          </cell>
        </row>
        <row r="637">
          <cell r="B637" t="str">
            <v>599-0289</v>
          </cell>
          <cell r="D637" t="e">
            <v>#N/A</v>
          </cell>
          <cell r="E637" t="str">
            <v>P005</v>
          </cell>
          <cell r="F637" t="str">
            <v>CLOSED</v>
          </cell>
          <cell r="G637" t="str">
            <v>Exact Spares</v>
          </cell>
          <cell r="H637" t="str">
            <v>Tyres for project vehicle</v>
          </cell>
          <cell r="I637" t="str">
            <v>ZMK 2,250,000</v>
          </cell>
          <cell r="J637" t="str">
            <v>ZMK</v>
          </cell>
          <cell r="K637">
            <v>2250000</v>
          </cell>
          <cell r="L637">
            <v>1.6750418760469012E-3</v>
          </cell>
          <cell r="M637">
            <v>3768.8442211055276</v>
          </cell>
          <cell r="N637">
            <v>0</v>
          </cell>
          <cell r="O637">
            <v>0</v>
          </cell>
          <cell r="P637">
            <v>0</v>
          </cell>
          <cell r="Q637">
            <v>0</v>
          </cell>
          <cell r="R637">
            <v>2250000</v>
          </cell>
          <cell r="U637" t="str">
            <v>CLOSED</v>
          </cell>
          <cell r="V637" t="str">
            <v>CLOSED</v>
          </cell>
        </row>
        <row r="638">
          <cell r="B638" t="str">
            <v>599-0290</v>
          </cell>
          <cell r="D638" t="e">
            <v>#N/A</v>
          </cell>
          <cell r="E638" t="str">
            <v>M031</v>
          </cell>
          <cell r="F638" t="str">
            <v>CLOSED</v>
          </cell>
          <cell r="G638" t="str">
            <v>BHAGOOS SUPERMARKET</v>
          </cell>
          <cell r="H638" t="str">
            <v>Oxygen and Acetylene</v>
          </cell>
          <cell r="I638" t="str">
            <v>ZMK 47,854,020</v>
          </cell>
          <cell r="J638" t="str">
            <v>ZMK</v>
          </cell>
          <cell r="K638">
            <v>47854020</v>
          </cell>
          <cell r="L638">
            <v>1.6750418760469012E-3</v>
          </cell>
          <cell r="M638">
            <v>80157.487437185933</v>
          </cell>
          <cell r="N638">
            <v>0</v>
          </cell>
          <cell r="O638">
            <v>0</v>
          </cell>
          <cell r="P638">
            <v>0</v>
          </cell>
          <cell r="Q638">
            <v>0</v>
          </cell>
          <cell r="R638">
            <v>47854020</v>
          </cell>
          <cell r="S638" t="str">
            <v>Gas Recovery</v>
          </cell>
          <cell r="U638" t="str">
            <v>CLOSED</v>
          </cell>
          <cell r="V638" t="str">
            <v>CLOSED</v>
          </cell>
        </row>
        <row r="639">
          <cell r="B639" t="str">
            <v>599-0290</v>
          </cell>
          <cell r="D639" t="e">
            <v>#N/A</v>
          </cell>
          <cell r="E639" t="str">
            <v>M031</v>
          </cell>
          <cell r="G639" t="str">
            <v>BHAGOOS SUPERMARKET</v>
          </cell>
          <cell r="H639" t="str">
            <v>Galvanised Pipes</v>
          </cell>
          <cell r="I639" t="str">
            <v>ZMK 1,500,000</v>
          </cell>
          <cell r="J639" t="str">
            <v>ZMK</v>
          </cell>
          <cell r="K639">
            <v>1500000</v>
          </cell>
          <cell r="L639">
            <v>1.6750418760469012E-3</v>
          </cell>
          <cell r="M639">
            <v>2512.5628140703516</v>
          </cell>
        </row>
        <row r="640">
          <cell r="B640" t="str">
            <v>599-0290</v>
          </cell>
          <cell r="D640" t="e">
            <v>#N/A</v>
          </cell>
          <cell r="E640" t="str">
            <v>M031</v>
          </cell>
          <cell r="G640" t="str">
            <v>BHAGOOS SUPERMARKET</v>
          </cell>
          <cell r="H640" t="str">
            <v>Welding rods, etc</v>
          </cell>
          <cell r="I640" t="str">
            <v>ZMK 539,064,172</v>
          </cell>
          <cell r="J640" t="str">
            <v>ZMK</v>
          </cell>
          <cell r="K640">
            <v>539064172</v>
          </cell>
          <cell r="L640">
            <v>1.6750418760469012E-3</v>
          </cell>
          <cell r="M640">
            <v>902955.06197654945</v>
          </cell>
          <cell r="S640" t="str">
            <v>Welding Recovery</v>
          </cell>
        </row>
        <row r="641">
          <cell r="B641" t="str">
            <v>599-0291</v>
          </cell>
          <cell r="C641" t="str">
            <v/>
          </cell>
          <cell r="D641">
            <v>39445</v>
          </cell>
          <cell r="E641" t="str">
            <v>M031</v>
          </cell>
          <cell r="F641" t="str">
            <v>Mohamed Y Bhagoo</v>
          </cell>
          <cell r="G641" t="str">
            <v>Mulimo Agriculture Hardware Distributors</v>
          </cell>
          <cell r="H641" t="str">
            <v>3 x lenths plywood</v>
          </cell>
          <cell r="I641" t="str">
            <v>ZMK 885,000.00</v>
          </cell>
          <cell r="J641" t="str">
            <v>ZMK</v>
          </cell>
          <cell r="K641">
            <v>885000</v>
          </cell>
          <cell r="L641">
            <v>1.6750418760469012E-3</v>
          </cell>
          <cell r="M641">
            <v>1482.4120603015076</v>
          </cell>
          <cell r="N641">
            <v>0</v>
          </cell>
          <cell r="O641">
            <v>0</v>
          </cell>
          <cell r="P641">
            <v>0</v>
          </cell>
          <cell r="Q641">
            <v>0</v>
          </cell>
          <cell r="R641">
            <v>885000</v>
          </cell>
          <cell r="V641">
            <v>39454</v>
          </cell>
        </row>
        <row r="642">
          <cell r="B642" t="str">
            <v>599-0291</v>
          </cell>
          <cell r="C642" t="str">
            <v/>
          </cell>
          <cell r="D642">
            <v>39445</v>
          </cell>
          <cell r="E642" t="str">
            <v>M031</v>
          </cell>
          <cell r="F642" t="str">
            <v>Mohamed Y Bhagoo</v>
          </cell>
          <cell r="G642" t="str">
            <v>Mulimo Agriculture Hardware Distributors</v>
          </cell>
          <cell r="H642" t="str">
            <v>24 meters timber</v>
          </cell>
          <cell r="I642" t="str">
            <v>ZMK 132,000.00</v>
          </cell>
          <cell r="J642" t="str">
            <v>ZMK</v>
          </cell>
          <cell r="K642">
            <v>132000</v>
          </cell>
          <cell r="L642">
            <v>1.6750418760469012E-3</v>
          </cell>
          <cell r="M642">
            <v>221.10552763819095</v>
          </cell>
          <cell r="N642">
            <v>0</v>
          </cell>
          <cell r="O642">
            <v>0</v>
          </cell>
          <cell r="P642">
            <v>0</v>
          </cell>
          <cell r="Q642">
            <v>0</v>
          </cell>
          <cell r="R642">
            <v>132000</v>
          </cell>
          <cell r="V642">
            <v>39454</v>
          </cell>
        </row>
        <row r="643">
          <cell r="B643" t="str">
            <v>599-0291</v>
          </cell>
          <cell r="C643" t="str">
            <v/>
          </cell>
          <cell r="D643">
            <v>39445</v>
          </cell>
          <cell r="E643" t="str">
            <v>M031</v>
          </cell>
          <cell r="F643" t="str">
            <v>Mohamed Y Bhagoo</v>
          </cell>
          <cell r="G643" t="str">
            <v>Mulimo Agriculture Hardware Distributors</v>
          </cell>
          <cell r="H643" t="str">
            <v>81 lenths Y8 steel</v>
          </cell>
          <cell r="I643" t="str">
            <v>ZMK 1,944,000.00</v>
          </cell>
          <cell r="J643" t="str">
            <v>ZMK</v>
          </cell>
          <cell r="K643">
            <v>1944000</v>
          </cell>
          <cell r="L643">
            <v>1.6750418760469012E-3</v>
          </cell>
          <cell r="M643">
            <v>3256.281407035176</v>
          </cell>
          <cell r="N643">
            <v>0</v>
          </cell>
          <cell r="O643">
            <v>0</v>
          </cell>
          <cell r="P643">
            <v>0</v>
          </cell>
          <cell r="Q643">
            <v>0</v>
          </cell>
          <cell r="R643">
            <v>1944000</v>
          </cell>
          <cell r="V643">
            <v>39454</v>
          </cell>
        </row>
        <row r="644">
          <cell r="B644" t="str">
            <v>599-0291</v>
          </cell>
          <cell r="C644" t="str">
            <v/>
          </cell>
          <cell r="D644">
            <v>39445</v>
          </cell>
          <cell r="E644" t="str">
            <v>M031</v>
          </cell>
          <cell r="F644" t="str">
            <v>Mohamed Y Bhagoo</v>
          </cell>
          <cell r="G644" t="str">
            <v>Mulimo Agriculture Hardware Distributors</v>
          </cell>
          <cell r="H644" t="str">
            <v>29 lengths R6 steel</v>
          </cell>
          <cell r="I644" t="str">
            <v>ZMK 666,885.00</v>
          </cell>
          <cell r="J644" t="str">
            <v>ZMK</v>
          </cell>
          <cell r="K644">
            <v>666885</v>
          </cell>
          <cell r="L644">
            <v>1.6750418760469012E-3</v>
          </cell>
          <cell r="M644">
            <v>1117.0603015075378</v>
          </cell>
          <cell r="N644">
            <v>0</v>
          </cell>
          <cell r="O644">
            <v>0</v>
          </cell>
          <cell r="P644">
            <v>0</v>
          </cell>
          <cell r="Q644">
            <v>0</v>
          </cell>
          <cell r="R644">
            <v>666885</v>
          </cell>
          <cell r="V644">
            <v>39454</v>
          </cell>
        </row>
        <row r="645">
          <cell r="B645" t="str">
            <v>599-0292</v>
          </cell>
          <cell r="D645">
            <v>39413</v>
          </cell>
          <cell r="E645" t="str">
            <v>M031</v>
          </cell>
          <cell r="G645" t="str">
            <v>BHAGOOS SUPERMARKET</v>
          </cell>
          <cell r="H645" t="str">
            <v xml:space="preserve">Welding electrodes </v>
          </cell>
          <cell r="I645" t="str">
            <v>ZMK 165,680,040.00</v>
          </cell>
          <cell r="J645" t="str">
            <v>ZMK</v>
          </cell>
          <cell r="K645">
            <v>165680040</v>
          </cell>
          <cell r="L645">
            <v>1.6750418760469012E-3</v>
          </cell>
          <cell r="M645">
            <v>277521.00502512563</v>
          </cell>
          <cell r="N645">
            <v>0</v>
          </cell>
          <cell r="O645">
            <v>0</v>
          </cell>
          <cell r="P645">
            <v>0</v>
          </cell>
          <cell r="Q645">
            <v>0</v>
          </cell>
          <cell r="R645">
            <v>165680040</v>
          </cell>
          <cell r="S645" t="str">
            <v>Welding Recovery</v>
          </cell>
          <cell r="V645">
            <v>39391</v>
          </cell>
        </row>
        <row r="646">
          <cell r="B646" t="str">
            <v>599-0293</v>
          </cell>
          <cell r="D646">
            <v>39443</v>
          </cell>
          <cell r="E646" t="str">
            <v>A014-1</v>
          </cell>
          <cell r="G646" t="str">
            <v>Arup Pty Ltd</v>
          </cell>
          <cell r="H646" t="str">
            <v>Bulk water supply design</v>
          </cell>
          <cell r="I646" t="str">
            <v>ZAR 2,995,000.00</v>
          </cell>
          <cell r="J646" t="str">
            <v>ZAR</v>
          </cell>
          <cell r="K646">
            <v>2995000</v>
          </cell>
          <cell r="L646">
            <v>1</v>
          </cell>
          <cell r="M646">
            <v>2995000</v>
          </cell>
          <cell r="N646">
            <v>2995000</v>
          </cell>
          <cell r="O646">
            <v>0</v>
          </cell>
          <cell r="P646">
            <v>0</v>
          </cell>
          <cell r="Q646">
            <v>0</v>
          </cell>
          <cell r="R646">
            <v>0</v>
          </cell>
          <cell r="V646">
            <v>39450</v>
          </cell>
        </row>
        <row r="647">
          <cell r="B647" t="str">
            <v>599-0294</v>
          </cell>
          <cell r="C647" t="str">
            <v/>
          </cell>
          <cell r="D647">
            <v>39444</v>
          </cell>
          <cell r="E647" t="str">
            <v>M001-02</v>
          </cell>
          <cell r="F647" t="str">
            <v>Niraj Ramlagan</v>
          </cell>
          <cell r="G647" t="str">
            <v>FCM Engineering (Pty) Ltd</v>
          </cell>
          <cell r="H647" t="str">
            <v>Pre-Boiler structure</v>
          </cell>
          <cell r="I647" t="str">
            <v>ZAR 466,071.00</v>
          </cell>
          <cell r="J647" t="str">
            <v>ZAR</v>
          </cell>
          <cell r="K647">
            <v>466071</v>
          </cell>
          <cell r="L647">
            <v>1</v>
          </cell>
          <cell r="M647">
            <v>466071</v>
          </cell>
          <cell r="N647">
            <v>466071</v>
          </cell>
          <cell r="O647">
            <v>0</v>
          </cell>
          <cell r="P647">
            <v>0</v>
          </cell>
          <cell r="Q647">
            <v>0</v>
          </cell>
          <cell r="R647">
            <v>0</v>
          </cell>
          <cell r="V647">
            <v>39473</v>
          </cell>
        </row>
        <row r="648">
          <cell r="B648" t="str">
            <v>599-0295</v>
          </cell>
          <cell r="C648" t="str">
            <v/>
          </cell>
          <cell r="D648">
            <v>39444</v>
          </cell>
          <cell r="E648" t="str">
            <v>M047</v>
          </cell>
          <cell r="F648" t="str">
            <v>Niraj Ramlagan</v>
          </cell>
          <cell r="G648" t="str">
            <v>FCM Engineering (Pty) Ltd</v>
          </cell>
          <cell r="H648" t="str">
            <v>Flocculent preparation tank</v>
          </cell>
          <cell r="I648" t="str">
            <v>ZAR 191,010.00</v>
          </cell>
          <cell r="J648" t="str">
            <v>ZAR</v>
          </cell>
          <cell r="K648">
            <v>191010</v>
          </cell>
          <cell r="L648">
            <v>1</v>
          </cell>
          <cell r="M648">
            <v>191010</v>
          </cell>
          <cell r="N648">
            <v>191010</v>
          </cell>
          <cell r="O648">
            <v>0</v>
          </cell>
          <cell r="P648">
            <v>0</v>
          </cell>
          <cell r="Q648">
            <v>0</v>
          </cell>
          <cell r="R648">
            <v>0</v>
          </cell>
          <cell r="V648">
            <v>39472</v>
          </cell>
        </row>
        <row r="649">
          <cell r="B649" t="str">
            <v>599-0296</v>
          </cell>
          <cell r="C649" t="str">
            <v/>
          </cell>
          <cell r="D649">
            <v>39445</v>
          </cell>
          <cell r="E649" t="str">
            <v>M032-1</v>
          </cell>
          <cell r="F649" t="str">
            <v>Uli Heitz</v>
          </cell>
          <cell r="G649" t="str">
            <v>Heku Construction Ltd</v>
          </cell>
          <cell r="H649" t="str">
            <v>Manufacture 160 mild steel plate with 25mm hole in the centre to dimensions 100 x 100 x 12mm</v>
          </cell>
          <cell r="I649" t="str">
            <v>ZMK 1,923,677.28</v>
          </cell>
          <cell r="J649" t="str">
            <v>ZMK</v>
          </cell>
          <cell r="K649">
            <v>1923677.28</v>
          </cell>
          <cell r="L649">
            <v>1.6750418760469012E-3</v>
          </cell>
          <cell r="M649">
            <v>3222.2400000000002</v>
          </cell>
          <cell r="N649">
            <v>0</v>
          </cell>
          <cell r="O649">
            <v>0</v>
          </cell>
          <cell r="P649">
            <v>0</v>
          </cell>
          <cell r="Q649">
            <v>0</v>
          </cell>
          <cell r="R649">
            <v>1923677.28</v>
          </cell>
        </row>
        <row r="650">
          <cell r="B650" t="str">
            <v>599-0296</v>
          </cell>
          <cell r="C650" t="str">
            <v/>
          </cell>
          <cell r="D650">
            <v>39445</v>
          </cell>
          <cell r="E650" t="str">
            <v>M032-1</v>
          </cell>
          <cell r="F650" t="str">
            <v>Uli Heitz</v>
          </cell>
          <cell r="G650" t="str">
            <v>Heku Construction Ltd</v>
          </cell>
          <cell r="H650" t="str">
            <v>Cut 160 studs M24 to 500mm and assemble anchor plate 100 x 100 x 12 and weld</v>
          </cell>
          <cell r="I650" t="str">
            <v>ZMK 1,216,000.00</v>
          </cell>
          <cell r="J650" t="str">
            <v>ZMK</v>
          </cell>
          <cell r="K650">
            <v>1216000</v>
          </cell>
          <cell r="L650">
            <v>1.6750418760469012E-3</v>
          </cell>
          <cell r="M650">
            <v>2036.8509212730319</v>
          </cell>
          <cell r="N650">
            <v>0</v>
          </cell>
          <cell r="O650">
            <v>0</v>
          </cell>
          <cell r="P650">
            <v>0</v>
          </cell>
          <cell r="Q650">
            <v>0</v>
          </cell>
          <cell r="R650">
            <v>1216000</v>
          </cell>
        </row>
        <row r="651">
          <cell r="B651" t="str">
            <v>599-0297</v>
          </cell>
          <cell r="C651" t="str">
            <v/>
          </cell>
          <cell r="D651">
            <v>39445</v>
          </cell>
          <cell r="E651" t="str">
            <v>M032-1</v>
          </cell>
          <cell r="F651" t="str">
            <v>Uli Heitz</v>
          </cell>
          <cell r="G651" t="str">
            <v>Heku Construction Ltd</v>
          </cell>
          <cell r="H651" t="str">
            <v xml:space="preserve">Fabrication of caustic stock tank 50m3  </v>
          </cell>
          <cell r="I651" t="str">
            <v>ZMK 51,521,378.20</v>
          </cell>
          <cell r="J651" t="str">
            <v>ZMK</v>
          </cell>
          <cell r="K651">
            <v>51521378.200000003</v>
          </cell>
          <cell r="L651">
            <v>1.6750418760469012E-3</v>
          </cell>
          <cell r="M651">
            <v>86300.465996649917</v>
          </cell>
          <cell r="N651">
            <v>0</v>
          </cell>
          <cell r="O651">
            <v>0</v>
          </cell>
          <cell r="P651">
            <v>0</v>
          </cell>
          <cell r="Q651">
            <v>0</v>
          </cell>
          <cell r="R651">
            <v>51521378.200000003</v>
          </cell>
          <cell r="V651">
            <v>39462</v>
          </cell>
        </row>
        <row r="652">
          <cell r="B652" t="str">
            <v>599-0298</v>
          </cell>
          <cell r="D652" t="e">
            <v>#N/A</v>
          </cell>
          <cell r="E652" t="str">
            <v>M031</v>
          </cell>
          <cell r="F652" t="str">
            <v>CLOSED</v>
          </cell>
          <cell r="G652" t="str">
            <v>Maxtronics System and supplies</v>
          </cell>
          <cell r="H652" t="str">
            <v>Transport of Gas Cylinder Ndola to Maz</v>
          </cell>
          <cell r="I652" t="str">
            <v>ZMK 4,800,000.00</v>
          </cell>
          <cell r="J652" t="str">
            <v>ZMK</v>
          </cell>
          <cell r="K652">
            <v>4800000</v>
          </cell>
          <cell r="L652">
            <v>1.6750418760469012E-3</v>
          </cell>
          <cell r="M652">
            <v>8040.2010050251256</v>
          </cell>
          <cell r="N652">
            <v>0</v>
          </cell>
          <cell r="O652">
            <v>0</v>
          </cell>
          <cell r="P652">
            <v>0</v>
          </cell>
          <cell r="Q652">
            <v>0</v>
          </cell>
          <cell r="R652">
            <v>4800000</v>
          </cell>
          <cell r="U652" t="str">
            <v>CLOSED</v>
          </cell>
          <cell r="V652" t="str">
            <v>CLOSED</v>
          </cell>
        </row>
        <row r="653">
          <cell r="B653" t="str">
            <v>599-0299</v>
          </cell>
          <cell r="C653" t="str">
            <v/>
          </cell>
          <cell r="D653">
            <v>39445</v>
          </cell>
          <cell r="E653" t="str">
            <v>P005</v>
          </cell>
          <cell r="F653" t="str">
            <v>Uli Heitz</v>
          </cell>
          <cell r="G653" t="str">
            <v>Heku Construction Ltd</v>
          </cell>
          <cell r="H653" t="str">
            <v>38 x Single steps</v>
          </cell>
          <cell r="I653" t="str">
            <v>ZMK 17,251,539.25</v>
          </cell>
          <cell r="J653" t="str">
            <v>ZMK</v>
          </cell>
          <cell r="K653">
            <v>17251539.25</v>
          </cell>
          <cell r="L653">
            <v>1.6750418760469012E-3</v>
          </cell>
          <cell r="M653">
            <v>28897.05067001675</v>
          </cell>
          <cell r="N653">
            <v>0</v>
          </cell>
          <cell r="O653">
            <v>0</v>
          </cell>
          <cell r="P653">
            <v>0</v>
          </cell>
          <cell r="Q653">
            <v>0</v>
          </cell>
          <cell r="R653">
            <v>17251539.25</v>
          </cell>
        </row>
        <row r="654">
          <cell r="B654" t="str">
            <v>599-0299</v>
          </cell>
          <cell r="C654" t="str">
            <v/>
          </cell>
          <cell r="D654">
            <v>39445</v>
          </cell>
          <cell r="E654" t="str">
            <v>P005</v>
          </cell>
          <cell r="F654" t="str">
            <v>Uli Heitz</v>
          </cell>
          <cell r="G654" t="str">
            <v>Heku Construction Ltd</v>
          </cell>
          <cell r="H654" t="str">
            <v>131 x Double Steel Steps</v>
          </cell>
          <cell r="I654" t="str">
            <v>ZMK 101,914,725.00</v>
          </cell>
          <cell r="J654" t="str">
            <v>ZMK</v>
          </cell>
          <cell r="K654">
            <v>101914725</v>
          </cell>
          <cell r="L654">
            <v>1.6750418760469012E-3</v>
          </cell>
          <cell r="M654">
            <v>170711.43216080402</v>
          </cell>
          <cell r="N654">
            <v>0</v>
          </cell>
          <cell r="O654">
            <v>0</v>
          </cell>
          <cell r="P654">
            <v>0</v>
          </cell>
          <cell r="Q654">
            <v>0</v>
          </cell>
          <cell r="R654">
            <v>101914725</v>
          </cell>
        </row>
        <row r="655">
          <cell r="B655" t="str">
            <v>599-0300</v>
          </cell>
          <cell r="D655" t="e">
            <v>#N/A</v>
          </cell>
          <cell r="E655" t="str">
            <v>P005</v>
          </cell>
          <cell r="F655" t="str">
            <v>CLOSED</v>
          </cell>
          <cell r="G655" t="str">
            <v>Mulimo Agriculture Hardware Distributors</v>
          </cell>
          <cell r="H655" t="str">
            <v>CLOSED</v>
          </cell>
          <cell r="I655" t="str">
            <v>ZMK 34,899,000.00</v>
          </cell>
          <cell r="J655" t="str">
            <v>ZMK</v>
          </cell>
          <cell r="K655">
            <v>34899000</v>
          </cell>
          <cell r="L655">
            <v>1.6750418760469012E-3</v>
          </cell>
          <cell r="M655">
            <v>58457.286432160807</v>
          </cell>
          <cell r="N655">
            <v>0</v>
          </cell>
          <cell r="O655">
            <v>0</v>
          </cell>
          <cell r="P655">
            <v>0</v>
          </cell>
          <cell r="Q655">
            <v>0</v>
          </cell>
          <cell r="R655">
            <v>34899000</v>
          </cell>
          <cell r="U655" t="str">
            <v>CLOSED</v>
          </cell>
          <cell r="V655" t="str">
            <v>CLOSED</v>
          </cell>
        </row>
        <row r="656">
          <cell r="B656" t="str">
            <v>599-0301</v>
          </cell>
          <cell r="C656" t="str">
            <v/>
          </cell>
          <cell r="D656">
            <v>39445</v>
          </cell>
          <cell r="E656" t="str">
            <v>W103</v>
          </cell>
          <cell r="F656" t="str">
            <v>Uli Heitz</v>
          </cell>
          <cell r="G656" t="str">
            <v>Heku Construction Ltd</v>
          </cell>
          <cell r="H656" t="str">
            <v>Bullbars, Platforms, Gantries &amp; forklift stops for weighbridges &amp; palletisation areas</v>
          </cell>
          <cell r="I656" t="str">
            <v>ZMK 462,989,684.67</v>
          </cell>
          <cell r="J656" t="str">
            <v>ZMK</v>
          </cell>
          <cell r="K656">
            <v>462989684.67000002</v>
          </cell>
          <cell r="L656">
            <v>1.6750418760469012E-3</v>
          </cell>
          <cell r="M656">
            <v>775527.11</v>
          </cell>
          <cell r="N656">
            <v>0</v>
          </cell>
          <cell r="O656">
            <v>0</v>
          </cell>
          <cell r="P656">
            <v>0</v>
          </cell>
          <cell r="Q656">
            <v>0</v>
          </cell>
          <cell r="R656">
            <v>462989684.67000002</v>
          </cell>
        </row>
        <row r="657">
          <cell r="B657" t="str">
            <v>599-0302</v>
          </cell>
          <cell r="C657" t="str">
            <v/>
          </cell>
          <cell r="D657">
            <v>39445</v>
          </cell>
          <cell r="E657" t="str">
            <v>M031</v>
          </cell>
          <cell r="F657" t="str">
            <v>Mohamed Y Bhagoo</v>
          </cell>
          <cell r="G657" t="str">
            <v>BHAGOOS SUPERMARKET</v>
          </cell>
          <cell r="H657" t="str">
            <v>2 x 13m lenths of universal column 254 x 254 x 73kg</v>
          </cell>
          <cell r="I657" t="str">
            <v>USD 5,309.78</v>
          </cell>
          <cell r="J657" t="str">
            <v>USD</v>
          </cell>
          <cell r="K657">
            <v>5309.78</v>
          </cell>
          <cell r="L657">
            <v>7.35</v>
          </cell>
          <cell r="M657">
            <v>39026.882999999994</v>
          </cell>
          <cell r="N657">
            <v>0</v>
          </cell>
          <cell r="O657">
            <v>0</v>
          </cell>
          <cell r="P657">
            <v>0</v>
          </cell>
          <cell r="Q657">
            <v>5309.78</v>
          </cell>
          <cell r="R657">
            <v>0</v>
          </cell>
        </row>
        <row r="658">
          <cell r="B658" t="str">
            <v>599-0303</v>
          </cell>
          <cell r="C658" t="str">
            <v/>
          </cell>
          <cell r="D658">
            <v>39445</v>
          </cell>
          <cell r="E658" t="str">
            <v>M031</v>
          </cell>
          <cell r="F658" t="str">
            <v>Mohamed Y Bhagoo</v>
          </cell>
          <cell r="G658" t="str">
            <v>BHAGOOS SUPERMARKET</v>
          </cell>
          <cell r="H658" t="str">
            <v>6 x Argon cylinders</v>
          </cell>
          <cell r="I658" t="str">
            <v>ZMK 9,494,400.00</v>
          </cell>
          <cell r="J658" t="str">
            <v>ZMK</v>
          </cell>
          <cell r="K658">
            <v>9494400</v>
          </cell>
          <cell r="L658">
            <v>1.6750418760469012E-3</v>
          </cell>
          <cell r="M658">
            <v>15903.517587939699</v>
          </cell>
          <cell r="N658">
            <v>0</v>
          </cell>
          <cell r="O658">
            <v>0</v>
          </cell>
          <cell r="P658">
            <v>0</v>
          </cell>
          <cell r="Q658">
            <v>0</v>
          </cell>
          <cell r="R658">
            <v>9494400</v>
          </cell>
          <cell r="S658" t="str">
            <v>Gas Recovery</v>
          </cell>
        </row>
        <row r="659">
          <cell r="B659" t="str">
            <v>599-0303</v>
          </cell>
          <cell r="C659" t="str">
            <v/>
          </cell>
          <cell r="D659">
            <v>39445</v>
          </cell>
          <cell r="E659" t="str">
            <v>M031</v>
          </cell>
          <cell r="F659" t="str">
            <v>Mohamed Y Bhagoo</v>
          </cell>
          <cell r="G659" t="str">
            <v>BHAGOOS SUPERMARKET</v>
          </cell>
          <cell r="H659" t="str">
            <v>3 x Argon cylinders</v>
          </cell>
          <cell r="I659" t="str">
            <v>ZMK 4,747,200.00</v>
          </cell>
          <cell r="J659" t="str">
            <v>ZMK</v>
          </cell>
          <cell r="K659">
            <v>4747200</v>
          </cell>
          <cell r="L659">
            <v>1.6750418760469012E-3</v>
          </cell>
          <cell r="M659">
            <v>7951.7587939698496</v>
          </cell>
          <cell r="N659">
            <v>0</v>
          </cell>
          <cell r="O659">
            <v>0</v>
          </cell>
          <cell r="P659">
            <v>0</v>
          </cell>
          <cell r="Q659">
            <v>0</v>
          </cell>
          <cell r="R659">
            <v>4747200</v>
          </cell>
          <cell r="S659" t="str">
            <v>Gas Recovery</v>
          </cell>
        </row>
        <row r="660">
          <cell r="B660" t="str">
            <v>599-0303</v>
          </cell>
          <cell r="C660" t="str">
            <v/>
          </cell>
          <cell r="D660">
            <v>39445</v>
          </cell>
          <cell r="E660" t="str">
            <v>M031</v>
          </cell>
          <cell r="F660" t="str">
            <v>Mohamed Y Bhagoo</v>
          </cell>
          <cell r="G660" t="str">
            <v>BHAGOOS SUPERMARKET</v>
          </cell>
          <cell r="H660" t="str">
            <v>100m Airline hose including various accessories</v>
          </cell>
          <cell r="I660" t="str">
            <v>ZMK 948,000.00</v>
          </cell>
          <cell r="J660" t="str">
            <v>ZMK</v>
          </cell>
          <cell r="K660">
            <v>948000</v>
          </cell>
          <cell r="L660">
            <v>1.6750418760469012E-3</v>
          </cell>
          <cell r="M660">
            <v>1587.9396984924624</v>
          </cell>
          <cell r="N660">
            <v>0</v>
          </cell>
          <cell r="O660">
            <v>0</v>
          </cell>
          <cell r="P660">
            <v>0</v>
          </cell>
          <cell r="Q660">
            <v>0</v>
          </cell>
          <cell r="R660">
            <v>948000</v>
          </cell>
        </row>
        <row r="661">
          <cell r="B661" t="str">
            <v>599-0303</v>
          </cell>
          <cell r="C661" t="str">
            <v/>
          </cell>
          <cell r="D661">
            <v>39445</v>
          </cell>
          <cell r="E661" t="str">
            <v>M031</v>
          </cell>
          <cell r="F661" t="str">
            <v>Mohamed Y Bhagoo</v>
          </cell>
          <cell r="G661" t="str">
            <v>BHAGOOS SUPERMARKET</v>
          </cell>
          <cell r="H661" t="str">
            <v>3 inch Ball cork (cobra)</v>
          </cell>
          <cell r="I661" t="str">
            <v>ZMK 932,500.00</v>
          </cell>
          <cell r="J661" t="str">
            <v>ZMK</v>
          </cell>
          <cell r="K661">
            <v>932500</v>
          </cell>
          <cell r="L661">
            <v>1.6750418760469012E-3</v>
          </cell>
          <cell r="M661">
            <v>1561.9765494137353</v>
          </cell>
          <cell r="N661">
            <v>0</v>
          </cell>
          <cell r="O661">
            <v>0</v>
          </cell>
          <cell r="P661">
            <v>0</v>
          </cell>
          <cell r="Q661">
            <v>0</v>
          </cell>
          <cell r="R661">
            <v>932500</v>
          </cell>
        </row>
        <row r="662">
          <cell r="B662" t="str">
            <v>599-0304</v>
          </cell>
          <cell r="C662" t="str">
            <v/>
          </cell>
          <cell r="D662">
            <v>39445</v>
          </cell>
          <cell r="E662" t="str">
            <v>W118</v>
          </cell>
          <cell r="F662" t="str">
            <v>Mike Berry</v>
          </cell>
          <cell r="G662" t="str">
            <v xml:space="preserve">Skycom (Pty) Ltd </v>
          </cell>
          <cell r="H662" t="str">
            <v>Hardware supply, delivery DDU Nakambala site &amp; installation for security around the weighbridges</v>
          </cell>
          <cell r="I662" t="str">
            <v>ZAR 2,086,475.00</v>
          </cell>
          <cell r="J662" t="str">
            <v>ZAR</v>
          </cell>
          <cell r="K662">
            <v>2086475</v>
          </cell>
          <cell r="L662">
            <v>1</v>
          </cell>
          <cell r="M662">
            <v>2086475</v>
          </cell>
          <cell r="N662">
            <v>2086475</v>
          </cell>
          <cell r="O662">
            <v>0</v>
          </cell>
          <cell r="P662">
            <v>0</v>
          </cell>
          <cell r="Q662">
            <v>0</v>
          </cell>
          <cell r="R662">
            <v>0</v>
          </cell>
          <cell r="V662">
            <v>39506</v>
          </cell>
        </row>
        <row r="663">
          <cell r="B663" t="str">
            <v>599-0305</v>
          </cell>
          <cell r="C663" t="str">
            <v/>
          </cell>
          <cell r="D663">
            <v>39445</v>
          </cell>
          <cell r="E663" t="str">
            <v>E012</v>
          </cell>
          <cell r="F663" t="str">
            <v>Marius Janse van Rensburg</v>
          </cell>
          <cell r="G663" t="str">
            <v>SME Lightining Protection &amp; Earthing cc</v>
          </cell>
          <cell r="H663" t="str">
            <v>Lightning Protection &amp; Earthing for factory substations and steel structures excluding weighbridges 1st Installation</v>
          </cell>
          <cell r="I663" t="str">
            <v>ZAR 947,475.00</v>
          </cell>
          <cell r="J663" t="str">
            <v>ZAR</v>
          </cell>
          <cell r="K663">
            <v>947475</v>
          </cell>
          <cell r="L663">
            <v>1</v>
          </cell>
          <cell r="M663">
            <v>947475</v>
          </cell>
          <cell r="N663">
            <v>947475</v>
          </cell>
          <cell r="O663">
            <v>0</v>
          </cell>
          <cell r="P663">
            <v>0</v>
          </cell>
          <cell r="Q663">
            <v>0</v>
          </cell>
          <cell r="R663">
            <v>0</v>
          </cell>
          <cell r="V663">
            <v>39508</v>
          </cell>
        </row>
        <row r="664">
          <cell r="B664" t="str">
            <v>599-0306</v>
          </cell>
          <cell r="C664" t="str">
            <v/>
          </cell>
          <cell r="D664">
            <v>39446</v>
          </cell>
          <cell r="E664" t="str">
            <v>W118</v>
          </cell>
          <cell r="F664" t="str">
            <v>Jeff Sutton</v>
          </cell>
          <cell r="G664" t="str">
            <v>Infowave (Pty) Ltd</v>
          </cell>
          <cell r="H664" t="str">
            <v>Software supply &amp; installation of the security systems around the weighbridges</v>
          </cell>
          <cell r="I664" t="str">
            <v>ZAR 1,376,240.00</v>
          </cell>
          <cell r="J664" t="str">
            <v>ZAR</v>
          </cell>
          <cell r="K664">
            <v>1376240</v>
          </cell>
          <cell r="L664">
            <v>1</v>
          </cell>
          <cell r="M664">
            <v>1376240</v>
          </cell>
          <cell r="N664">
            <v>1376240</v>
          </cell>
          <cell r="O664">
            <v>0</v>
          </cell>
          <cell r="P664">
            <v>0</v>
          </cell>
          <cell r="Q664">
            <v>0</v>
          </cell>
          <cell r="R664">
            <v>0</v>
          </cell>
          <cell r="V664">
            <v>39505</v>
          </cell>
        </row>
        <row r="665">
          <cell r="B665" t="str">
            <v>599-0307</v>
          </cell>
          <cell r="C665" t="str">
            <v/>
          </cell>
          <cell r="D665">
            <v>39444</v>
          </cell>
          <cell r="E665" t="str">
            <v>M023-3</v>
          </cell>
          <cell r="F665" t="str">
            <v>Peter Sheward</v>
          </cell>
          <cell r="G665" t="str">
            <v>Machinery Procurement &amp; Sales</v>
          </cell>
          <cell r="H665" t="str">
            <v>1 x 16mm Ordinary lay rope 6 x 36 construction with fibre core. Non galvanized 190 metres in length</v>
          </cell>
          <cell r="I665" t="str">
            <v>ZAR 5769.00</v>
          </cell>
          <cell r="J665" t="str">
            <v>ZAR</v>
          </cell>
          <cell r="K665">
            <v>5769</v>
          </cell>
          <cell r="L665">
            <v>1</v>
          </cell>
          <cell r="M665">
            <v>5769</v>
          </cell>
          <cell r="N665">
            <v>5769</v>
          </cell>
          <cell r="O665">
            <v>0</v>
          </cell>
          <cell r="P665">
            <v>0</v>
          </cell>
          <cell r="Q665">
            <v>0</v>
          </cell>
          <cell r="R665">
            <v>0</v>
          </cell>
          <cell r="V665">
            <v>39454</v>
          </cell>
        </row>
        <row r="666">
          <cell r="B666" t="str">
            <v>599-0307</v>
          </cell>
          <cell r="C666" t="str">
            <v/>
          </cell>
          <cell r="D666">
            <v>39444</v>
          </cell>
          <cell r="E666" t="str">
            <v>M023-3</v>
          </cell>
          <cell r="F666" t="str">
            <v>Peter Sheward</v>
          </cell>
          <cell r="G666" t="str">
            <v>Machinery Procurement &amp; Sales</v>
          </cell>
          <cell r="H666" t="str">
            <v>1 x 25 Litre drum of rope dressing</v>
          </cell>
          <cell r="I666" t="str">
            <v>ZAR 1069.00</v>
          </cell>
          <cell r="J666" t="str">
            <v>ZAR</v>
          </cell>
          <cell r="K666">
            <v>1069</v>
          </cell>
          <cell r="L666">
            <v>1</v>
          </cell>
          <cell r="M666">
            <v>1069</v>
          </cell>
          <cell r="N666">
            <v>1069</v>
          </cell>
          <cell r="O666">
            <v>0</v>
          </cell>
          <cell r="P666">
            <v>0</v>
          </cell>
          <cell r="Q666">
            <v>0</v>
          </cell>
          <cell r="R666">
            <v>0</v>
          </cell>
          <cell r="V666">
            <v>39454</v>
          </cell>
        </row>
        <row r="667">
          <cell r="B667" t="str">
            <v>599-0308</v>
          </cell>
          <cell r="C667" t="str">
            <v/>
          </cell>
          <cell r="D667">
            <v>39446</v>
          </cell>
          <cell r="E667" t="str">
            <v>M013-0</v>
          </cell>
          <cell r="F667" t="str">
            <v>Sam Govindasamy</v>
          </cell>
          <cell r="G667" t="str">
            <v>Spirax Sarco Africa (Pty) Ltd</v>
          </cell>
          <cell r="H667" t="str">
            <v>8 100NB FT - 4.5 steam trap Bs4504/16</v>
          </cell>
          <cell r="I667" t="str">
            <v>ZAR 286,336.00</v>
          </cell>
          <cell r="J667" t="str">
            <v>ZAR</v>
          </cell>
          <cell r="K667">
            <v>286336</v>
          </cell>
          <cell r="L667">
            <v>1</v>
          </cell>
          <cell r="M667">
            <v>286336</v>
          </cell>
          <cell r="N667">
            <v>286336</v>
          </cell>
          <cell r="O667">
            <v>0</v>
          </cell>
          <cell r="P667">
            <v>0</v>
          </cell>
          <cell r="Q667">
            <v>0</v>
          </cell>
          <cell r="R667">
            <v>0</v>
          </cell>
          <cell r="V667">
            <v>39478</v>
          </cell>
        </row>
        <row r="668">
          <cell r="B668" t="str">
            <v>599-0308</v>
          </cell>
          <cell r="C668" t="str">
            <v/>
          </cell>
          <cell r="D668">
            <v>39446</v>
          </cell>
          <cell r="E668" t="str">
            <v>M013-0</v>
          </cell>
          <cell r="F668" t="str">
            <v>Sam Govindasamy</v>
          </cell>
          <cell r="G668" t="str">
            <v>Spirax Sarco Africa (Pty) Ltd</v>
          </cell>
          <cell r="H668" t="str">
            <v>8 80NB FT - 4.5 steam trap Bs4504/16</v>
          </cell>
          <cell r="I668" t="str">
            <v>ZAR 286,336.00</v>
          </cell>
          <cell r="J668" t="str">
            <v>ZAR</v>
          </cell>
          <cell r="K668">
            <v>286336</v>
          </cell>
          <cell r="L668">
            <v>1</v>
          </cell>
          <cell r="M668">
            <v>286336</v>
          </cell>
          <cell r="N668">
            <v>286336</v>
          </cell>
          <cell r="O668">
            <v>0</v>
          </cell>
          <cell r="P668">
            <v>0</v>
          </cell>
          <cell r="Q668">
            <v>0</v>
          </cell>
          <cell r="R668">
            <v>0</v>
          </cell>
          <cell r="V668">
            <v>39478</v>
          </cell>
        </row>
        <row r="669">
          <cell r="B669" t="str">
            <v>599-0309</v>
          </cell>
          <cell r="C669" t="str">
            <v/>
          </cell>
          <cell r="D669">
            <v>39446</v>
          </cell>
          <cell r="E669" t="str">
            <v>M029</v>
          </cell>
          <cell r="F669" t="str">
            <v>Mike Reynolds</v>
          </cell>
          <cell r="G669" t="str">
            <v>African Privity Investments (Pty) Ltd</v>
          </cell>
          <cell r="H669" t="str">
            <v>1 x Hub Adapter Flange</v>
          </cell>
          <cell r="I669" t="str">
            <v>ZAR 37,250.00</v>
          </cell>
          <cell r="J669" t="str">
            <v>ZAR</v>
          </cell>
          <cell r="K669">
            <v>37250</v>
          </cell>
          <cell r="L669">
            <v>1</v>
          </cell>
          <cell r="M669">
            <v>37250</v>
          </cell>
          <cell r="N669">
            <v>37250</v>
          </cell>
          <cell r="O669">
            <v>0</v>
          </cell>
          <cell r="P669">
            <v>0</v>
          </cell>
          <cell r="Q669">
            <v>0</v>
          </cell>
          <cell r="R669">
            <v>0</v>
          </cell>
          <cell r="V669">
            <v>39493</v>
          </cell>
        </row>
        <row r="670">
          <cell r="B670" t="str">
            <v>599-0310</v>
          </cell>
          <cell r="C670" t="str">
            <v/>
          </cell>
          <cell r="D670">
            <v>39444</v>
          </cell>
          <cell r="E670" t="str">
            <v>M022-1</v>
          </cell>
          <cell r="F670" t="str">
            <v>Niraj Ramlagan</v>
          </cell>
          <cell r="G670" t="str">
            <v>FCM Engineering (Pty) Ltd</v>
          </cell>
          <cell r="H670" t="str">
            <v>Exhaust condensate vessel</v>
          </cell>
          <cell r="I670" t="str">
            <v>ZAR 125,065.30</v>
          </cell>
          <cell r="J670" t="str">
            <v>ZAR</v>
          </cell>
          <cell r="K670">
            <v>125065.3</v>
          </cell>
          <cell r="L670">
            <v>1</v>
          </cell>
          <cell r="M670">
            <v>125065.3</v>
          </cell>
          <cell r="N670">
            <v>125065.3</v>
          </cell>
          <cell r="O670">
            <v>0</v>
          </cell>
          <cell r="P670">
            <v>0</v>
          </cell>
          <cell r="Q670">
            <v>0</v>
          </cell>
          <cell r="R670">
            <v>0</v>
          </cell>
          <cell r="V670">
            <v>39505</v>
          </cell>
        </row>
        <row r="671">
          <cell r="B671" t="str">
            <v>599-0310</v>
          </cell>
          <cell r="C671" t="str">
            <v/>
          </cell>
          <cell r="D671">
            <v>39444</v>
          </cell>
          <cell r="E671" t="str">
            <v>M022-1</v>
          </cell>
          <cell r="F671" t="str">
            <v>Niraj Ramlagan</v>
          </cell>
          <cell r="G671" t="str">
            <v>FCM Engineering (Pty) Ltd</v>
          </cell>
          <cell r="H671" t="str">
            <v>Syrup collection tank</v>
          </cell>
          <cell r="I671" t="str">
            <v>ZAR 141,712.17</v>
          </cell>
          <cell r="J671" t="str">
            <v>ZAR</v>
          </cell>
          <cell r="K671">
            <v>141712.17000000001</v>
          </cell>
          <cell r="L671">
            <v>1</v>
          </cell>
          <cell r="M671">
            <v>141712.17000000001</v>
          </cell>
          <cell r="N671">
            <v>141712.17000000001</v>
          </cell>
          <cell r="O671">
            <v>0</v>
          </cell>
          <cell r="P671">
            <v>0</v>
          </cell>
          <cell r="Q671">
            <v>0</v>
          </cell>
          <cell r="R671">
            <v>0</v>
          </cell>
          <cell r="V671">
            <v>39505</v>
          </cell>
        </row>
        <row r="672">
          <cell r="B672" t="str">
            <v>599-0310</v>
          </cell>
          <cell r="C672" t="str">
            <v/>
          </cell>
          <cell r="D672">
            <v>39444</v>
          </cell>
          <cell r="E672" t="str">
            <v>M022-1</v>
          </cell>
          <cell r="F672" t="str">
            <v>FCM Engineering (Pty) Ltd</v>
          </cell>
          <cell r="G672" t="str">
            <v>FCM Engineering (Pty) Ltd</v>
          </cell>
          <cell r="H672" t="str">
            <v>Freight</v>
          </cell>
          <cell r="I672" t="str">
            <v>ZAR 35,000</v>
          </cell>
          <cell r="J672" t="str">
            <v>ZAR</v>
          </cell>
          <cell r="K672">
            <v>35000</v>
          </cell>
          <cell r="L672">
            <v>1</v>
          </cell>
          <cell r="M672">
            <v>35000</v>
          </cell>
          <cell r="N672">
            <v>35000</v>
          </cell>
          <cell r="O672">
            <v>0</v>
          </cell>
          <cell r="P672">
            <v>0</v>
          </cell>
          <cell r="Q672">
            <v>0</v>
          </cell>
          <cell r="R672">
            <v>0</v>
          </cell>
        </row>
        <row r="673">
          <cell r="B673" t="str">
            <v>599-0311</v>
          </cell>
          <cell r="C673" t="str">
            <v/>
          </cell>
          <cell r="D673">
            <v>39446</v>
          </cell>
          <cell r="E673" t="str">
            <v>M004</v>
          </cell>
          <cell r="F673" t="str">
            <v>Niraj Ramlagan</v>
          </cell>
          <cell r="G673" t="str">
            <v>FCM Engineering (Pty) Ltd</v>
          </cell>
          <cell r="H673" t="str">
            <v>Centrifugal Platform</v>
          </cell>
          <cell r="I673" t="str">
            <v>ZAR 61,986.00</v>
          </cell>
          <cell r="J673" t="str">
            <v>ZAR</v>
          </cell>
          <cell r="K673">
            <v>61986</v>
          </cell>
          <cell r="L673">
            <v>1</v>
          </cell>
          <cell r="M673">
            <v>61986</v>
          </cell>
          <cell r="N673">
            <v>61986</v>
          </cell>
          <cell r="O673">
            <v>0</v>
          </cell>
          <cell r="P673">
            <v>0</v>
          </cell>
          <cell r="Q673">
            <v>0</v>
          </cell>
          <cell r="R673">
            <v>0</v>
          </cell>
          <cell r="V673">
            <v>39485</v>
          </cell>
        </row>
        <row r="674">
          <cell r="B674" t="str">
            <v>599-0312</v>
          </cell>
          <cell r="C674" t="str">
            <v/>
          </cell>
          <cell r="D674">
            <v>39446</v>
          </cell>
          <cell r="E674" t="str">
            <v>M006</v>
          </cell>
          <cell r="F674" t="str">
            <v>Niraj Ramlagan</v>
          </cell>
          <cell r="G674" t="str">
            <v>FCM Engineering (Pty) Ltd</v>
          </cell>
          <cell r="H674" t="str">
            <v>Rotoclone Structure</v>
          </cell>
          <cell r="I674" t="str">
            <v>ZAR 88,428.00</v>
          </cell>
          <cell r="J674" t="str">
            <v>ZAR</v>
          </cell>
          <cell r="K674">
            <v>88428</v>
          </cell>
          <cell r="L674">
            <v>1</v>
          </cell>
          <cell r="M674">
            <v>88428</v>
          </cell>
          <cell r="N674">
            <v>88428</v>
          </cell>
          <cell r="O674">
            <v>0</v>
          </cell>
          <cell r="P674">
            <v>0</v>
          </cell>
          <cell r="Q674">
            <v>0</v>
          </cell>
          <cell r="R674">
            <v>0</v>
          </cell>
          <cell r="V674">
            <v>39485</v>
          </cell>
        </row>
        <row r="675">
          <cell r="B675" t="str">
            <v>599-0313</v>
          </cell>
          <cell r="C675" t="str">
            <v/>
          </cell>
          <cell r="D675">
            <v>39447</v>
          </cell>
          <cell r="E675" t="str">
            <v>W108</v>
          </cell>
          <cell r="F675" t="str">
            <v>R.C Nepgen</v>
          </cell>
          <cell r="G675" t="str">
            <v>Neptek</v>
          </cell>
          <cell r="H675" t="str">
            <v>Conveyor System palletisation A-Shed</v>
          </cell>
          <cell r="I675" t="str">
            <v>ZAR 7,840,390.00</v>
          </cell>
          <cell r="J675" t="str">
            <v>ZAR</v>
          </cell>
          <cell r="K675">
            <v>7840390</v>
          </cell>
          <cell r="L675">
            <v>1</v>
          </cell>
          <cell r="M675">
            <v>7840390</v>
          </cell>
          <cell r="N675">
            <v>7840390</v>
          </cell>
          <cell r="O675">
            <v>0</v>
          </cell>
          <cell r="P675">
            <v>0</v>
          </cell>
          <cell r="Q675">
            <v>0</v>
          </cell>
          <cell r="R675">
            <v>0</v>
          </cell>
        </row>
        <row r="676">
          <cell r="B676" t="str">
            <v>599-0314</v>
          </cell>
          <cell r="D676" t="e">
            <v>#N/A</v>
          </cell>
          <cell r="E676" t="str">
            <v>P005</v>
          </cell>
          <cell r="G676" t="str">
            <v>Almar Container Investments</v>
          </cell>
          <cell r="H676" t="str">
            <v>one 40ft GP Container</v>
          </cell>
          <cell r="I676" t="str">
            <v>USD 1,700</v>
          </cell>
          <cell r="J676" t="str">
            <v>USD</v>
          </cell>
          <cell r="K676">
            <v>1700</v>
          </cell>
          <cell r="L676">
            <v>7.35</v>
          </cell>
          <cell r="M676">
            <v>12495</v>
          </cell>
          <cell r="N676">
            <v>0</v>
          </cell>
          <cell r="O676">
            <v>0</v>
          </cell>
          <cell r="P676">
            <v>0</v>
          </cell>
          <cell r="Q676">
            <v>1700</v>
          </cell>
          <cell r="R676">
            <v>0</v>
          </cell>
        </row>
        <row r="677">
          <cell r="B677" t="str">
            <v>599-0315</v>
          </cell>
          <cell r="D677" t="e">
            <v>#N/A</v>
          </cell>
          <cell r="E677" t="str">
            <v>M036-1</v>
          </cell>
          <cell r="F677" t="str">
            <v>CLOSED</v>
          </cell>
          <cell r="G677" t="str">
            <v>African Privity Investments (Pty) Ltd</v>
          </cell>
          <cell r="H677" t="str">
            <v>CVP A (See 599-55)</v>
          </cell>
          <cell r="I677" t="str">
            <v>ZAR 2,585,400.00</v>
          </cell>
          <cell r="J677" t="str">
            <v>ZAR</v>
          </cell>
          <cell r="K677">
            <v>2585400</v>
          </cell>
          <cell r="L677">
            <v>1</v>
          </cell>
          <cell r="M677">
            <v>2585400</v>
          </cell>
          <cell r="N677">
            <v>2585400</v>
          </cell>
          <cell r="O677">
            <v>0</v>
          </cell>
          <cell r="P677">
            <v>0</v>
          </cell>
          <cell r="Q677">
            <v>0</v>
          </cell>
          <cell r="R677">
            <v>0</v>
          </cell>
          <cell r="U677" t="str">
            <v>CLOSED</v>
          </cell>
          <cell r="V677" t="str">
            <v>CLOSED</v>
          </cell>
        </row>
        <row r="678">
          <cell r="B678" t="str">
            <v>599-0316</v>
          </cell>
          <cell r="D678" t="e">
            <v>#N/A</v>
          </cell>
          <cell r="E678" t="str">
            <v>M032-1</v>
          </cell>
          <cell r="F678" t="str">
            <v>CLOSED</v>
          </cell>
          <cell r="G678" t="str">
            <v>Heku Construction Ltd</v>
          </cell>
          <cell r="H678" t="str">
            <v>Cane Gantry Workshop</v>
          </cell>
          <cell r="I678" t="str">
            <v>ZMK 119,929,544.81</v>
          </cell>
          <cell r="J678" t="str">
            <v>ZMK</v>
          </cell>
          <cell r="K678">
            <v>119929544.81</v>
          </cell>
          <cell r="L678">
            <v>1.6750418760469012E-3</v>
          </cell>
          <cell r="M678">
            <v>200887.00973199331</v>
          </cell>
          <cell r="N678">
            <v>0</v>
          </cell>
          <cell r="O678">
            <v>0</v>
          </cell>
          <cell r="P678">
            <v>0</v>
          </cell>
          <cell r="Q678">
            <v>0</v>
          </cell>
          <cell r="R678">
            <v>119929544.81</v>
          </cell>
          <cell r="U678" t="str">
            <v>CLOSED</v>
          </cell>
          <cell r="V678" t="str">
            <v>CLOSED</v>
          </cell>
        </row>
        <row r="679">
          <cell r="B679" t="str">
            <v>599-0317</v>
          </cell>
          <cell r="C679" t="str">
            <v/>
          </cell>
          <cell r="D679">
            <v>39447</v>
          </cell>
          <cell r="E679" t="str">
            <v>A012</v>
          </cell>
          <cell r="F679" t="str">
            <v>Amin</v>
          </cell>
          <cell r="G679" t="str">
            <v>Saro Agri Equipment Ltd</v>
          </cell>
          <cell r="H679" t="str">
            <v>20 x 20 litre sprayer knapsacks</v>
          </cell>
          <cell r="I679" t="str">
            <v>ZMK 7,200,000.00</v>
          </cell>
          <cell r="J679" t="str">
            <v>ZMK</v>
          </cell>
          <cell r="K679">
            <v>7200000</v>
          </cell>
          <cell r="L679">
            <v>1.6750418760469012E-3</v>
          </cell>
          <cell r="M679">
            <v>12060.301507537688</v>
          </cell>
          <cell r="N679">
            <v>0</v>
          </cell>
          <cell r="O679">
            <v>0</v>
          </cell>
          <cell r="P679">
            <v>0</v>
          </cell>
          <cell r="Q679">
            <v>0</v>
          </cell>
          <cell r="R679">
            <v>7200000</v>
          </cell>
        </row>
        <row r="680">
          <cell r="B680" t="str">
            <v>599-0318</v>
          </cell>
          <cell r="C680" t="str">
            <v/>
          </cell>
          <cell r="D680">
            <v>39447</v>
          </cell>
          <cell r="E680" t="str">
            <v xml:space="preserve">M001-08 </v>
          </cell>
          <cell r="F680" t="str">
            <v>Warren H. Hollingsworth</v>
          </cell>
          <cell r="G680" t="str">
            <v>Hi-Tech Pressure Engineering (Pty) Ltd.</v>
          </cell>
          <cell r="H680" t="str">
            <v>Manufacture of 1200NB Exhuast Header</v>
          </cell>
          <cell r="I680" t="str">
            <v>ZAR 592,500.00</v>
          </cell>
          <cell r="J680" t="str">
            <v>ZAR</v>
          </cell>
          <cell r="K680">
            <v>592500</v>
          </cell>
          <cell r="L680">
            <v>1</v>
          </cell>
          <cell r="M680">
            <v>592500</v>
          </cell>
          <cell r="N680">
            <v>592500</v>
          </cell>
          <cell r="O680">
            <v>0</v>
          </cell>
          <cell r="P680">
            <v>0</v>
          </cell>
          <cell r="Q680">
            <v>0</v>
          </cell>
          <cell r="R680">
            <v>0</v>
          </cell>
          <cell r="S680">
            <v>1</v>
          </cell>
          <cell r="T680">
            <v>0</v>
          </cell>
          <cell r="V680">
            <v>39492</v>
          </cell>
        </row>
        <row r="681">
          <cell r="B681" t="str">
            <v>599-0319</v>
          </cell>
          <cell r="C681" t="str">
            <v/>
          </cell>
          <cell r="D681">
            <v>39447</v>
          </cell>
          <cell r="E681" t="str">
            <v>M031</v>
          </cell>
          <cell r="F681" t="str">
            <v>David Gale</v>
          </cell>
          <cell r="G681" t="str">
            <v>Discount Steel</v>
          </cell>
          <cell r="H681" t="str">
            <v xml:space="preserve">One load steel </v>
          </cell>
          <cell r="I681" t="str">
            <v>USD 123,964.15</v>
          </cell>
          <cell r="J681" t="str">
            <v>USD</v>
          </cell>
          <cell r="K681">
            <v>123964.15</v>
          </cell>
          <cell r="L681">
            <v>7.35</v>
          </cell>
          <cell r="M681">
            <v>911136.50249999994</v>
          </cell>
          <cell r="N681">
            <v>0</v>
          </cell>
          <cell r="O681">
            <v>0</v>
          </cell>
          <cell r="P681">
            <v>0</v>
          </cell>
          <cell r="Q681">
            <v>123964.15</v>
          </cell>
          <cell r="R681">
            <v>0</v>
          </cell>
          <cell r="V681">
            <v>39454</v>
          </cell>
        </row>
        <row r="682">
          <cell r="B682" t="str">
            <v>599-0320</v>
          </cell>
          <cell r="C682" t="str">
            <v/>
          </cell>
          <cell r="D682">
            <v>39446</v>
          </cell>
          <cell r="E682" t="str">
            <v>W112</v>
          </cell>
          <cell r="F682" t="str">
            <v>Linda Botha</v>
          </cell>
          <cell r="G682" t="str">
            <v>S.A Scale Co. (Pty)</v>
          </cell>
          <cell r="H682" t="str">
            <v>Batch sugar scales</v>
          </cell>
          <cell r="I682" t="str">
            <v>ZAR 1,172,289.50</v>
          </cell>
          <cell r="J682" t="str">
            <v>ZAR</v>
          </cell>
          <cell r="K682">
            <v>1172289.5</v>
          </cell>
          <cell r="L682">
            <v>1</v>
          </cell>
          <cell r="M682">
            <v>1172289.5</v>
          </cell>
          <cell r="N682">
            <v>1172289.5</v>
          </cell>
          <cell r="O682">
            <v>0</v>
          </cell>
          <cell r="P682">
            <v>0</v>
          </cell>
          <cell r="Q682">
            <v>0</v>
          </cell>
          <cell r="R682">
            <v>0</v>
          </cell>
        </row>
        <row r="683">
          <cell r="B683" t="str">
            <v>599-0321</v>
          </cell>
          <cell r="C683" t="str">
            <v/>
          </cell>
          <cell r="D683">
            <v>39446</v>
          </cell>
          <cell r="E683" t="str">
            <v>W111</v>
          </cell>
          <cell r="F683" t="str">
            <v>Linda Botha</v>
          </cell>
          <cell r="G683" t="str">
            <v>S.A Scale Co. (Pty)</v>
          </cell>
          <cell r="H683" t="str">
            <v>Road and rail weighbridges</v>
          </cell>
          <cell r="I683" t="str">
            <v>ZAR 3,140,696.60</v>
          </cell>
          <cell r="J683" t="str">
            <v>ZAR</v>
          </cell>
          <cell r="K683">
            <v>3140696.6</v>
          </cell>
          <cell r="L683">
            <v>1</v>
          </cell>
          <cell r="M683">
            <v>3140696.6</v>
          </cell>
          <cell r="N683">
            <v>3140696.6</v>
          </cell>
          <cell r="O683">
            <v>0</v>
          </cell>
          <cell r="P683">
            <v>0</v>
          </cell>
          <cell r="Q683">
            <v>0</v>
          </cell>
          <cell r="R683">
            <v>0</v>
          </cell>
        </row>
        <row r="684">
          <cell r="B684" t="str">
            <v>599-0322</v>
          </cell>
          <cell r="C684" t="str">
            <v/>
          </cell>
          <cell r="D684">
            <v>39447</v>
          </cell>
          <cell r="E684" t="str">
            <v>M031</v>
          </cell>
          <cell r="F684" t="str">
            <v>Anthony Hoare</v>
          </cell>
          <cell r="G684" t="str">
            <v>Discount Steel</v>
          </cell>
          <cell r="H684" t="str">
            <v xml:space="preserve">One load steel </v>
          </cell>
          <cell r="I684" t="str">
            <v>ZAR 908,993.26</v>
          </cell>
          <cell r="J684" t="str">
            <v>ZAR</v>
          </cell>
          <cell r="K684">
            <v>908993.26</v>
          </cell>
          <cell r="L684">
            <v>1</v>
          </cell>
          <cell r="M684">
            <v>908993.26</v>
          </cell>
          <cell r="N684">
            <v>908993.26</v>
          </cell>
          <cell r="O684">
            <v>0</v>
          </cell>
          <cell r="P684">
            <v>0</v>
          </cell>
          <cell r="Q684">
            <v>0</v>
          </cell>
          <cell r="R684">
            <v>0</v>
          </cell>
          <cell r="V684">
            <v>39454</v>
          </cell>
        </row>
        <row r="685">
          <cell r="B685" t="str">
            <v>599-0323</v>
          </cell>
          <cell r="C685" t="str">
            <v/>
          </cell>
          <cell r="D685">
            <v>39784</v>
          </cell>
          <cell r="E685" t="str">
            <v>E017</v>
          </cell>
          <cell r="F685" t="str">
            <v>Don van Niekerk</v>
          </cell>
          <cell r="G685" t="str">
            <v>Beka (Pty) Ltd</v>
          </cell>
          <cell r="H685" t="str">
            <v>Turnkey supply of all lighting including lamps &amp; poles</v>
          </cell>
          <cell r="I685" t="str">
            <v>ZAR 1,348,783.00</v>
          </cell>
          <cell r="J685" t="str">
            <v>ZAR</v>
          </cell>
          <cell r="K685">
            <v>1348783</v>
          </cell>
          <cell r="L685">
            <v>1</v>
          </cell>
          <cell r="M685">
            <v>1348783</v>
          </cell>
          <cell r="N685">
            <v>1348783</v>
          </cell>
          <cell r="O685">
            <v>0</v>
          </cell>
          <cell r="P685">
            <v>0</v>
          </cell>
          <cell r="Q685">
            <v>0</v>
          </cell>
          <cell r="R685">
            <v>0</v>
          </cell>
          <cell r="V685">
            <v>39486</v>
          </cell>
        </row>
        <row r="686">
          <cell r="B686" t="str">
            <v>599-0324</v>
          </cell>
          <cell r="C686" t="str">
            <v/>
          </cell>
          <cell r="D686">
            <v>39449</v>
          </cell>
          <cell r="E686" t="str">
            <v>I003</v>
          </cell>
          <cell r="F686" t="str">
            <v>Neville Palmer</v>
          </cell>
          <cell r="G686" t="str">
            <v>L.M.V Switchgear cc</v>
          </cell>
          <cell r="H686" t="str">
            <v>Supply, installation of PPS telemetry system, MCC cubicle and marshalling wiring</v>
          </cell>
          <cell r="I686" t="str">
            <v>ZAR 105,403.50</v>
          </cell>
          <cell r="J686" t="str">
            <v>ZAR</v>
          </cell>
          <cell r="K686">
            <v>105403.5</v>
          </cell>
          <cell r="L686">
            <v>1</v>
          </cell>
          <cell r="M686">
            <v>105403.5</v>
          </cell>
          <cell r="N686">
            <v>105403.5</v>
          </cell>
          <cell r="O686">
            <v>0</v>
          </cell>
          <cell r="P686">
            <v>0</v>
          </cell>
          <cell r="Q686">
            <v>0</v>
          </cell>
          <cell r="R686">
            <v>0</v>
          </cell>
        </row>
        <row r="687">
          <cell r="B687" t="str">
            <v>599-0325</v>
          </cell>
          <cell r="C687" t="str">
            <v/>
          </cell>
          <cell r="D687">
            <v>39449</v>
          </cell>
          <cell r="E687" t="str">
            <v>M035</v>
          </cell>
          <cell r="F687" t="str">
            <v>Warren H. Hollingsworth</v>
          </cell>
          <cell r="G687" t="str">
            <v>Hi-Tech Pressure Engineering (Pty) Ltd.</v>
          </cell>
          <cell r="H687" t="str">
            <v xml:space="preserve">Valves supply for CVP A &amp; C </v>
          </cell>
          <cell r="I687" t="str">
            <v>ZAR 1,120,240.56</v>
          </cell>
          <cell r="J687" t="str">
            <v>ZAR</v>
          </cell>
          <cell r="K687">
            <v>1120240.56</v>
          </cell>
          <cell r="L687">
            <v>1</v>
          </cell>
          <cell r="M687">
            <v>1120240.56</v>
          </cell>
          <cell r="N687">
            <v>1120240.56</v>
          </cell>
          <cell r="O687">
            <v>0</v>
          </cell>
          <cell r="P687">
            <v>0</v>
          </cell>
          <cell r="Q687">
            <v>0</v>
          </cell>
          <cell r="R687">
            <v>0</v>
          </cell>
          <cell r="V687">
            <v>39462</v>
          </cell>
        </row>
        <row r="688">
          <cell r="B688" t="str">
            <v>599-0326</v>
          </cell>
          <cell r="C688" t="str">
            <v/>
          </cell>
          <cell r="D688">
            <v>39449</v>
          </cell>
          <cell r="E688" t="str">
            <v>M010-3</v>
          </cell>
          <cell r="F688" t="str">
            <v>Pieter M. Duys</v>
          </cell>
          <cell r="G688" t="str">
            <v>Duys Component Manufacturers (Pty) Ltd</v>
          </cell>
          <cell r="H688" t="str">
            <v>Design, Manufature, Supply &amp; delivery DDU Nakambala site of T2 Mill intercarrier from No.1 Mill to No 2 Mill</v>
          </cell>
          <cell r="I688" t="str">
            <v>ZAR 916,390.00</v>
          </cell>
          <cell r="J688" t="str">
            <v>ZAR</v>
          </cell>
          <cell r="K688">
            <v>916390</v>
          </cell>
          <cell r="L688">
            <v>1</v>
          </cell>
          <cell r="M688">
            <v>916390</v>
          </cell>
          <cell r="N688">
            <v>916390</v>
          </cell>
          <cell r="O688">
            <v>0</v>
          </cell>
          <cell r="P688">
            <v>0</v>
          </cell>
          <cell r="Q688">
            <v>0</v>
          </cell>
          <cell r="R688">
            <v>0</v>
          </cell>
          <cell r="V688">
            <v>39506</v>
          </cell>
        </row>
        <row r="689">
          <cell r="B689" t="str">
            <v>599-0327</v>
          </cell>
          <cell r="C689" t="str">
            <v/>
          </cell>
          <cell r="D689">
            <v>39449</v>
          </cell>
          <cell r="E689" t="str">
            <v>M031</v>
          </cell>
          <cell r="F689" t="str">
            <v>Steven van Rooyen</v>
          </cell>
          <cell r="G689" t="str">
            <v>Blastech</v>
          </cell>
          <cell r="H689" t="str">
            <v>30 tons B125 Platinum slag expendable blast grit</v>
          </cell>
          <cell r="I689" t="str">
            <v>ZMK 106,675.00</v>
          </cell>
          <cell r="J689" t="str">
            <v>ZMK</v>
          </cell>
          <cell r="K689">
            <v>106675</v>
          </cell>
          <cell r="L689">
            <v>1.6750418760469012E-3</v>
          </cell>
          <cell r="M689">
            <v>178.68509212730319</v>
          </cell>
          <cell r="N689">
            <v>0</v>
          </cell>
          <cell r="O689">
            <v>0</v>
          </cell>
          <cell r="P689">
            <v>0</v>
          </cell>
          <cell r="Q689">
            <v>0</v>
          </cell>
          <cell r="R689">
            <v>106675</v>
          </cell>
          <cell r="V689">
            <v>39468</v>
          </cell>
        </row>
        <row r="690">
          <cell r="B690" t="str">
            <v>599-0328</v>
          </cell>
          <cell r="D690">
            <v>39449</v>
          </cell>
          <cell r="E690" t="str">
            <v>M036-2</v>
          </cell>
          <cell r="F690" t="str">
            <v>Niraj Ramlagan</v>
          </cell>
          <cell r="G690" t="str">
            <v>FCM Engineering (Pty) Ltd</v>
          </cell>
          <cell r="H690" t="str">
            <v>CVP Seal Tank</v>
          </cell>
          <cell r="I690" t="str">
            <v>ZAR 42,303.00</v>
          </cell>
          <cell r="J690" t="str">
            <v>ZAR</v>
          </cell>
          <cell r="K690">
            <v>42303</v>
          </cell>
          <cell r="L690">
            <v>1</v>
          </cell>
          <cell r="M690">
            <v>42303</v>
          </cell>
          <cell r="N690">
            <v>42303</v>
          </cell>
          <cell r="O690">
            <v>0</v>
          </cell>
          <cell r="P690">
            <v>0</v>
          </cell>
          <cell r="Q690">
            <v>0</v>
          </cell>
          <cell r="R690">
            <v>0</v>
          </cell>
          <cell r="V690">
            <v>39496</v>
          </cell>
        </row>
        <row r="691">
          <cell r="B691" t="str">
            <v>599-0329</v>
          </cell>
          <cell r="C691" t="str">
            <v/>
          </cell>
          <cell r="D691">
            <v>39450</v>
          </cell>
          <cell r="E691" t="str">
            <v>M010-1</v>
          </cell>
          <cell r="F691" t="str">
            <v>Niraj Ramlagan</v>
          </cell>
          <cell r="G691" t="str">
            <v>FCM Engineering (Pty) Ltd</v>
          </cell>
          <cell r="H691" t="str">
            <v>Mill Motor Bedplate</v>
          </cell>
          <cell r="I691" t="str">
            <v>ZAR 18,978.00</v>
          </cell>
          <cell r="J691" t="str">
            <v>ZAR</v>
          </cell>
          <cell r="K691">
            <v>18978</v>
          </cell>
          <cell r="L691">
            <v>1</v>
          </cell>
          <cell r="M691">
            <v>18978</v>
          </cell>
          <cell r="N691">
            <v>18978</v>
          </cell>
          <cell r="O691">
            <v>0</v>
          </cell>
          <cell r="P691">
            <v>0</v>
          </cell>
          <cell r="Q691">
            <v>0</v>
          </cell>
          <cell r="R691">
            <v>0</v>
          </cell>
          <cell r="V691">
            <v>39487</v>
          </cell>
        </row>
        <row r="692">
          <cell r="B692" t="str">
            <v>599-0330</v>
          </cell>
          <cell r="D692">
            <v>39450</v>
          </cell>
          <cell r="E692" t="str">
            <v>M031</v>
          </cell>
          <cell r="G692" t="str">
            <v>East African Supply</v>
          </cell>
          <cell r="H692" t="str">
            <v>Metal Plates as per BOM quoted on EASP069530</v>
          </cell>
          <cell r="I692" t="str">
            <v>ZAR 25,131.80</v>
          </cell>
          <cell r="J692" t="str">
            <v>ZAR</v>
          </cell>
          <cell r="K692">
            <v>25131.8</v>
          </cell>
          <cell r="L692">
            <v>1</v>
          </cell>
          <cell r="M692">
            <v>25131.8</v>
          </cell>
          <cell r="N692">
            <v>25131.8</v>
          </cell>
          <cell r="O692">
            <v>0</v>
          </cell>
          <cell r="P692">
            <v>0</v>
          </cell>
          <cell r="Q692">
            <v>0</v>
          </cell>
          <cell r="R692">
            <v>0</v>
          </cell>
          <cell r="V692">
            <v>39519</v>
          </cell>
        </row>
        <row r="693">
          <cell r="B693" t="str">
            <v>599-0331</v>
          </cell>
          <cell r="D693">
            <v>39450</v>
          </cell>
          <cell r="E693" t="str">
            <v>P005</v>
          </cell>
          <cell r="G693" t="str">
            <v>East African Supply</v>
          </cell>
          <cell r="H693" t="str">
            <v>Various Linen</v>
          </cell>
          <cell r="I693" t="str">
            <v>ZAR 21,183.75</v>
          </cell>
          <cell r="J693" t="str">
            <v>ZAR</v>
          </cell>
          <cell r="K693">
            <v>21183.75</v>
          </cell>
          <cell r="L693">
            <v>1</v>
          </cell>
          <cell r="M693">
            <v>21183.75</v>
          </cell>
          <cell r="N693">
            <v>21183.75</v>
          </cell>
          <cell r="O693">
            <v>0</v>
          </cell>
          <cell r="P693">
            <v>0</v>
          </cell>
          <cell r="Q693">
            <v>0</v>
          </cell>
          <cell r="R693">
            <v>0</v>
          </cell>
          <cell r="V693">
            <v>39519</v>
          </cell>
        </row>
        <row r="694">
          <cell r="B694" t="str">
            <v>599-0332</v>
          </cell>
          <cell r="D694">
            <v>39455</v>
          </cell>
          <cell r="E694" t="str">
            <v>M031</v>
          </cell>
          <cell r="F694" t="str">
            <v>Mohamed Bhagoo</v>
          </cell>
          <cell r="G694" t="str">
            <v>BHAGOOS SUPERMARKET</v>
          </cell>
          <cell r="H694" t="str">
            <v>400 x Oxygen F Gas including cylinders , 200 acetylene gas including cylinders + deposit on bottles</v>
          </cell>
          <cell r="I694" t="str">
            <v>ZMK 190,819,000</v>
          </cell>
          <cell r="J694" t="str">
            <v>ZMK</v>
          </cell>
          <cell r="K694">
            <v>190819000</v>
          </cell>
          <cell r="L694">
            <v>1.6750418760469012E-3</v>
          </cell>
          <cell r="M694">
            <v>319629.81574539363</v>
          </cell>
          <cell r="N694">
            <v>0</v>
          </cell>
          <cell r="O694">
            <v>0</v>
          </cell>
          <cell r="P694">
            <v>0</v>
          </cell>
          <cell r="Q694">
            <v>0</v>
          </cell>
          <cell r="R694">
            <v>190819000</v>
          </cell>
          <cell r="S694" t="str">
            <v>Gas Recovery</v>
          </cell>
        </row>
        <row r="695">
          <cell r="B695" t="str">
            <v>599-0332</v>
          </cell>
          <cell r="D695">
            <v>39455</v>
          </cell>
          <cell r="E695" t="str">
            <v>M031</v>
          </cell>
          <cell r="F695" t="str">
            <v>Mohamed Bhagoo</v>
          </cell>
          <cell r="G695" t="str">
            <v>BHAGOOS SUPERMARKET</v>
          </cell>
          <cell r="H695" t="str">
            <v>Deposit on Gas Cylinders</v>
          </cell>
          <cell r="I695" t="str">
            <v>ZMK 160,992,000</v>
          </cell>
          <cell r="J695" t="str">
            <v>ZMK</v>
          </cell>
          <cell r="K695">
            <v>160992000</v>
          </cell>
          <cell r="L695">
            <v>1.6750418760469012E-3</v>
          </cell>
          <cell r="M695">
            <v>269668.34170854272</v>
          </cell>
          <cell r="N695">
            <v>0</v>
          </cell>
          <cell r="O695">
            <v>0</v>
          </cell>
          <cell r="P695">
            <v>0</v>
          </cell>
          <cell r="Q695">
            <v>0</v>
          </cell>
          <cell r="R695">
            <v>160992000</v>
          </cell>
          <cell r="S695" t="str">
            <v>Gas Recovery</v>
          </cell>
        </row>
        <row r="696">
          <cell r="B696" t="str">
            <v>599-0333</v>
          </cell>
          <cell r="D696">
            <v>39455</v>
          </cell>
          <cell r="E696" t="str">
            <v>P005</v>
          </cell>
          <cell r="G696" t="str">
            <v>Maxtronics System and supplies</v>
          </cell>
          <cell r="H696" t="str">
            <v>4x4 Toyota Surf Motor Vehicles</v>
          </cell>
          <cell r="I696" t="str">
            <v>ZMK 12,400,000.00</v>
          </cell>
          <cell r="J696" t="str">
            <v>ZMK</v>
          </cell>
          <cell r="K696">
            <v>12400000</v>
          </cell>
          <cell r="L696">
            <v>1.6750418760469012E-3</v>
          </cell>
          <cell r="M696">
            <v>20770.519262981576</v>
          </cell>
          <cell r="N696">
            <v>0</v>
          </cell>
          <cell r="O696">
            <v>0</v>
          </cell>
          <cell r="P696">
            <v>0</v>
          </cell>
          <cell r="Q696">
            <v>0</v>
          </cell>
          <cell r="R696">
            <v>12400000</v>
          </cell>
          <cell r="V696">
            <v>39478</v>
          </cell>
        </row>
        <row r="697">
          <cell r="B697" t="str">
            <v>599-0334</v>
          </cell>
          <cell r="D697">
            <v>39455</v>
          </cell>
          <cell r="E697" t="str">
            <v>P005</v>
          </cell>
          <cell r="G697" t="str">
            <v>Maxtronics System and supplies</v>
          </cell>
          <cell r="H697" t="str">
            <v>Vehicle Service</v>
          </cell>
          <cell r="I697" t="str">
            <v>ZMK 2,730,000.00</v>
          </cell>
          <cell r="J697" t="str">
            <v>ZMK</v>
          </cell>
          <cell r="K697">
            <v>2730000</v>
          </cell>
          <cell r="L697">
            <v>1.6750418760469012E-3</v>
          </cell>
          <cell r="M697">
            <v>4572.86432160804</v>
          </cell>
          <cell r="N697">
            <v>0</v>
          </cell>
          <cell r="O697">
            <v>0</v>
          </cell>
          <cell r="P697">
            <v>0</v>
          </cell>
          <cell r="Q697">
            <v>0</v>
          </cell>
          <cell r="R697">
            <v>2730000</v>
          </cell>
          <cell r="V697">
            <v>39458</v>
          </cell>
        </row>
        <row r="698">
          <cell r="B698" t="str">
            <v>599-0335</v>
          </cell>
          <cell r="D698">
            <v>39455</v>
          </cell>
          <cell r="E698" t="str">
            <v>P005</v>
          </cell>
          <cell r="F698" t="str">
            <v>Sales</v>
          </cell>
          <cell r="G698" t="str">
            <v>East African Supply</v>
          </cell>
          <cell r="H698" t="str">
            <v>Second hand mitsubishi engine</v>
          </cell>
          <cell r="I698" t="str">
            <v>ZAR 16,118.42</v>
          </cell>
          <cell r="J698" t="str">
            <v>ZAR</v>
          </cell>
          <cell r="K698">
            <v>16118.42</v>
          </cell>
          <cell r="L698">
            <v>1</v>
          </cell>
          <cell r="M698">
            <v>16118.42</v>
          </cell>
          <cell r="N698">
            <v>16118.42</v>
          </cell>
          <cell r="O698">
            <v>0</v>
          </cell>
          <cell r="P698">
            <v>0</v>
          </cell>
          <cell r="Q698">
            <v>0</v>
          </cell>
          <cell r="R698">
            <v>0</v>
          </cell>
          <cell r="V698">
            <v>39525</v>
          </cell>
        </row>
        <row r="699">
          <cell r="B699" t="str">
            <v>599-0336</v>
          </cell>
          <cell r="D699">
            <v>39457</v>
          </cell>
          <cell r="E699" t="str">
            <v>P005</v>
          </cell>
          <cell r="F699" t="str">
            <v>Angie</v>
          </cell>
          <cell r="G699" t="str">
            <v>East African Supply</v>
          </cell>
          <cell r="H699" t="str">
            <v>Alterations to extraction canopy for kaleya camp</v>
          </cell>
          <cell r="I699" t="str">
            <v>ZAR 19543.65</v>
          </cell>
          <cell r="J699" t="str">
            <v>ZAR</v>
          </cell>
          <cell r="K699">
            <v>19543.650000000001</v>
          </cell>
          <cell r="L699">
            <v>1</v>
          </cell>
          <cell r="M699">
            <v>19543.650000000001</v>
          </cell>
          <cell r="N699">
            <v>19543.650000000001</v>
          </cell>
          <cell r="O699">
            <v>0</v>
          </cell>
          <cell r="P699">
            <v>0</v>
          </cell>
          <cell r="Q699">
            <v>0</v>
          </cell>
          <cell r="R699">
            <v>0</v>
          </cell>
          <cell r="V699">
            <v>39470</v>
          </cell>
        </row>
        <row r="700">
          <cell r="B700" t="str">
            <v>599-0337</v>
          </cell>
          <cell r="D700" t="e">
            <v>#N/A</v>
          </cell>
          <cell r="E700" t="str">
            <v>P005</v>
          </cell>
          <cell r="G700" t="str">
            <v>Zambia Bata Shoes</v>
          </cell>
          <cell r="H700" t="str">
            <v>Safety Shoes</v>
          </cell>
          <cell r="I700" t="str">
            <v>ZMK 839,400</v>
          </cell>
          <cell r="J700" t="str">
            <v>ZMK</v>
          </cell>
          <cell r="K700">
            <v>839400</v>
          </cell>
          <cell r="L700">
            <v>1.6750418760469012E-3</v>
          </cell>
          <cell r="M700">
            <v>1406.0301507537688</v>
          </cell>
          <cell r="N700">
            <v>0</v>
          </cell>
          <cell r="O700">
            <v>0</v>
          </cell>
          <cell r="P700">
            <v>0</v>
          </cell>
          <cell r="Q700">
            <v>0</v>
          </cell>
          <cell r="R700">
            <v>839400</v>
          </cell>
        </row>
        <row r="701">
          <cell r="B701" t="str">
            <v>599-0338</v>
          </cell>
          <cell r="D701" t="e">
            <v>#N/A</v>
          </cell>
          <cell r="E701" t="str">
            <v>P005</v>
          </cell>
          <cell r="F701" t="str">
            <v>CLOSED</v>
          </cell>
          <cell r="G701" t="str">
            <v>Bantum Office Machines Ltd</v>
          </cell>
          <cell r="H701" t="str">
            <v>Toner 1805 for photocopier</v>
          </cell>
          <cell r="I701" t="str">
            <v>ZMK 1,300,000.00</v>
          </cell>
          <cell r="J701" t="str">
            <v>ZMK</v>
          </cell>
          <cell r="K701">
            <v>1300000</v>
          </cell>
          <cell r="L701">
            <v>1.6750418760469012E-3</v>
          </cell>
          <cell r="M701">
            <v>2177.5544388609715</v>
          </cell>
          <cell r="N701">
            <v>0</v>
          </cell>
          <cell r="O701">
            <v>0</v>
          </cell>
          <cell r="P701">
            <v>0</v>
          </cell>
          <cell r="Q701">
            <v>0</v>
          </cell>
          <cell r="R701">
            <v>1300000</v>
          </cell>
        </row>
        <row r="702">
          <cell r="B702" t="str">
            <v>599-0339</v>
          </cell>
          <cell r="D702" t="e">
            <v>#N/A</v>
          </cell>
          <cell r="E702" t="str">
            <v>P005</v>
          </cell>
          <cell r="G702" t="str">
            <v>C I C 4 Seasons Business Ltd</v>
          </cell>
          <cell r="H702" t="str">
            <v>Antenna</v>
          </cell>
          <cell r="I702" t="str">
            <v>ZMK 12,475,240</v>
          </cell>
          <cell r="J702" t="str">
            <v>ZMK</v>
          </cell>
          <cell r="K702">
            <v>12475240</v>
          </cell>
          <cell r="L702">
            <v>1.6750418760469012E-3</v>
          </cell>
          <cell r="M702">
            <v>20896.549413735345</v>
          </cell>
          <cell r="N702">
            <v>0</v>
          </cell>
          <cell r="O702">
            <v>0</v>
          </cell>
          <cell r="P702">
            <v>0</v>
          </cell>
          <cell r="Q702">
            <v>0</v>
          </cell>
          <cell r="R702">
            <v>12475240</v>
          </cell>
        </row>
        <row r="703">
          <cell r="B703" t="str">
            <v>599-0340</v>
          </cell>
          <cell r="D703" t="e">
            <v>#N/A</v>
          </cell>
          <cell r="E703" t="str">
            <v>P005</v>
          </cell>
          <cell r="G703" t="str">
            <v>C I C 4 Seasons Business Ltd</v>
          </cell>
          <cell r="H703" t="str">
            <v>Programming of portable radios</v>
          </cell>
          <cell r="I703" t="str">
            <v>ZMK 2,712,000</v>
          </cell>
          <cell r="J703" t="str">
            <v>ZMK</v>
          </cell>
          <cell r="K703">
            <v>2712000</v>
          </cell>
          <cell r="L703">
            <v>1.6750418760469012E-3</v>
          </cell>
          <cell r="M703">
            <v>4542.713567839196</v>
          </cell>
          <cell r="N703">
            <v>0</v>
          </cell>
          <cell r="O703">
            <v>0</v>
          </cell>
          <cell r="P703">
            <v>0</v>
          </cell>
          <cell r="Q703">
            <v>0</v>
          </cell>
          <cell r="R703">
            <v>2712000</v>
          </cell>
        </row>
        <row r="704">
          <cell r="B704" t="str">
            <v>599-0341</v>
          </cell>
          <cell r="D704" t="e">
            <v>#N/A</v>
          </cell>
          <cell r="E704" t="str">
            <v>W106</v>
          </cell>
          <cell r="G704" t="str">
            <v>PD Engineering Services</v>
          </cell>
          <cell r="H704" t="str">
            <v>Bulk Conveyors for C Shed</v>
          </cell>
          <cell r="I704" t="str">
            <v>ZAR 5,297,200</v>
          </cell>
          <cell r="J704" t="str">
            <v>ZAR</v>
          </cell>
          <cell r="K704">
            <v>5297200</v>
          </cell>
          <cell r="L704">
            <v>1</v>
          </cell>
          <cell r="M704">
            <v>5297200</v>
          </cell>
          <cell r="N704">
            <v>5297200</v>
          </cell>
          <cell r="O704">
            <v>0</v>
          </cell>
          <cell r="P704">
            <v>0</v>
          </cell>
          <cell r="Q704">
            <v>0</v>
          </cell>
          <cell r="R704">
            <v>0</v>
          </cell>
        </row>
        <row r="705">
          <cell r="B705" t="str">
            <v>599-0342</v>
          </cell>
          <cell r="D705">
            <v>39457</v>
          </cell>
          <cell r="E705" t="str">
            <v>P005</v>
          </cell>
          <cell r="F705" t="str">
            <v>Mohamed</v>
          </cell>
          <cell r="G705" t="str">
            <v>BHAGOOS SUPERMARKET</v>
          </cell>
          <cell r="H705" t="str">
            <v>PPE</v>
          </cell>
          <cell r="I705" t="str">
            <v>ZMK 4,798,821.00</v>
          </cell>
          <cell r="J705" t="str">
            <v>ZMK</v>
          </cell>
          <cell r="K705">
            <v>4798821</v>
          </cell>
          <cell r="L705">
            <v>1.6750418760469012E-3</v>
          </cell>
          <cell r="M705">
            <v>8038.2261306532664</v>
          </cell>
          <cell r="N705">
            <v>0</v>
          </cell>
          <cell r="O705">
            <v>0</v>
          </cell>
          <cell r="P705">
            <v>0</v>
          </cell>
          <cell r="Q705">
            <v>0</v>
          </cell>
          <cell r="R705">
            <v>4798821</v>
          </cell>
          <cell r="S705" t="str">
            <v>PPE</v>
          </cell>
          <cell r="V705">
            <v>39469</v>
          </cell>
        </row>
        <row r="706">
          <cell r="B706" t="str">
            <v>599-0343</v>
          </cell>
          <cell r="D706">
            <v>39457</v>
          </cell>
          <cell r="E706" t="str">
            <v>P005</v>
          </cell>
          <cell r="G706" t="str">
            <v>Toyota Zambia Ltd</v>
          </cell>
          <cell r="H706" t="str">
            <v>Toyota Landcruiser Prado ABK 9107</v>
          </cell>
          <cell r="I706" t="str">
            <v>ZMK 153,224,766.00</v>
          </cell>
          <cell r="J706" t="str">
            <v>ZMK</v>
          </cell>
          <cell r="K706">
            <v>153224766</v>
          </cell>
          <cell r="L706">
            <v>1.6750418760469012E-3</v>
          </cell>
          <cell r="M706">
            <v>256657.89949748744</v>
          </cell>
          <cell r="N706">
            <v>0</v>
          </cell>
          <cell r="O706">
            <v>0</v>
          </cell>
          <cell r="P706">
            <v>0</v>
          </cell>
          <cell r="Q706">
            <v>0</v>
          </cell>
          <cell r="R706">
            <v>153224766</v>
          </cell>
          <cell r="V706">
            <v>39467</v>
          </cell>
        </row>
        <row r="707">
          <cell r="B707" t="str">
            <v>599-0344</v>
          </cell>
          <cell r="D707">
            <v>39458</v>
          </cell>
          <cell r="E707" t="str">
            <v>M031</v>
          </cell>
          <cell r="G707" t="str">
            <v>East African Supply</v>
          </cell>
          <cell r="H707" t="str">
            <v>Evaporator platforms for 2008 as per EASPO68952_3</v>
          </cell>
          <cell r="I707" t="str">
            <v>ZAR 481184.70</v>
          </cell>
          <cell r="J707" t="str">
            <v>ZAR</v>
          </cell>
          <cell r="K707">
            <v>481184.7</v>
          </cell>
          <cell r="L707">
            <v>1</v>
          </cell>
          <cell r="M707">
            <v>481184.7</v>
          </cell>
          <cell r="N707">
            <v>481184.7</v>
          </cell>
          <cell r="O707">
            <v>0</v>
          </cell>
          <cell r="P707">
            <v>0</v>
          </cell>
          <cell r="Q707">
            <v>0</v>
          </cell>
          <cell r="R707">
            <v>0</v>
          </cell>
          <cell r="V707">
            <v>39525</v>
          </cell>
        </row>
        <row r="708">
          <cell r="B708" t="str">
            <v>599-0345</v>
          </cell>
          <cell r="D708">
            <v>39459</v>
          </cell>
          <cell r="E708" t="str">
            <v>M056</v>
          </cell>
          <cell r="G708" t="str">
            <v>East African Supply</v>
          </cell>
          <cell r="H708" t="str">
            <v>Various pipes for expansion project (reprocurement of PO 599-161)</v>
          </cell>
          <cell r="I708" t="str">
            <v>ZAR 3,375,664.00</v>
          </cell>
          <cell r="J708" t="str">
            <v>ZAR</v>
          </cell>
          <cell r="K708">
            <v>3375664</v>
          </cell>
          <cell r="L708">
            <v>1</v>
          </cell>
          <cell r="M708">
            <v>3375664</v>
          </cell>
          <cell r="N708">
            <v>3375664</v>
          </cell>
          <cell r="O708">
            <v>0</v>
          </cell>
          <cell r="P708">
            <v>0</v>
          </cell>
          <cell r="Q708">
            <v>0</v>
          </cell>
          <cell r="R708">
            <v>0</v>
          </cell>
          <cell r="V708">
            <v>39526</v>
          </cell>
        </row>
        <row r="709">
          <cell r="B709" t="str">
            <v>599-0346</v>
          </cell>
          <cell r="D709">
            <v>39459</v>
          </cell>
          <cell r="E709" t="str">
            <v>P005</v>
          </cell>
          <cell r="G709" t="str">
            <v>Gemistar Travel &amp; Tours</v>
          </cell>
          <cell r="H709" t="str">
            <v>Air ticket for Graham Priest Jones LUN-JNB-DUR-JNB-LUN and travel tax</v>
          </cell>
          <cell r="I709" t="str">
            <v>ZMK 3,913,525.00</v>
          </cell>
          <cell r="J709" t="str">
            <v>ZMK</v>
          </cell>
          <cell r="K709">
            <v>3913525</v>
          </cell>
          <cell r="L709">
            <v>1.6750418760469012E-3</v>
          </cell>
          <cell r="M709">
            <v>6555.3182579564491</v>
          </cell>
          <cell r="N709">
            <v>0</v>
          </cell>
          <cell r="O709">
            <v>0</v>
          </cell>
          <cell r="P709">
            <v>0</v>
          </cell>
          <cell r="Q709">
            <v>0</v>
          </cell>
          <cell r="R709">
            <v>3913525</v>
          </cell>
          <cell r="V709">
            <v>39812</v>
          </cell>
        </row>
        <row r="710">
          <cell r="B710" t="str">
            <v>599-0347</v>
          </cell>
          <cell r="D710">
            <v>39459</v>
          </cell>
          <cell r="E710" t="str">
            <v>P005</v>
          </cell>
          <cell r="G710" t="str">
            <v>Heku Construction Ltd</v>
          </cell>
          <cell r="H710" t="str">
            <v>Manufacture of a single and double step</v>
          </cell>
          <cell r="I710" t="str">
            <v>ZMK 75,935,828.92</v>
          </cell>
          <cell r="J710" t="str">
            <v>ZMK</v>
          </cell>
          <cell r="K710">
            <v>75935828.920000002</v>
          </cell>
          <cell r="L710">
            <v>1.6750418760469012E-3</v>
          </cell>
          <cell r="M710">
            <v>127195.69333333334</v>
          </cell>
          <cell r="N710">
            <v>0</v>
          </cell>
          <cell r="O710">
            <v>0</v>
          </cell>
          <cell r="P710">
            <v>0</v>
          </cell>
          <cell r="Q710">
            <v>0</v>
          </cell>
          <cell r="R710">
            <v>75935828.920000002</v>
          </cell>
          <cell r="V710">
            <v>39812</v>
          </cell>
        </row>
        <row r="711">
          <cell r="B711" t="str">
            <v>599-0348</v>
          </cell>
          <cell r="D711" t="e">
            <v>#N/A</v>
          </cell>
          <cell r="E711" t="str">
            <v>P005</v>
          </cell>
          <cell r="F711" t="str">
            <v>CLOSED</v>
          </cell>
          <cell r="G711" t="str">
            <v>Gemistar Travel &amp; Tours</v>
          </cell>
          <cell r="H711" t="str">
            <v>Air Tickets</v>
          </cell>
          <cell r="I711">
            <v>0</v>
          </cell>
          <cell r="J711" t="str">
            <v>0</v>
          </cell>
          <cell r="K711" t="e">
            <v>#VALUE!</v>
          </cell>
          <cell r="L711" t="e">
            <v>#N/A</v>
          </cell>
          <cell r="M711" t="e">
            <v>#N/A</v>
          </cell>
          <cell r="N711">
            <v>0</v>
          </cell>
          <cell r="O711">
            <v>0</v>
          </cell>
          <cell r="P711">
            <v>0</v>
          </cell>
          <cell r="Q711">
            <v>0</v>
          </cell>
          <cell r="R711">
            <v>0</v>
          </cell>
          <cell r="U711" t="str">
            <v>CLOSED</v>
          </cell>
          <cell r="V711" t="str">
            <v>CLOSED</v>
          </cell>
        </row>
        <row r="712">
          <cell r="B712" t="str">
            <v>599-0349</v>
          </cell>
          <cell r="D712" t="e">
            <v>#N/A</v>
          </cell>
          <cell r="E712" t="str">
            <v>P005</v>
          </cell>
          <cell r="F712" t="str">
            <v>CLOSED</v>
          </cell>
          <cell r="G712" t="str">
            <v>Gemistar Travel &amp; Tours</v>
          </cell>
          <cell r="H712" t="str">
            <v>Air Tickets</v>
          </cell>
          <cell r="I712">
            <v>0</v>
          </cell>
          <cell r="J712" t="str">
            <v>0</v>
          </cell>
          <cell r="K712" t="e">
            <v>#VALUE!</v>
          </cell>
          <cell r="L712" t="e">
            <v>#N/A</v>
          </cell>
          <cell r="M712" t="e">
            <v>#N/A</v>
          </cell>
          <cell r="N712">
            <v>0</v>
          </cell>
          <cell r="O712">
            <v>0</v>
          </cell>
          <cell r="P712">
            <v>0</v>
          </cell>
          <cell r="Q712">
            <v>0</v>
          </cell>
          <cell r="R712">
            <v>0</v>
          </cell>
          <cell r="U712" t="str">
            <v>CLOSED</v>
          </cell>
          <cell r="V712" t="str">
            <v>CLOSED</v>
          </cell>
        </row>
        <row r="713">
          <cell r="B713" t="str">
            <v>599-0350</v>
          </cell>
          <cell r="D713">
            <v>39459</v>
          </cell>
          <cell r="E713" t="str">
            <v>P005</v>
          </cell>
          <cell r="G713" t="str">
            <v>Kagiso Khulani Supervision Zambia Ltd</v>
          </cell>
          <cell r="H713" t="str">
            <v>Accomodation and meals at Kaleya Hills Camp</v>
          </cell>
          <cell r="I713" t="str">
            <v>ZMK 247,614,775.00</v>
          </cell>
          <cell r="J713" t="str">
            <v>ZMK</v>
          </cell>
          <cell r="K713">
            <v>247614775</v>
          </cell>
          <cell r="L713">
            <v>1.6750418760469012E-3</v>
          </cell>
          <cell r="M713">
            <v>414765.11725293135</v>
          </cell>
          <cell r="N713">
            <v>0</v>
          </cell>
          <cell r="O713">
            <v>0</v>
          </cell>
          <cell r="P713">
            <v>0</v>
          </cell>
          <cell r="Q713">
            <v>0</v>
          </cell>
          <cell r="R713">
            <v>247614775</v>
          </cell>
          <cell r="V713">
            <v>39472</v>
          </cell>
        </row>
        <row r="714">
          <cell r="B714" t="str">
            <v>599-0351</v>
          </cell>
          <cell r="D714">
            <v>39460</v>
          </cell>
          <cell r="E714" t="str">
            <v>P005</v>
          </cell>
          <cell r="G714" t="str">
            <v>Toyota Zambia Ltd</v>
          </cell>
          <cell r="H714" t="str">
            <v>Vehicle Service</v>
          </cell>
          <cell r="I714" t="str">
            <v>ZMK 1,690,658.00</v>
          </cell>
          <cell r="J714" t="str">
            <v>ZMK</v>
          </cell>
          <cell r="K714">
            <v>1690658</v>
          </cell>
          <cell r="L714">
            <v>1.6750418760469012E-3</v>
          </cell>
          <cell r="M714">
            <v>2831.9229480737017</v>
          </cell>
          <cell r="N714">
            <v>0</v>
          </cell>
          <cell r="O714">
            <v>0</v>
          </cell>
          <cell r="P714">
            <v>0</v>
          </cell>
          <cell r="Q714">
            <v>0</v>
          </cell>
          <cell r="R714">
            <v>1690658</v>
          </cell>
          <cell r="V714">
            <v>39478</v>
          </cell>
        </row>
        <row r="715">
          <cell r="B715" t="str">
            <v>599-0352</v>
          </cell>
          <cell r="D715" t="e">
            <v>#N/A</v>
          </cell>
          <cell r="E715" t="str">
            <v>P005</v>
          </cell>
          <cell r="F715" t="str">
            <v>CLOSED</v>
          </cell>
          <cell r="G715" t="str">
            <v>Powertech Electrical</v>
          </cell>
          <cell r="H715" t="str">
            <v>Electricty supply to RGF laydown Area</v>
          </cell>
          <cell r="I715" t="str">
            <v>ZMK 940,000.00</v>
          </cell>
          <cell r="J715" t="str">
            <v>ZMK</v>
          </cell>
          <cell r="K715">
            <v>940000</v>
          </cell>
          <cell r="L715">
            <v>1.6750418760469012E-3</v>
          </cell>
          <cell r="M715">
            <v>1574.5393634840871</v>
          </cell>
          <cell r="N715">
            <v>0</v>
          </cell>
          <cell r="O715">
            <v>0</v>
          </cell>
          <cell r="P715">
            <v>0</v>
          </cell>
          <cell r="Q715">
            <v>0</v>
          </cell>
          <cell r="R715">
            <v>940000</v>
          </cell>
          <cell r="U715" t="str">
            <v>CLOSED</v>
          </cell>
          <cell r="V715" t="str">
            <v>CLOSED</v>
          </cell>
        </row>
        <row r="716">
          <cell r="B716" t="str">
            <v>599-0353</v>
          </cell>
          <cell r="D716" t="e">
            <v>#N/A</v>
          </cell>
          <cell r="E716" t="str">
            <v>P005</v>
          </cell>
          <cell r="F716" t="str">
            <v>CLOSED</v>
          </cell>
          <cell r="G716" t="str">
            <v>Situlu Electrical Company</v>
          </cell>
          <cell r="H716" t="str">
            <v>CLOSED</v>
          </cell>
          <cell r="I716" t="str">
            <v>ZMK 3,668,000</v>
          </cell>
          <cell r="J716" t="str">
            <v>ZMK</v>
          </cell>
          <cell r="K716">
            <v>3668000</v>
          </cell>
          <cell r="L716">
            <v>1.6750418760469012E-3</v>
          </cell>
          <cell r="M716">
            <v>6144.0536013400333</v>
          </cell>
          <cell r="N716">
            <v>0</v>
          </cell>
          <cell r="O716">
            <v>0</v>
          </cell>
          <cell r="P716">
            <v>0</v>
          </cell>
          <cell r="Q716">
            <v>0</v>
          </cell>
          <cell r="R716">
            <v>3668000</v>
          </cell>
          <cell r="U716" t="str">
            <v>CLOSED</v>
          </cell>
          <cell r="V716" t="str">
            <v>CLOSED</v>
          </cell>
        </row>
        <row r="717">
          <cell r="B717" t="str">
            <v>599-0354</v>
          </cell>
          <cell r="D717">
            <v>39460</v>
          </cell>
          <cell r="E717" t="str">
            <v>P005</v>
          </cell>
          <cell r="G717" t="str">
            <v>KadiGrafix Enterprise</v>
          </cell>
          <cell r="H717" t="str">
            <v>Rubber stamps for project</v>
          </cell>
          <cell r="I717" t="str">
            <v>ZMK 1,057,500.00</v>
          </cell>
          <cell r="J717" t="str">
            <v>ZMK</v>
          </cell>
          <cell r="K717">
            <v>1057500</v>
          </cell>
          <cell r="L717">
            <v>1.6750418760469012E-3</v>
          </cell>
          <cell r="M717">
            <v>1771.356783919598</v>
          </cell>
          <cell r="N717">
            <v>0</v>
          </cell>
          <cell r="O717">
            <v>0</v>
          </cell>
          <cell r="P717">
            <v>0</v>
          </cell>
          <cell r="Q717">
            <v>0</v>
          </cell>
          <cell r="R717">
            <v>1057500</v>
          </cell>
          <cell r="V717">
            <v>39467</v>
          </cell>
        </row>
        <row r="718">
          <cell r="B718" t="str">
            <v>599-0355</v>
          </cell>
          <cell r="D718">
            <v>39460</v>
          </cell>
          <cell r="E718" t="str">
            <v>P005</v>
          </cell>
          <cell r="G718" t="str">
            <v>C I C 4 Seasons Business Ltd</v>
          </cell>
          <cell r="H718" t="str">
            <v>Programming of portable radios</v>
          </cell>
          <cell r="I718" t="str">
            <v>ZMK 163,025,244.00</v>
          </cell>
          <cell r="J718" t="str">
            <v>ZMK</v>
          </cell>
          <cell r="K718">
            <v>163025244</v>
          </cell>
          <cell r="L718">
            <v>1.6750418760469012E-3</v>
          </cell>
          <cell r="M718">
            <v>273074.1105527638</v>
          </cell>
          <cell r="N718">
            <v>0</v>
          </cell>
          <cell r="O718">
            <v>0</v>
          </cell>
          <cell r="P718">
            <v>0</v>
          </cell>
          <cell r="Q718">
            <v>0</v>
          </cell>
          <cell r="R718">
            <v>163025244</v>
          </cell>
          <cell r="V718">
            <v>39477</v>
          </cell>
        </row>
        <row r="719">
          <cell r="B719" t="str">
            <v>599-0356</v>
          </cell>
          <cell r="D719">
            <v>39460</v>
          </cell>
          <cell r="E719" t="str">
            <v>P005</v>
          </cell>
          <cell r="G719" t="str">
            <v>Gemistar Travel &amp; Tours</v>
          </cell>
          <cell r="H719" t="str">
            <v>Air ticket for Rolf Siebert LUN-JNB-PBZ and travel tax</v>
          </cell>
          <cell r="I719" t="str">
            <v>ZMK 1,671,038.00</v>
          </cell>
          <cell r="J719" t="str">
            <v>ZMK</v>
          </cell>
          <cell r="K719">
            <v>1671038</v>
          </cell>
          <cell r="L719">
            <v>1.6750418760469012E-3</v>
          </cell>
          <cell r="M719">
            <v>2799.0586264656617</v>
          </cell>
          <cell r="N719">
            <v>0</v>
          </cell>
          <cell r="O719">
            <v>0</v>
          </cell>
          <cell r="P719">
            <v>0</v>
          </cell>
          <cell r="Q719">
            <v>0</v>
          </cell>
          <cell r="R719">
            <v>1671038</v>
          </cell>
          <cell r="V719">
            <v>39477</v>
          </cell>
        </row>
        <row r="720">
          <cell r="B720" t="str">
            <v>599-0357</v>
          </cell>
          <cell r="D720">
            <v>39460</v>
          </cell>
          <cell r="E720" t="str">
            <v>P005</v>
          </cell>
          <cell r="G720" t="str">
            <v>Maxtronics System and supplies</v>
          </cell>
          <cell r="H720" t="str">
            <v>Vehicle Service</v>
          </cell>
          <cell r="I720" t="str">
            <v>ZMK 4,270,850.00</v>
          </cell>
          <cell r="J720" t="str">
            <v>ZMK</v>
          </cell>
          <cell r="K720">
            <v>4270850</v>
          </cell>
          <cell r="L720">
            <v>1.6750418760469012E-3</v>
          </cell>
          <cell r="M720">
            <v>7153.8525963149077</v>
          </cell>
          <cell r="N720">
            <v>0</v>
          </cell>
          <cell r="O720">
            <v>0</v>
          </cell>
          <cell r="P720">
            <v>0</v>
          </cell>
          <cell r="Q720">
            <v>0</v>
          </cell>
          <cell r="R720">
            <v>4270850</v>
          </cell>
          <cell r="V720">
            <v>39478</v>
          </cell>
        </row>
        <row r="721">
          <cell r="B721" t="str">
            <v>599-0358</v>
          </cell>
          <cell r="D721">
            <v>39460</v>
          </cell>
          <cell r="E721" t="str">
            <v>M031</v>
          </cell>
          <cell r="G721" t="str">
            <v>East African Supply</v>
          </cell>
          <cell r="H721" t="str">
            <v>Materials for T1 cane carrier drive platform</v>
          </cell>
          <cell r="I721" t="str">
            <v>ZAR 116,467.30</v>
          </cell>
          <cell r="J721" t="str">
            <v>ZAR</v>
          </cell>
          <cell r="K721">
            <v>116467.3</v>
          </cell>
          <cell r="L721">
            <v>1</v>
          </cell>
          <cell r="M721">
            <v>116467.3</v>
          </cell>
          <cell r="N721">
            <v>116467.3</v>
          </cell>
          <cell r="O721">
            <v>0</v>
          </cell>
          <cell r="P721">
            <v>0</v>
          </cell>
          <cell r="Q721">
            <v>0</v>
          </cell>
          <cell r="R721">
            <v>0</v>
          </cell>
          <cell r="V721">
            <v>39525</v>
          </cell>
        </row>
        <row r="722">
          <cell r="B722" t="str">
            <v>599-0359</v>
          </cell>
          <cell r="D722">
            <v>39460</v>
          </cell>
          <cell r="E722" t="str">
            <v>M031</v>
          </cell>
          <cell r="G722" t="str">
            <v>East African Supply</v>
          </cell>
          <cell r="H722" t="str">
            <v>Caustic station platform and stairs</v>
          </cell>
          <cell r="I722" t="str">
            <v>ZAR 86,091.73</v>
          </cell>
          <cell r="J722" t="str">
            <v>ZAR</v>
          </cell>
          <cell r="K722">
            <v>86091.73</v>
          </cell>
          <cell r="L722">
            <v>1</v>
          </cell>
          <cell r="M722">
            <v>86091.73</v>
          </cell>
          <cell r="N722">
            <v>86091.73</v>
          </cell>
          <cell r="O722">
            <v>0</v>
          </cell>
          <cell r="P722">
            <v>0</v>
          </cell>
          <cell r="Q722">
            <v>0</v>
          </cell>
          <cell r="R722">
            <v>0</v>
          </cell>
          <cell r="V722">
            <v>39470</v>
          </cell>
        </row>
        <row r="723">
          <cell r="B723" t="str">
            <v>599-0360</v>
          </cell>
          <cell r="D723">
            <v>39460</v>
          </cell>
          <cell r="E723" t="str">
            <v>M031</v>
          </cell>
          <cell r="G723" t="str">
            <v>East African Supply</v>
          </cell>
          <cell r="H723" t="str">
            <v>Sugar conveyor</v>
          </cell>
          <cell r="I723" t="str">
            <v>ZAR 25,029.74</v>
          </cell>
          <cell r="J723" t="str">
            <v>ZAR</v>
          </cell>
          <cell r="K723">
            <v>25029.74</v>
          </cell>
          <cell r="L723">
            <v>1</v>
          </cell>
          <cell r="M723">
            <v>25029.74</v>
          </cell>
          <cell r="N723">
            <v>25029.74</v>
          </cell>
          <cell r="O723">
            <v>0</v>
          </cell>
          <cell r="P723">
            <v>0</v>
          </cell>
          <cell r="Q723">
            <v>0</v>
          </cell>
          <cell r="R723">
            <v>0</v>
          </cell>
          <cell r="V723">
            <v>39470</v>
          </cell>
        </row>
        <row r="724">
          <cell r="B724" t="str">
            <v>599-0361</v>
          </cell>
          <cell r="D724">
            <v>39460</v>
          </cell>
          <cell r="E724" t="str">
            <v>M031</v>
          </cell>
          <cell r="G724" t="str">
            <v>East African Supply</v>
          </cell>
          <cell r="H724" t="str">
            <v>T2 Shredder discharge conveyor platform materials</v>
          </cell>
          <cell r="I724" t="str">
            <v>ZAR 150,330.60</v>
          </cell>
          <cell r="J724" t="str">
            <v>ZAR</v>
          </cell>
          <cell r="K724">
            <v>150330.6</v>
          </cell>
          <cell r="L724">
            <v>1</v>
          </cell>
          <cell r="M724">
            <v>150330.6</v>
          </cell>
          <cell r="N724">
            <v>150330.6</v>
          </cell>
          <cell r="O724">
            <v>0</v>
          </cell>
          <cell r="P724">
            <v>0</v>
          </cell>
          <cell r="Q724">
            <v>0</v>
          </cell>
          <cell r="R724">
            <v>0</v>
          </cell>
          <cell r="V724">
            <v>39525</v>
          </cell>
        </row>
        <row r="725">
          <cell r="B725" t="str">
            <v>599-0362</v>
          </cell>
          <cell r="D725">
            <v>39460</v>
          </cell>
          <cell r="E725" t="str">
            <v>M031</v>
          </cell>
          <cell r="G725" t="str">
            <v>East African Supply</v>
          </cell>
          <cell r="H725" t="str">
            <v>Syrup storage tank accessories</v>
          </cell>
          <cell r="I725" t="str">
            <v>ZAR 6703.78</v>
          </cell>
          <cell r="J725" t="str">
            <v>ZAR</v>
          </cell>
          <cell r="K725">
            <v>6703.78</v>
          </cell>
          <cell r="L725">
            <v>1</v>
          </cell>
          <cell r="M725">
            <v>6703.78</v>
          </cell>
          <cell r="N725">
            <v>6703.78</v>
          </cell>
          <cell r="O725">
            <v>0</v>
          </cell>
          <cell r="P725">
            <v>0</v>
          </cell>
          <cell r="Q725">
            <v>0</v>
          </cell>
          <cell r="R725">
            <v>0</v>
          </cell>
          <cell r="V725">
            <v>39525</v>
          </cell>
        </row>
        <row r="726">
          <cell r="B726" t="str">
            <v>599-0363</v>
          </cell>
          <cell r="D726">
            <v>39460</v>
          </cell>
          <cell r="E726" t="str">
            <v>M031</v>
          </cell>
          <cell r="G726" t="str">
            <v>East African Supply</v>
          </cell>
          <cell r="H726" t="str">
            <v>Channel materials</v>
          </cell>
          <cell r="I726" t="str">
            <v>ZAR 50,000.12</v>
          </cell>
          <cell r="J726" t="str">
            <v>ZAR</v>
          </cell>
          <cell r="K726">
            <v>50000.12</v>
          </cell>
          <cell r="L726">
            <v>1</v>
          </cell>
          <cell r="M726">
            <v>50000.12</v>
          </cell>
          <cell r="N726">
            <v>50000.12</v>
          </cell>
          <cell r="O726">
            <v>0</v>
          </cell>
          <cell r="P726">
            <v>0</v>
          </cell>
          <cell r="Q726">
            <v>0</v>
          </cell>
          <cell r="R726">
            <v>0</v>
          </cell>
          <cell r="V726">
            <v>39525</v>
          </cell>
        </row>
        <row r="727">
          <cell r="B727" t="str">
            <v>599-0364</v>
          </cell>
          <cell r="D727">
            <v>39460</v>
          </cell>
          <cell r="E727" t="str">
            <v>M031</v>
          </cell>
          <cell r="G727" t="str">
            <v>East African Supply</v>
          </cell>
          <cell r="H727" t="str">
            <v>Collection tanks flash pot cladding and lagging</v>
          </cell>
          <cell r="I727" t="str">
            <v>ZAR 341,101.79</v>
          </cell>
          <cell r="J727" t="str">
            <v>ZAR</v>
          </cell>
          <cell r="K727">
            <v>341101.79</v>
          </cell>
          <cell r="L727">
            <v>1</v>
          </cell>
          <cell r="M727">
            <v>341101.79</v>
          </cell>
          <cell r="N727">
            <v>341101.79</v>
          </cell>
          <cell r="O727">
            <v>0</v>
          </cell>
          <cell r="P727">
            <v>0</v>
          </cell>
          <cell r="Q727">
            <v>0</v>
          </cell>
          <cell r="R727">
            <v>0</v>
          </cell>
          <cell r="V727">
            <v>39526</v>
          </cell>
        </row>
        <row r="728">
          <cell r="B728" t="str">
            <v>599-0365</v>
          </cell>
          <cell r="D728">
            <v>39460</v>
          </cell>
          <cell r="E728" t="str">
            <v>M031</v>
          </cell>
          <cell r="G728" t="str">
            <v>East African Supply</v>
          </cell>
          <cell r="H728" t="str">
            <v>MJ Scale supporting structure &amp; platform materials</v>
          </cell>
          <cell r="I728" t="str">
            <v>ZAR 99,440.24</v>
          </cell>
          <cell r="J728" t="str">
            <v>ZAR</v>
          </cell>
          <cell r="K728">
            <v>99440.24</v>
          </cell>
          <cell r="L728">
            <v>1</v>
          </cell>
          <cell r="M728">
            <v>99440.24</v>
          </cell>
          <cell r="N728">
            <v>99440.24</v>
          </cell>
          <cell r="O728">
            <v>0</v>
          </cell>
          <cell r="P728">
            <v>0</v>
          </cell>
          <cell r="Q728">
            <v>0</v>
          </cell>
          <cell r="R728">
            <v>0</v>
          </cell>
          <cell r="V728">
            <v>39525</v>
          </cell>
        </row>
        <row r="729">
          <cell r="B729" t="str">
            <v>599-0366</v>
          </cell>
          <cell r="D729">
            <v>39460</v>
          </cell>
          <cell r="E729" t="str">
            <v>M056</v>
          </cell>
          <cell r="G729" t="str">
            <v>East African Supply</v>
          </cell>
          <cell r="H729" t="str">
            <v>Exhaust piping</v>
          </cell>
          <cell r="I729" t="str">
            <v>ZAR 1,531,300.00</v>
          </cell>
          <cell r="J729" t="str">
            <v>ZAR</v>
          </cell>
          <cell r="K729">
            <v>1531300</v>
          </cell>
          <cell r="L729">
            <v>1</v>
          </cell>
          <cell r="M729">
            <v>1531300</v>
          </cell>
          <cell r="N729">
            <v>1531300</v>
          </cell>
          <cell r="O729">
            <v>0</v>
          </cell>
          <cell r="P729">
            <v>0</v>
          </cell>
          <cell r="Q729">
            <v>0</v>
          </cell>
          <cell r="R729">
            <v>0</v>
          </cell>
          <cell r="V729">
            <v>39525</v>
          </cell>
        </row>
        <row r="730">
          <cell r="B730" t="str">
            <v>599-0367</v>
          </cell>
          <cell r="D730">
            <v>39460</v>
          </cell>
          <cell r="E730" t="str">
            <v>P005</v>
          </cell>
          <cell r="F730" t="str">
            <v>DEAUTHORISED</v>
          </cell>
          <cell r="G730" t="str">
            <v>Pro Fit Ltd</v>
          </cell>
          <cell r="H730" t="str">
            <v>18 ton mobile crane hire</v>
          </cell>
          <cell r="I730" t="str">
            <v>ZMK 1,375,000.00</v>
          </cell>
          <cell r="J730" t="str">
            <v>ZMK</v>
          </cell>
          <cell r="K730">
            <v>1375000</v>
          </cell>
          <cell r="L730">
            <v>1.6750418760469012E-3</v>
          </cell>
          <cell r="M730">
            <v>2303.1825795644891</v>
          </cell>
          <cell r="N730">
            <v>0</v>
          </cell>
          <cell r="O730">
            <v>0</v>
          </cell>
          <cell r="P730">
            <v>0</v>
          </cell>
          <cell r="Q730">
            <v>0</v>
          </cell>
          <cell r="R730">
            <v>1375000</v>
          </cell>
          <cell r="V730">
            <v>39477</v>
          </cell>
        </row>
        <row r="731">
          <cell r="B731" t="str">
            <v>599-0368</v>
          </cell>
          <cell r="D731">
            <v>39460</v>
          </cell>
          <cell r="E731" t="str">
            <v>P005</v>
          </cell>
          <cell r="G731" t="str">
            <v>Stephen Mulangwa</v>
          </cell>
          <cell r="H731" t="str">
            <v>Signwriting of name tags</v>
          </cell>
          <cell r="I731" t="str">
            <v>ZMK 1,400,000.00</v>
          </cell>
          <cell r="J731" t="str">
            <v>ZMK</v>
          </cell>
          <cell r="K731">
            <v>1400000</v>
          </cell>
          <cell r="L731">
            <v>1.6750418760469012E-3</v>
          </cell>
          <cell r="M731">
            <v>2345.0586264656617</v>
          </cell>
          <cell r="N731">
            <v>0</v>
          </cell>
          <cell r="O731">
            <v>0</v>
          </cell>
          <cell r="P731">
            <v>0</v>
          </cell>
          <cell r="Q731">
            <v>0</v>
          </cell>
          <cell r="R731">
            <v>1400000</v>
          </cell>
          <cell r="V731">
            <v>39467</v>
          </cell>
        </row>
        <row r="732">
          <cell r="B732" t="str">
            <v>599-0369</v>
          </cell>
          <cell r="D732">
            <v>39460</v>
          </cell>
          <cell r="E732" t="str">
            <v>M031</v>
          </cell>
          <cell r="G732" t="str">
            <v>East African Supply</v>
          </cell>
          <cell r="H732" t="str">
            <v>Threaded Rods</v>
          </cell>
          <cell r="I732" t="str">
            <v>ZAR 10,159.80</v>
          </cell>
          <cell r="J732" t="str">
            <v>ZAR</v>
          </cell>
          <cell r="K732">
            <v>10159.799999999999</v>
          </cell>
          <cell r="L732">
            <v>1</v>
          </cell>
          <cell r="M732">
            <v>10159.799999999999</v>
          </cell>
          <cell r="N732">
            <v>10159.799999999999</v>
          </cell>
          <cell r="O732">
            <v>0</v>
          </cell>
          <cell r="P732">
            <v>0</v>
          </cell>
          <cell r="Q732">
            <v>0</v>
          </cell>
          <cell r="R732">
            <v>0</v>
          </cell>
          <cell r="V732">
            <v>39520</v>
          </cell>
        </row>
        <row r="733">
          <cell r="B733" t="str">
            <v>599-0370</v>
          </cell>
          <cell r="D733">
            <v>39460</v>
          </cell>
          <cell r="E733" t="str">
            <v>M031</v>
          </cell>
          <cell r="G733" t="str">
            <v>BHAGOOS SUPERMARKET</v>
          </cell>
          <cell r="H733" t="str">
            <v>Paint, thinners, filler rods, prime angles and welding rods</v>
          </cell>
          <cell r="I733" t="str">
            <v>ZMK 189,309,900</v>
          </cell>
          <cell r="J733" t="str">
            <v>ZMK</v>
          </cell>
          <cell r="K733">
            <v>189309900</v>
          </cell>
          <cell r="L733">
            <v>1.6750418760469012E-3</v>
          </cell>
          <cell r="M733">
            <v>317102.01005025127</v>
          </cell>
          <cell r="N733">
            <v>0</v>
          </cell>
          <cell r="O733">
            <v>0</v>
          </cell>
          <cell r="P733">
            <v>0</v>
          </cell>
          <cell r="Q733">
            <v>0</v>
          </cell>
          <cell r="R733">
            <v>189309900</v>
          </cell>
          <cell r="S733" t="str">
            <v>Welding Recovery</v>
          </cell>
          <cell r="V733">
            <v>39467</v>
          </cell>
        </row>
        <row r="734">
          <cell r="B734" t="str">
            <v>599-0371</v>
          </cell>
          <cell r="D734">
            <v>39460</v>
          </cell>
          <cell r="E734" t="str">
            <v>P005</v>
          </cell>
          <cell r="G734" t="str">
            <v>Maxtronics System and supplies</v>
          </cell>
          <cell r="H734" t="str">
            <v>Shocks for Toyota Prado ABK 5068</v>
          </cell>
          <cell r="I734" t="str">
            <v>ZMK 2,490,000.00</v>
          </cell>
          <cell r="J734" t="str">
            <v>ZMK</v>
          </cell>
          <cell r="K734">
            <v>2490000</v>
          </cell>
          <cell r="L734">
            <v>1.6750418760469012E-3</v>
          </cell>
          <cell r="M734">
            <v>4170.854271356784</v>
          </cell>
          <cell r="N734">
            <v>0</v>
          </cell>
          <cell r="O734">
            <v>0</v>
          </cell>
          <cell r="P734">
            <v>0</v>
          </cell>
          <cell r="Q734">
            <v>0</v>
          </cell>
          <cell r="R734">
            <v>2490000</v>
          </cell>
          <cell r="V734">
            <v>39467</v>
          </cell>
        </row>
        <row r="735">
          <cell r="B735" t="str">
            <v>599-0372</v>
          </cell>
          <cell r="C735" t="str">
            <v/>
          </cell>
          <cell r="D735">
            <v>39460</v>
          </cell>
          <cell r="E735" t="str">
            <v>M037</v>
          </cell>
          <cell r="F735" t="str">
            <v>Niraj Ramlagan</v>
          </cell>
          <cell r="G735" t="str">
            <v>FCM Engineering (Pty) Ltd</v>
          </cell>
          <cell r="H735" t="str">
            <v>Secondary Juice Heater Supporting Structure</v>
          </cell>
          <cell r="I735" t="str">
            <v>ZAR 789,534.00</v>
          </cell>
          <cell r="J735" t="str">
            <v>ZAR</v>
          </cell>
          <cell r="K735">
            <v>789534</v>
          </cell>
          <cell r="L735">
            <v>1</v>
          </cell>
          <cell r="M735">
            <v>789534</v>
          </cell>
          <cell r="N735">
            <v>789534</v>
          </cell>
          <cell r="O735">
            <v>0</v>
          </cell>
          <cell r="P735">
            <v>0</v>
          </cell>
          <cell r="Q735">
            <v>0</v>
          </cell>
          <cell r="R735">
            <v>0</v>
          </cell>
          <cell r="V735">
            <v>39528</v>
          </cell>
        </row>
        <row r="736">
          <cell r="B736" t="str">
            <v>599-0373</v>
          </cell>
          <cell r="D736">
            <v>39460</v>
          </cell>
          <cell r="E736" t="str">
            <v>A013-3</v>
          </cell>
          <cell r="G736" t="str">
            <v>Sensus Metering Systems (Pty) Ltd</v>
          </cell>
          <cell r="H736" t="str">
            <v>Various flowmeters for the agriculture project (Replaces 599-17)</v>
          </cell>
          <cell r="I736" t="str">
            <v>ZAR 324,983.00</v>
          </cell>
          <cell r="J736" t="str">
            <v>ZAR</v>
          </cell>
          <cell r="K736">
            <v>324983</v>
          </cell>
          <cell r="L736">
            <v>1</v>
          </cell>
          <cell r="M736">
            <v>324983</v>
          </cell>
          <cell r="N736">
            <v>324983</v>
          </cell>
          <cell r="O736">
            <v>0</v>
          </cell>
          <cell r="P736">
            <v>0</v>
          </cell>
          <cell r="Q736">
            <v>0</v>
          </cell>
          <cell r="R736">
            <v>0</v>
          </cell>
          <cell r="V736">
            <v>39467</v>
          </cell>
        </row>
        <row r="737">
          <cell r="B737" t="str">
            <v>599-0374</v>
          </cell>
          <cell r="C737" t="str">
            <v/>
          </cell>
          <cell r="D737">
            <v>39460</v>
          </cell>
          <cell r="E737" t="str">
            <v>E012</v>
          </cell>
          <cell r="F737" t="str">
            <v>Suresh Heeralal</v>
          </cell>
          <cell r="G737" t="str">
            <v>Gamma Panel &amp; Swicthboard Maufacturers</v>
          </cell>
          <cell r="H737" t="str">
            <v>17 Wika Temperature transmitters including 40 foot container and insuarance</v>
          </cell>
          <cell r="I737" t="str">
            <v>ZAR 75,221.00</v>
          </cell>
          <cell r="J737" t="str">
            <v>ZAR</v>
          </cell>
          <cell r="K737">
            <v>75221</v>
          </cell>
          <cell r="L737">
            <v>1</v>
          </cell>
          <cell r="M737">
            <v>75221</v>
          </cell>
          <cell r="N737">
            <v>75221</v>
          </cell>
          <cell r="O737">
            <v>0</v>
          </cell>
          <cell r="P737">
            <v>0</v>
          </cell>
          <cell r="Q737">
            <v>0</v>
          </cell>
          <cell r="R737">
            <v>0</v>
          </cell>
        </row>
        <row r="738">
          <cell r="B738" t="str">
            <v>599-0375</v>
          </cell>
          <cell r="D738" t="e">
            <v>#N/A</v>
          </cell>
          <cell r="E738" t="str">
            <v>P005</v>
          </cell>
          <cell r="F738" t="str">
            <v>CLOSED</v>
          </cell>
          <cell r="G738" t="str">
            <v>Gemistar Travel &amp; Tours</v>
          </cell>
          <cell r="H738" t="str">
            <v>Air Tickets</v>
          </cell>
          <cell r="I738">
            <v>0</v>
          </cell>
          <cell r="J738" t="str">
            <v>0</v>
          </cell>
          <cell r="K738" t="e">
            <v>#VALUE!</v>
          </cell>
          <cell r="L738" t="e">
            <v>#N/A</v>
          </cell>
          <cell r="M738" t="e">
            <v>#N/A</v>
          </cell>
          <cell r="N738">
            <v>0</v>
          </cell>
          <cell r="O738">
            <v>0</v>
          </cell>
          <cell r="P738">
            <v>0</v>
          </cell>
          <cell r="Q738">
            <v>0</v>
          </cell>
          <cell r="R738">
            <v>0</v>
          </cell>
          <cell r="U738" t="str">
            <v>CLOSED</v>
          </cell>
          <cell r="V738" t="str">
            <v>CLOSED</v>
          </cell>
        </row>
        <row r="739">
          <cell r="B739" t="str">
            <v>599-0376</v>
          </cell>
          <cell r="D739">
            <v>39460</v>
          </cell>
          <cell r="E739" t="str">
            <v>P005</v>
          </cell>
          <cell r="G739" t="str">
            <v>Gemistar Travel &amp; Tours</v>
          </cell>
          <cell r="H739" t="str">
            <v>Air ticket for Ken Rowney LUN-DUR-LUN</v>
          </cell>
          <cell r="I739" t="str">
            <v>ZMK 2,086,333.00</v>
          </cell>
          <cell r="J739" t="str">
            <v>ZMK</v>
          </cell>
          <cell r="K739">
            <v>2086333</v>
          </cell>
          <cell r="L739">
            <v>1.6750418760469012E-3</v>
          </cell>
          <cell r="M739">
            <v>3494.6951423785595</v>
          </cell>
          <cell r="N739">
            <v>0</v>
          </cell>
          <cell r="O739">
            <v>0</v>
          </cell>
          <cell r="P739">
            <v>0</v>
          </cell>
          <cell r="Q739">
            <v>0</v>
          </cell>
          <cell r="R739">
            <v>2086333</v>
          </cell>
          <cell r="V739">
            <v>39462</v>
          </cell>
        </row>
        <row r="740">
          <cell r="B740" t="str">
            <v>599-0377</v>
          </cell>
          <cell r="D740" t="e">
            <v>#N/A</v>
          </cell>
          <cell r="E740" t="str">
            <v>P005</v>
          </cell>
          <cell r="F740" t="str">
            <v>CLOSED</v>
          </cell>
          <cell r="G740" t="str">
            <v>Gemistar Travel &amp; Tours</v>
          </cell>
          <cell r="H740" t="str">
            <v>Air Tickets</v>
          </cell>
          <cell r="I740">
            <v>0</v>
          </cell>
          <cell r="J740" t="str">
            <v>0</v>
          </cell>
          <cell r="K740" t="e">
            <v>#VALUE!</v>
          </cell>
          <cell r="L740" t="e">
            <v>#N/A</v>
          </cell>
          <cell r="M740" t="e">
            <v>#N/A</v>
          </cell>
          <cell r="N740">
            <v>0</v>
          </cell>
          <cell r="O740">
            <v>0</v>
          </cell>
          <cell r="P740">
            <v>0</v>
          </cell>
          <cell r="Q740">
            <v>0</v>
          </cell>
          <cell r="R740">
            <v>0</v>
          </cell>
          <cell r="U740" t="str">
            <v>CLOSED</v>
          </cell>
          <cell r="V740" t="str">
            <v>CLOSED</v>
          </cell>
        </row>
        <row r="741">
          <cell r="B741" t="str">
            <v>599-0378</v>
          </cell>
          <cell r="D741">
            <v>39460</v>
          </cell>
          <cell r="E741" t="str">
            <v>P005</v>
          </cell>
          <cell r="G741" t="str">
            <v>Gemistar Travel &amp; Tours</v>
          </cell>
          <cell r="H741" t="str">
            <v>Air ticket for Jean Claude Munboth</v>
          </cell>
          <cell r="I741" t="str">
            <v>ZMK 5,403,490.00</v>
          </cell>
          <cell r="J741" t="str">
            <v>ZMK</v>
          </cell>
          <cell r="K741">
            <v>5403490</v>
          </cell>
          <cell r="L741">
            <v>1.6750418760469012E-3</v>
          </cell>
          <cell r="M741">
            <v>9051.0720268006698</v>
          </cell>
          <cell r="N741">
            <v>0</v>
          </cell>
          <cell r="O741">
            <v>0</v>
          </cell>
          <cell r="P741">
            <v>0</v>
          </cell>
          <cell r="Q741">
            <v>0</v>
          </cell>
          <cell r="R741">
            <v>5403490</v>
          </cell>
          <cell r="V741">
            <v>39462</v>
          </cell>
        </row>
        <row r="742">
          <cell r="B742" t="str">
            <v>599-0379</v>
          </cell>
          <cell r="D742">
            <v>39460</v>
          </cell>
          <cell r="E742" t="str">
            <v>P005</v>
          </cell>
          <cell r="G742" t="str">
            <v>Gemistar Travel &amp; Tours</v>
          </cell>
          <cell r="H742" t="str">
            <v>Air ticket for Jean Paul Lawant JNB-LUN-JNB</v>
          </cell>
          <cell r="I742" t="str">
            <v>ZMK 3,452,963.00</v>
          </cell>
          <cell r="J742" t="str">
            <v>ZMK</v>
          </cell>
          <cell r="K742">
            <v>3452963</v>
          </cell>
          <cell r="L742">
            <v>1.6750418760469012E-3</v>
          </cell>
          <cell r="M742">
            <v>5783.8576214405357</v>
          </cell>
          <cell r="N742">
            <v>0</v>
          </cell>
          <cell r="O742">
            <v>0</v>
          </cell>
          <cell r="P742">
            <v>0</v>
          </cell>
          <cell r="Q742">
            <v>0</v>
          </cell>
          <cell r="R742">
            <v>3452963</v>
          </cell>
          <cell r="V742">
            <v>39462</v>
          </cell>
        </row>
        <row r="743">
          <cell r="B743" t="str">
            <v>599-0380</v>
          </cell>
          <cell r="D743" t="e">
            <v>#N/A</v>
          </cell>
          <cell r="E743" t="str">
            <v>P005</v>
          </cell>
          <cell r="F743" t="str">
            <v>CLOSED</v>
          </cell>
          <cell r="G743" t="str">
            <v>All Haul Enterprises</v>
          </cell>
          <cell r="H743" t="str">
            <v>CLOSED</v>
          </cell>
          <cell r="I743">
            <v>0</v>
          </cell>
          <cell r="J743" t="str">
            <v>0</v>
          </cell>
          <cell r="K743" t="e">
            <v>#VALUE!</v>
          </cell>
          <cell r="L743" t="e">
            <v>#N/A</v>
          </cell>
          <cell r="M743" t="e">
            <v>#N/A</v>
          </cell>
          <cell r="N743">
            <v>0</v>
          </cell>
          <cell r="O743">
            <v>0</v>
          </cell>
          <cell r="P743">
            <v>0</v>
          </cell>
          <cell r="Q743">
            <v>0</v>
          </cell>
          <cell r="R743">
            <v>0</v>
          </cell>
          <cell r="U743" t="str">
            <v>CLOSED</v>
          </cell>
          <cell r="V743" t="str">
            <v>CLOSED</v>
          </cell>
        </row>
        <row r="744">
          <cell r="B744" t="str">
            <v>599-0381</v>
          </cell>
          <cell r="C744" t="str">
            <v/>
          </cell>
          <cell r="D744">
            <v>39469</v>
          </cell>
          <cell r="E744" t="str">
            <v>P005</v>
          </cell>
          <cell r="F744" t="str">
            <v>Ansy Paroni</v>
          </cell>
          <cell r="G744" t="str">
            <v>M Projects</v>
          </cell>
          <cell r="H744" t="str">
            <v>7 off 12M x 3M 5 compartment residential units c/w 2 beds per compartment plugs to be RSA</v>
          </cell>
          <cell r="I744" t="str">
            <v>ZAR 721,070.00</v>
          </cell>
          <cell r="J744" t="str">
            <v>ZAR</v>
          </cell>
          <cell r="K744">
            <v>721070</v>
          </cell>
          <cell r="L744">
            <v>1</v>
          </cell>
          <cell r="M744">
            <v>721070</v>
          </cell>
          <cell r="N744">
            <v>721070</v>
          </cell>
          <cell r="O744">
            <v>0</v>
          </cell>
          <cell r="P744">
            <v>0</v>
          </cell>
          <cell r="Q744">
            <v>0</v>
          </cell>
          <cell r="R744">
            <v>0</v>
          </cell>
        </row>
        <row r="745">
          <cell r="B745" t="str">
            <v>599-0381</v>
          </cell>
          <cell r="C745" t="str">
            <v/>
          </cell>
          <cell r="D745">
            <v>39469</v>
          </cell>
          <cell r="E745" t="str">
            <v>P005</v>
          </cell>
          <cell r="F745" t="str">
            <v>Ansy Paroni</v>
          </cell>
          <cell r="G745" t="str">
            <v>M Projects</v>
          </cell>
          <cell r="H745" t="str">
            <v>1 off second hand M9/109T (9.6 x 3M) Toilet block</v>
          </cell>
          <cell r="I745" t="str">
            <v>ZAR 96,270.00</v>
          </cell>
          <cell r="J745" t="str">
            <v>ZAR</v>
          </cell>
          <cell r="K745">
            <v>96270</v>
          </cell>
          <cell r="L745">
            <v>1</v>
          </cell>
          <cell r="M745">
            <v>96270</v>
          </cell>
          <cell r="N745">
            <v>96270</v>
          </cell>
          <cell r="O745">
            <v>0</v>
          </cell>
          <cell r="P745">
            <v>0</v>
          </cell>
          <cell r="Q745">
            <v>0</v>
          </cell>
          <cell r="R745">
            <v>0</v>
          </cell>
        </row>
        <row r="746">
          <cell r="B746" t="str">
            <v>599-0381</v>
          </cell>
          <cell r="C746" t="str">
            <v/>
          </cell>
          <cell r="D746">
            <v>39469</v>
          </cell>
          <cell r="E746" t="str">
            <v>P005</v>
          </cell>
          <cell r="F746" t="str">
            <v>Ansy Paroni</v>
          </cell>
          <cell r="G746" t="str">
            <v>M Projects</v>
          </cell>
          <cell r="H746" t="str">
            <v>1 off second M36/109T (6M x 3M) Male/Female toilet</v>
          </cell>
          <cell r="I746" t="str">
            <v>ZAR 37,120.00</v>
          </cell>
          <cell r="J746" t="str">
            <v>ZAR</v>
          </cell>
          <cell r="K746">
            <v>37120</v>
          </cell>
          <cell r="L746">
            <v>1</v>
          </cell>
          <cell r="M746">
            <v>37120</v>
          </cell>
          <cell r="N746">
            <v>37120</v>
          </cell>
          <cell r="O746">
            <v>0</v>
          </cell>
          <cell r="P746">
            <v>0</v>
          </cell>
          <cell r="Q746">
            <v>0</v>
          </cell>
          <cell r="R746">
            <v>0</v>
          </cell>
        </row>
        <row r="747">
          <cell r="B747" t="str">
            <v>599-0381</v>
          </cell>
          <cell r="C747" t="str">
            <v/>
          </cell>
          <cell r="D747">
            <v>39469</v>
          </cell>
          <cell r="E747" t="str">
            <v>P005</v>
          </cell>
          <cell r="F747" t="str">
            <v>Ansy Paroni</v>
          </cell>
          <cell r="G747" t="str">
            <v>M Projects</v>
          </cell>
          <cell r="H747" t="str">
            <v>5 off M120303 12M x 3M three office units with additional exterior door curtains and tracks, 6 windows, 3 12000 BTU air conditioners @ ZAR 95,347.00 per unit</v>
          </cell>
          <cell r="I747" t="str">
            <v>ZAR 1,331,195.00</v>
          </cell>
          <cell r="J747" t="str">
            <v>ZAR</v>
          </cell>
          <cell r="K747">
            <v>1331195</v>
          </cell>
          <cell r="L747">
            <v>1</v>
          </cell>
          <cell r="M747">
            <v>1331195</v>
          </cell>
          <cell r="N747">
            <v>1331195</v>
          </cell>
          <cell r="O747">
            <v>0</v>
          </cell>
          <cell r="P747">
            <v>0</v>
          </cell>
          <cell r="Q747">
            <v>0</v>
          </cell>
          <cell r="R747">
            <v>0</v>
          </cell>
        </row>
        <row r="748">
          <cell r="B748" t="str">
            <v>599-0382</v>
          </cell>
          <cell r="D748">
            <v>39460</v>
          </cell>
          <cell r="E748" t="str">
            <v>P005</v>
          </cell>
          <cell r="G748" t="str">
            <v>Maxtronics System and supplies</v>
          </cell>
          <cell r="H748" t="str">
            <v>Vehicle Service</v>
          </cell>
          <cell r="I748" t="str">
            <v>ZMK 1,382,890.00</v>
          </cell>
          <cell r="J748" t="str">
            <v>ZMK</v>
          </cell>
          <cell r="K748">
            <v>1382890</v>
          </cell>
          <cell r="L748">
            <v>1.6750418760469012E-3</v>
          </cell>
          <cell r="M748">
            <v>2316.3986599664991</v>
          </cell>
          <cell r="N748">
            <v>0</v>
          </cell>
          <cell r="O748">
            <v>0</v>
          </cell>
          <cell r="P748">
            <v>0</v>
          </cell>
          <cell r="Q748">
            <v>0</v>
          </cell>
          <cell r="R748">
            <v>1382890</v>
          </cell>
          <cell r="V748">
            <v>39462</v>
          </cell>
        </row>
        <row r="749">
          <cell r="B749" t="str">
            <v>599-0383</v>
          </cell>
          <cell r="D749">
            <v>39460</v>
          </cell>
          <cell r="E749" t="str">
            <v>P005</v>
          </cell>
          <cell r="G749" t="str">
            <v>Maxtronics System and supplies</v>
          </cell>
          <cell r="H749" t="str">
            <v>Vehicle Service</v>
          </cell>
          <cell r="I749" t="str">
            <v>ZMK 3,000,000.00</v>
          </cell>
          <cell r="J749" t="str">
            <v>ZMK</v>
          </cell>
          <cell r="K749">
            <v>3000000</v>
          </cell>
          <cell r="L749">
            <v>1.6750418760469012E-3</v>
          </cell>
          <cell r="M749">
            <v>5025.1256281407032</v>
          </cell>
          <cell r="N749">
            <v>0</v>
          </cell>
          <cell r="O749">
            <v>0</v>
          </cell>
          <cell r="P749">
            <v>0</v>
          </cell>
          <cell r="Q749">
            <v>0</v>
          </cell>
          <cell r="R749">
            <v>3000000</v>
          </cell>
          <cell r="V749">
            <v>39462</v>
          </cell>
        </row>
        <row r="750">
          <cell r="B750" t="str">
            <v>599-0384</v>
          </cell>
          <cell r="D750">
            <v>39465</v>
          </cell>
          <cell r="E750" t="str">
            <v>E012</v>
          </cell>
          <cell r="G750" t="str">
            <v>Nkhula Engineering</v>
          </cell>
          <cell r="H750" t="str">
            <v>Making openings in concrete</v>
          </cell>
          <cell r="I750" t="str">
            <v>ZMK 3,600,000.00</v>
          </cell>
          <cell r="J750" t="str">
            <v>ZMK</v>
          </cell>
          <cell r="K750">
            <v>3600000</v>
          </cell>
          <cell r="L750">
            <v>1.6750418760469012E-3</v>
          </cell>
          <cell r="M750">
            <v>6030.150753768844</v>
          </cell>
          <cell r="N750">
            <v>0</v>
          </cell>
          <cell r="O750">
            <v>0</v>
          </cell>
          <cell r="P750">
            <v>0</v>
          </cell>
          <cell r="Q750">
            <v>0</v>
          </cell>
          <cell r="R750">
            <v>3600000</v>
          </cell>
        </row>
        <row r="751">
          <cell r="B751" t="str">
            <v>599-0385</v>
          </cell>
          <cell r="D751">
            <v>39460</v>
          </cell>
          <cell r="E751" t="str">
            <v>P005</v>
          </cell>
          <cell r="G751" t="str">
            <v>Gemistar Travel &amp; Tours</v>
          </cell>
          <cell r="H751" t="str">
            <v>Air ticket LUN-JNB-DUR</v>
          </cell>
          <cell r="I751" t="str">
            <v>ZMK 1,060,877.00</v>
          </cell>
          <cell r="J751" t="str">
            <v>ZMK</v>
          </cell>
          <cell r="K751">
            <v>1060877</v>
          </cell>
          <cell r="L751">
            <v>1.6750418760469012E-3</v>
          </cell>
          <cell r="M751">
            <v>1777.0134003350083</v>
          </cell>
          <cell r="N751">
            <v>0</v>
          </cell>
          <cell r="O751">
            <v>0</v>
          </cell>
          <cell r="P751">
            <v>0</v>
          </cell>
          <cell r="Q751">
            <v>0</v>
          </cell>
          <cell r="R751">
            <v>1060877</v>
          </cell>
          <cell r="V751">
            <v>39464</v>
          </cell>
        </row>
        <row r="752">
          <cell r="B752" t="str">
            <v>599-0386</v>
          </cell>
          <cell r="D752">
            <v>39460</v>
          </cell>
          <cell r="E752" t="str">
            <v>P005</v>
          </cell>
          <cell r="G752" t="str">
            <v>Nemchem International</v>
          </cell>
          <cell r="H752" t="str">
            <v>Cleaning the containers for the month of Dec 2007</v>
          </cell>
          <cell r="I752" t="str">
            <v>ZMK 3,800,000</v>
          </cell>
          <cell r="J752" t="str">
            <v>ZMK</v>
          </cell>
          <cell r="K752">
            <v>3800000</v>
          </cell>
          <cell r="L752">
            <v>1.6750418760469012E-3</v>
          </cell>
          <cell r="M752">
            <v>6365.1591289782245</v>
          </cell>
          <cell r="N752">
            <v>0</v>
          </cell>
          <cell r="O752">
            <v>0</v>
          </cell>
          <cell r="P752">
            <v>0</v>
          </cell>
          <cell r="Q752">
            <v>0</v>
          </cell>
          <cell r="R752">
            <v>3800000</v>
          </cell>
          <cell r="V752">
            <v>39464</v>
          </cell>
        </row>
        <row r="753">
          <cell r="B753" t="str">
            <v>599-0387</v>
          </cell>
          <cell r="D753">
            <v>39461</v>
          </cell>
          <cell r="E753" t="str">
            <v>P005</v>
          </cell>
          <cell r="G753" t="str">
            <v>East African Supply</v>
          </cell>
          <cell r="H753" t="str">
            <v>Bedding</v>
          </cell>
          <cell r="I753" t="str">
            <v>ZAR 21,183.50</v>
          </cell>
          <cell r="J753" t="str">
            <v>ZAR</v>
          </cell>
          <cell r="K753">
            <v>21183.5</v>
          </cell>
          <cell r="L753">
            <v>1</v>
          </cell>
          <cell r="M753">
            <v>21183.5</v>
          </cell>
          <cell r="N753">
            <v>21183.5</v>
          </cell>
          <cell r="O753">
            <v>0</v>
          </cell>
          <cell r="P753">
            <v>0</v>
          </cell>
          <cell r="Q753">
            <v>0</v>
          </cell>
          <cell r="R753">
            <v>0</v>
          </cell>
          <cell r="V753">
            <v>39461</v>
          </cell>
        </row>
        <row r="754">
          <cell r="B754" t="str">
            <v>599-0388</v>
          </cell>
          <cell r="D754">
            <v>39461</v>
          </cell>
          <cell r="E754" t="str">
            <v>A010-06</v>
          </cell>
          <cell r="F754" t="str">
            <v>David Bradshaw</v>
          </cell>
          <cell r="G754" t="str">
            <v>Greenbelt Fertillisers</v>
          </cell>
          <cell r="H754" t="str">
            <v>1125 tonnes of plant top fertilizer for production in march 2008,</v>
          </cell>
          <cell r="I754" t="str">
            <v>USD 681,750.00</v>
          </cell>
          <cell r="J754" t="str">
            <v>USD</v>
          </cell>
          <cell r="K754">
            <v>681750</v>
          </cell>
          <cell r="L754">
            <v>7.35</v>
          </cell>
          <cell r="M754">
            <v>5010862.5</v>
          </cell>
          <cell r="N754">
            <v>0</v>
          </cell>
          <cell r="O754">
            <v>0</v>
          </cell>
          <cell r="P754">
            <v>0</v>
          </cell>
          <cell r="Q754">
            <v>681750</v>
          </cell>
          <cell r="R754">
            <v>0</v>
          </cell>
          <cell r="V754">
            <v>39538</v>
          </cell>
        </row>
        <row r="755">
          <cell r="B755" t="str">
            <v>599-0388</v>
          </cell>
          <cell r="D755">
            <v>39461</v>
          </cell>
          <cell r="E755" t="str">
            <v>A010-06</v>
          </cell>
          <cell r="F755" t="str">
            <v>David Bradshaw</v>
          </cell>
          <cell r="G755" t="str">
            <v>Greenbelt Fertillisers</v>
          </cell>
          <cell r="H755" t="str">
            <v>1680 tonne basal fertilizer for production in february 2008</v>
          </cell>
          <cell r="I755" t="str">
            <v>USD 1174320</v>
          </cell>
          <cell r="J755" t="str">
            <v>USD</v>
          </cell>
          <cell r="K755">
            <v>1174320</v>
          </cell>
          <cell r="L755">
            <v>7.35</v>
          </cell>
          <cell r="M755">
            <v>8631252</v>
          </cell>
          <cell r="N755">
            <v>0</v>
          </cell>
          <cell r="O755">
            <v>0</v>
          </cell>
          <cell r="P755">
            <v>0</v>
          </cell>
          <cell r="Q755">
            <v>1174320</v>
          </cell>
          <cell r="R755">
            <v>0</v>
          </cell>
          <cell r="V755">
            <v>39507</v>
          </cell>
        </row>
        <row r="756">
          <cell r="B756" t="str">
            <v>599-0389</v>
          </cell>
          <cell r="D756">
            <v>39465</v>
          </cell>
          <cell r="E756" t="str">
            <v>M023-3</v>
          </cell>
          <cell r="F756" t="str">
            <v>Henry</v>
          </cell>
          <cell r="G756" t="str">
            <v>Steady Hydrualics Limited</v>
          </cell>
          <cell r="H756" t="str">
            <v>Repairs to hydraulic outriggers</v>
          </cell>
          <cell r="I756" t="str">
            <v>ZMK 15,350,000.00</v>
          </cell>
          <cell r="J756" t="str">
            <v>ZMK</v>
          </cell>
          <cell r="K756">
            <v>15350000</v>
          </cell>
          <cell r="L756">
            <v>1.6750418760469012E-3</v>
          </cell>
          <cell r="M756">
            <v>25711.892797319932</v>
          </cell>
          <cell r="N756">
            <v>0</v>
          </cell>
          <cell r="O756">
            <v>0</v>
          </cell>
          <cell r="P756">
            <v>0</v>
          </cell>
          <cell r="Q756">
            <v>0</v>
          </cell>
          <cell r="R756">
            <v>15350000</v>
          </cell>
        </row>
        <row r="757">
          <cell r="B757" t="str">
            <v>599-0390</v>
          </cell>
          <cell r="D757">
            <v>39461</v>
          </cell>
          <cell r="E757" t="str">
            <v>M031</v>
          </cell>
          <cell r="G757" t="str">
            <v>East African Supply</v>
          </cell>
          <cell r="H757" t="str">
            <v>T1 and T2 control cabin</v>
          </cell>
          <cell r="I757" t="str">
            <v>ZAR 250,045.10</v>
          </cell>
          <cell r="J757" t="str">
            <v>ZAR</v>
          </cell>
          <cell r="K757">
            <v>250045.1</v>
          </cell>
          <cell r="L757">
            <v>1</v>
          </cell>
          <cell r="M757">
            <v>250045.1</v>
          </cell>
          <cell r="N757">
            <v>250045.1</v>
          </cell>
          <cell r="O757">
            <v>0</v>
          </cell>
          <cell r="P757">
            <v>0</v>
          </cell>
          <cell r="Q757">
            <v>0</v>
          </cell>
          <cell r="R757">
            <v>0</v>
          </cell>
          <cell r="V757">
            <v>39525</v>
          </cell>
        </row>
        <row r="758">
          <cell r="B758" t="str">
            <v>599-0391</v>
          </cell>
          <cell r="D758">
            <v>39462</v>
          </cell>
          <cell r="E758" t="str">
            <v>M031</v>
          </cell>
          <cell r="G758" t="str">
            <v>East African Supply</v>
          </cell>
          <cell r="H758" t="str">
            <v>Piping saddles materials</v>
          </cell>
          <cell r="I758" t="str">
            <v>ZAR 209,955.16</v>
          </cell>
          <cell r="J758" t="str">
            <v>ZAR</v>
          </cell>
          <cell r="K758">
            <v>209955.16</v>
          </cell>
          <cell r="L758">
            <v>1</v>
          </cell>
          <cell r="M758">
            <v>209955.16</v>
          </cell>
          <cell r="N758">
            <v>209955.16</v>
          </cell>
          <cell r="O758">
            <v>0</v>
          </cell>
          <cell r="P758">
            <v>0</v>
          </cell>
          <cell r="Q758">
            <v>0</v>
          </cell>
          <cell r="R758">
            <v>0</v>
          </cell>
          <cell r="V758">
            <v>39525</v>
          </cell>
        </row>
        <row r="759">
          <cell r="B759" t="str">
            <v>599-0392</v>
          </cell>
          <cell r="D759">
            <v>39462</v>
          </cell>
          <cell r="E759" t="str">
            <v>M056</v>
          </cell>
          <cell r="G759" t="str">
            <v>East African Supply</v>
          </cell>
          <cell r="H759" t="str">
            <v>Valves for expansion project 2008</v>
          </cell>
          <cell r="I759" t="str">
            <v>ZAR 6,020,150.50</v>
          </cell>
          <cell r="J759" t="str">
            <v>ZAR</v>
          </cell>
          <cell r="K759">
            <v>6020150.5</v>
          </cell>
          <cell r="L759">
            <v>1</v>
          </cell>
          <cell r="M759">
            <v>6020150.5</v>
          </cell>
          <cell r="N759">
            <v>6020150.5</v>
          </cell>
          <cell r="O759">
            <v>0</v>
          </cell>
          <cell r="P759">
            <v>0</v>
          </cell>
          <cell r="Q759">
            <v>0</v>
          </cell>
          <cell r="R759">
            <v>0</v>
          </cell>
          <cell r="V759">
            <v>39527</v>
          </cell>
        </row>
        <row r="760">
          <cell r="B760" t="str">
            <v>599-0393</v>
          </cell>
          <cell r="D760">
            <v>39462</v>
          </cell>
          <cell r="E760" t="str">
            <v>M031</v>
          </cell>
          <cell r="G760" t="str">
            <v>East African Supply</v>
          </cell>
          <cell r="H760" t="str">
            <v>Piping Support Structure as per EASP69394</v>
          </cell>
          <cell r="I760" t="str">
            <v>ZAR 955,694.38</v>
          </cell>
          <cell r="J760" t="str">
            <v>ZAR</v>
          </cell>
          <cell r="K760">
            <v>955694.38</v>
          </cell>
          <cell r="L760">
            <v>1</v>
          </cell>
          <cell r="M760">
            <v>955694.38</v>
          </cell>
          <cell r="N760">
            <v>955694.38</v>
          </cell>
          <cell r="O760">
            <v>0</v>
          </cell>
          <cell r="P760">
            <v>0</v>
          </cell>
          <cell r="Q760">
            <v>0</v>
          </cell>
          <cell r="R760">
            <v>0</v>
          </cell>
          <cell r="V760">
            <v>39525</v>
          </cell>
        </row>
        <row r="761">
          <cell r="B761" t="str">
            <v>599-0394</v>
          </cell>
          <cell r="D761">
            <v>39462</v>
          </cell>
          <cell r="E761" t="str">
            <v>M031</v>
          </cell>
          <cell r="G761" t="str">
            <v>East African Supply</v>
          </cell>
          <cell r="H761" t="str">
            <v>Secondary Juice Heater Platforms material as per EASP063261_1</v>
          </cell>
          <cell r="I761" t="str">
            <v>ZAR 351,421.25</v>
          </cell>
          <cell r="J761" t="str">
            <v>ZAR</v>
          </cell>
          <cell r="K761">
            <v>351421.25</v>
          </cell>
          <cell r="L761">
            <v>1</v>
          </cell>
          <cell r="M761">
            <v>351421.25</v>
          </cell>
          <cell r="N761">
            <v>351421.25</v>
          </cell>
          <cell r="O761">
            <v>0</v>
          </cell>
          <cell r="P761">
            <v>0</v>
          </cell>
          <cell r="Q761">
            <v>0</v>
          </cell>
          <cell r="R761">
            <v>0</v>
          </cell>
          <cell r="V761">
            <v>39470</v>
          </cell>
        </row>
        <row r="762">
          <cell r="B762" t="str">
            <v>599-0395</v>
          </cell>
          <cell r="D762">
            <v>39462</v>
          </cell>
          <cell r="E762" t="str">
            <v>M031</v>
          </cell>
          <cell r="G762" t="str">
            <v>East African Supply</v>
          </cell>
          <cell r="H762" t="str">
            <v>T2 Mill platform and structure materials as per EASP069313_1</v>
          </cell>
          <cell r="I762" t="str">
            <v>ZAR 369,274.06</v>
          </cell>
          <cell r="J762" t="str">
            <v>ZAR</v>
          </cell>
          <cell r="K762">
            <v>369274.06</v>
          </cell>
          <cell r="L762">
            <v>1</v>
          </cell>
          <cell r="M762">
            <v>369274.06</v>
          </cell>
          <cell r="N762">
            <v>369274.06</v>
          </cell>
          <cell r="O762">
            <v>0</v>
          </cell>
          <cell r="P762">
            <v>0</v>
          </cell>
          <cell r="Q762">
            <v>0</v>
          </cell>
          <cell r="R762">
            <v>0</v>
          </cell>
          <cell r="V762">
            <v>39470</v>
          </cell>
        </row>
        <row r="763">
          <cell r="B763" t="str">
            <v>599-0396</v>
          </cell>
          <cell r="D763">
            <v>39465</v>
          </cell>
          <cell r="E763" t="str">
            <v>A012</v>
          </cell>
          <cell r="F763" t="str">
            <v>Remmy Moonga</v>
          </cell>
          <cell r="G763" t="str">
            <v>Mbemu Agriculture</v>
          </cell>
          <cell r="H763" t="str">
            <v>20 x 20 Litre Jacto Knapsacks</v>
          </cell>
          <cell r="I763" t="str">
            <v>ZMK 7,200,000.00</v>
          </cell>
          <cell r="J763" t="str">
            <v>ZMK</v>
          </cell>
          <cell r="K763">
            <v>7200000</v>
          </cell>
          <cell r="L763">
            <v>1.6750418760469012E-3</v>
          </cell>
          <cell r="M763">
            <v>12060.301507537688</v>
          </cell>
          <cell r="N763">
            <v>0</v>
          </cell>
          <cell r="O763">
            <v>0</v>
          </cell>
          <cell r="P763">
            <v>0</v>
          </cell>
          <cell r="Q763">
            <v>0</v>
          </cell>
          <cell r="R763">
            <v>7200000</v>
          </cell>
          <cell r="V763">
            <v>39470</v>
          </cell>
        </row>
        <row r="764">
          <cell r="B764" t="str">
            <v>599-0397</v>
          </cell>
          <cell r="D764">
            <v>39462</v>
          </cell>
          <cell r="E764" t="str">
            <v>M031</v>
          </cell>
          <cell r="G764" t="str">
            <v>East African Supply</v>
          </cell>
          <cell r="H764" t="str">
            <v xml:space="preserve">T1 and T2 Cane carrier carding drum materials </v>
          </cell>
          <cell r="I764" t="str">
            <v>ZAR 457,080.13</v>
          </cell>
          <cell r="J764" t="str">
            <v>ZAR</v>
          </cell>
          <cell r="K764">
            <v>457080.13</v>
          </cell>
          <cell r="L764">
            <v>1</v>
          </cell>
          <cell r="M764">
            <v>457080.13</v>
          </cell>
          <cell r="N764">
            <v>457080.13</v>
          </cell>
          <cell r="O764">
            <v>0</v>
          </cell>
          <cell r="P764">
            <v>0</v>
          </cell>
          <cell r="Q764">
            <v>0</v>
          </cell>
          <cell r="R764">
            <v>0</v>
          </cell>
          <cell r="V764">
            <v>39525</v>
          </cell>
        </row>
        <row r="765">
          <cell r="B765" t="str">
            <v>599-0398</v>
          </cell>
          <cell r="D765">
            <v>39462</v>
          </cell>
          <cell r="E765" t="str">
            <v>P005</v>
          </cell>
          <cell r="G765" t="str">
            <v>Action Auto Ltd</v>
          </cell>
          <cell r="H765" t="str">
            <v>Vehicle Service</v>
          </cell>
          <cell r="I765" t="str">
            <v>ZMK 1,000,000.00</v>
          </cell>
          <cell r="J765" t="str">
            <v>ZMK</v>
          </cell>
          <cell r="K765">
            <v>1000000</v>
          </cell>
          <cell r="L765">
            <v>1.6750418760469012E-3</v>
          </cell>
          <cell r="M765">
            <v>1675.0418760469013</v>
          </cell>
          <cell r="N765">
            <v>0</v>
          </cell>
          <cell r="O765">
            <v>0</v>
          </cell>
          <cell r="P765">
            <v>0</v>
          </cell>
          <cell r="Q765">
            <v>0</v>
          </cell>
          <cell r="R765">
            <v>1000000</v>
          </cell>
          <cell r="V765">
            <v>39467</v>
          </cell>
        </row>
        <row r="766">
          <cell r="B766" t="str">
            <v>599-0399</v>
          </cell>
          <cell r="D766">
            <v>39462</v>
          </cell>
          <cell r="E766" t="str">
            <v>P005</v>
          </cell>
          <cell r="F766" t="str">
            <v>DEAUTHORISED</v>
          </cell>
          <cell r="G766" t="str">
            <v>Makubu Steelworks Ltd</v>
          </cell>
          <cell r="H766" t="str">
            <v>IBR sheet 0.5mm (30x2.4m)</v>
          </cell>
          <cell r="I766" t="str">
            <v>ZMK 1,908,000.00</v>
          </cell>
          <cell r="J766" t="str">
            <v>ZMK</v>
          </cell>
          <cell r="K766">
            <v>1908000</v>
          </cell>
          <cell r="L766">
            <v>1.6750418760469012E-3</v>
          </cell>
          <cell r="M766">
            <v>3195.9798994974876</v>
          </cell>
          <cell r="N766">
            <v>0</v>
          </cell>
          <cell r="O766">
            <v>0</v>
          </cell>
          <cell r="P766">
            <v>0</v>
          </cell>
          <cell r="Q766">
            <v>0</v>
          </cell>
          <cell r="R766">
            <v>1908000</v>
          </cell>
          <cell r="V766">
            <v>39462</v>
          </cell>
        </row>
        <row r="767">
          <cell r="B767" t="str">
            <v>599-0400</v>
          </cell>
          <cell r="D767">
            <v>39462</v>
          </cell>
          <cell r="E767" t="str">
            <v>C001</v>
          </cell>
          <cell r="G767" t="str">
            <v>Atonement Enterprises Ltd</v>
          </cell>
          <cell r="H767" t="str">
            <v>Breaking of concrete &amp; excavation work in cane yard</v>
          </cell>
          <cell r="I767" t="str">
            <v>ZMK 82,000,000.00</v>
          </cell>
          <cell r="J767" t="str">
            <v>ZMK</v>
          </cell>
          <cell r="K767">
            <v>82000000</v>
          </cell>
          <cell r="L767">
            <v>1.6750418760469012E-3</v>
          </cell>
          <cell r="M767">
            <v>137353.43383584591</v>
          </cell>
          <cell r="N767">
            <v>0</v>
          </cell>
          <cell r="O767">
            <v>0</v>
          </cell>
          <cell r="P767">
            <v>0</v>
          </cell>
          <cell r="Q767">
            <v>0</v>
          </cell>
          <cell r="R767">
            <v>82000000</v>
          </cell>
          <cell r="S767" t="str">
            <v>Caneyard</v>
          </cell>
          <cell r="V767">
            <v>39478</v>
          </cell>
        </row>
        <row r="768">
          <cell r="B768" t="str">
            <v>599-0401</v>
          </cell>
          <cell r="D768" t="e">
            <v>#N/A</v>
          </cell>
          <cell r="E768" t="str">
            <v>P005</v>
          </cell>
          <cell r="F768" t="str">
            <v>CLOSED</v>
          </cell>
          <cell r="G768" t="str">
            <v>Chaka Kent Ltd</v>
          </cell>
          <cell r="H768" t="str">
            <v>Water and Sewage</v>
          </cell>
          <cell r="I768" t="str">
            <v>ZMK 12150000</v>
          </cell>
          <cell r="J768" t="str">
            <v>ZMK</v>
          </cell>
          <cell r="K768">
            <v>12150000</v>
          </cell>
          <cell r="L768">
            <v>1.6750418760469012E-3</v>
          </cell>
          <cell r="M768">
            <v>20351.75879396985</v>
          </cell>
          <cell r="N768">
            <v>0</v>
          </cell>
          <cell r="O768">
            <v>0</v>
          </cell>
          <cell r="P768">
            <v>0</v>
          </cell>
          <cell r="Q768">
            <v>0</v>
          </cell>
          <cell r="R768">
            <v>12150000</v>
          </cell>
          <cell r="U768" t="str">
            <v>CLOSED</v>
          </cell>
          <cell r="V768" t="str">
            <v>CLOSED</v>
          </cell>
        </row>
        <row r="769">
          <cell r="B769" t="str">
            <v>599-0402</v>
          </cell>
          <cell r="D769" t="e">
            <v>#N/A</v>
          </cell>
          <cell r="E769" t="str">
            <v>P005</v>
          </cell>
          <cell r="F769" t="str">
            <v>CLOSED</v>
          </cell>
          <cell r="G769" t="str">
            <v>Chaka Kent Ltd</v>
          </cell>
          <cell r="H769" t="str">
            <v>Water and Sewage</v>
          </cell>
          <cell r="I769" t="str">
            <v>ZMK 4,100,000</v>
          </cell>
          <cell r="J769" t="str">
            <v>ZMK</v>
          </cell>
          <cell r="K769">
            <v>4100000</v>
          </cell>
          <cell r="L769">
            <v>1.6750418760469012E-3</v>
          </cell>
          <cell r="M769">
            <v>6867.671691792295</v>
          </cell>
          <cell r="N769">
            <v>0</v>
          </cell>
          <cell r="O769">
            <v>0</v>
          </cell>
          <cell r="P769">
            <v>0</v>
          </cell>
          <cell r="Q769">
            <v>0</v>
          </cell>
          <cell r="R769">
            <v>4100000</v>
          </cell>
          <cell r="U769" t="str">
            <v>CLOSED</v>
          </cell>
          <cell r="V769" t="str">
            <v>CLOSED</v>
          </cell>
        </row>
        <row r="770">
          <cell r="B770" t="str">
            <v>599-0403</v>
          </cell>
          <cell r="D770" t="e">
            <v>#N/A</v>
          </cell>
          <cell r="E770" t="str">
            <v>P005</v>
          </cell>
          <cell r="F770" t="str">
            <v>CLOSED</v>
          </cell>
          <cell r="G770" t="str">
            <v>Chaka Kent Ltd</v>
          </cell>
          <cell r="H770" t="str">
            <v>Water and Sewage</v>
          </cell>
          <cell r="I770" t="str">
            <v>ZMK 7,800,000</v>
          </cell>
          <cell r="J770" t="str">
            <v>ZMK</v>
          </cell>
          <cell r="K770">
            <v>7800000</v>
          </cell>
          <cell r="L770">
            <v>1.6750418760469012E-3</v>
          </cell>
          <cell r="M770">
            <v>13065.326633165829</v>
          </cell>
          <cell r="N770">
            <v>0</v>
          </cell>
          <cell r="O770">
            <v>0</v>
          </cell>
          <cell r="P770">
            <v>0</v>
          </cell>
          <cell r="Q770">
            <v>0</v>
          </cell>
          <cell r="R770">
            <v>7800000</v>
          </cell>
          <cell r="U770" t="str">
            <v>CLOSED</v>
          </cell>
          <cell r="V770" t="str">
            <v>CLOSED</v>
          </cell>
        </row>
        <row r="771">
          <cell r="B771" t="str">
            <v>599-0404</v>
          </cell>
          <cell r="D771">
            <v>39462</v>
          </cell>
          <cell r="E771" t="str">
            <v>P005</v>
          </cell>
          <cell r="G771" t="str">
            <v>Gemistar Travel &amp; Tours</v>
          </cell>
          <cell r="H771" t="str">
            <v>Air ticket and travel tax</v>
          </cell>
          <cell r="I771" t="str">
            <v>ZMK 1,783,040.00</v>
          </cell>
          <cell r="J771" t="str">
            <v>ZMK</v>
          </cell>
          <cell r="K771">
            <v>1783040</v>
          </cell>
          <cell r="L771">
            <v>1.6750418760469012E-3</v>
          </cell>
          <cell r="M771">
            <v>2986.6666666666665</v>
          </cell>
          <cell r="N771">
            <v>0</v>
          </cell>
          <cell r="O771">
            <v>0</v>
          </cell>
          <cell r="P771">
            <v>0</v>
          </cell>
          <cell r="Q771">
            <v>0</v>
          </cell>
          <cell r="R771">
            <v>1783040</v>
          </cell>
          <cell r="V771">
            <v>39464</v>
          </cell>
        </row>
        <row r="772">
          <cell r="B772" t="str">
            <v>599-0405</v>
          </cell>
          <cell r="D772">
            <v>39464</v>
          </cell>
          <cell r="E772" t="str">
            <v>P005</v>
          </cell>
          <cell r="G772" t="str">
            <v>Toyota Zambia Ltd</v>
          </cell>
          <cell r="H772" t="str">
            <v>Vehicle Service</v>
          </cell>
          <cell r="I772" t="str">
            <v>ZMK 296,576.00</v>
          </cell>
          <cell r="J772" t="str">
            <v>ZMK</v>
          </cell>
          <cell r="K772">
            <v>296576</v>
          </cell>
          <cell r="L772">
            <v>1.6750418760469012E-3</v>
          </cell>
          <cell r="M772">
            <v>496.77721943048579</v>
          </cell>
          <cell r="N772">
            <v>0</v>
          </cell>
          <cell r="O772">
            <v>0</v>
          </cell>
          <cell r="P772">
            <v>0</v>
          </cell>
          <cell r="Q772">
            <v>0</v>
          </cell>
          <cell r="R772">
            <v>296576</v>
          </cell>
          <cell r="V772">
            <v>39477</v>
          </cell>
        </row>
        <row r="773">
          <cell r="B773" t="str">
            <v>599-0406</v>
          </cell>
          <cell r="D773" t="e">
            <v>#N/A</v>
          </cell>
          <cell r="E773" t="str">
            <v>P005</v>
          </cell>
          <cell r="F773" t="str">
            <v>CLOSED</v>
          </cell>
          <cell r="G773" t="str">
            <v>Philip Banji Malambo</v>
          </cell>
          <cell r="H773" t="str">
            <v>Hire of tipper truck</v>
          </cell>
          <cell r="I773">
            <v>0</v>
          </cell>
          <cell r="J773" t="str">
            <v>0</v>
          </cell>
          <cell r="K773" t="e">
            <v>#VALUE!</v>
          </cell>
          <cell r="L773" t="e">
            <v>#N/A</v>
          </cell>
          <cell r="M773" t="e">
            <v>#N/A</v>
          </cell>
          <cell r="N773">
            <v>0</v>
          </cell>
          <cell r="O773">
            <v>0</v>
          </cell>
          <cell r="P773">
            <v>0</v>
          </cell>
          <cell r="Q773">
            <v>0</v>
          </cell>
          <cell r="R773">
            <v>0</v>
          </cell>
          <cell r="U773" t="str">
            <v>CLOSED</v>
          </cell>
          <cell r="V773" t="str">
            <v>CLOSED</v>
          </cell>
        </row>
        <row r="774">
          <cell r="B774" t="str">
            <v>599-0407</v>
          </cell>
          <cell r="D774">
            <v>39464</v>
          </cell>
          <cell r="E774" t="str">
            <v>P005</v>
          </cell>
          <cell r="G774" t="str">
            <v>Chaka Kent Ltd</v>
          </cell>
          <cell r="H774" t="str">
            <v>Casting of concrete plinths</v>
          </cell>
          <cell r="I774" t="str">
            <v>ZMK 9,900,000.00</v>
          </cell>
          <cell r="J774" t="str">
            <v>ZMK</v>
          </cell>
          <cell r="K774">
            <v>9900000</v>
          </cell>
          <cell r="L774">
            <v>1.6750418760469012E-3</v>
          </cell>
          <cell r="M774">
            <v>16582.914572864323</v>
          </cell>
          <cell r="N774">
            <v>0</v>
          </cell>
          <cell r="O774">
            <v>0</v>
          </cell>
          <cell r="P774">
            <v>0</v>
          </cell>
          <cell r="Q774">
            <v>0</v>
          </cell>
          <cell r="R774">
            <v>9900000</v>
          </cell>
          <cell r="V774">
            <v>39477</v>
          </cell>
        </row>
        <row r="775">
          <cell r="B775" t="str">
            <v>599-0408</v>
          </cell>
          <cell r="D775" t="e">
            <v>#N/A</v>
          </cell>
          <cell r="E775" t="str">
            <v>M052</v>
          </cell>
          <cell r="F775" t="str">
            <v>CLOSED</v>
          </cell>
          <cell r="G775" t="str">
            <v>Heku Construction Ltd</v>
          </cell>
          <cell r="H775" t="str">
            <v>Transport Area Fencing</v>
          </cell>
          <cell r="I775" t="str">
            <v>ZMK 13,953,681.00</v>
          </cell>
          <cell r="J775" t="str">
            <v>ZMK</v>
          </cell>
          <cell r="K775">
            <v>13953681</v>
          </cell>
          <cell r="L775">
            <v>1.6750418760469012E-3</v>
          </cell>
          <cell r="M775">
            <v>23373</v>
          </cell>
          <cell r="N775">
            <v>0</v>
          </cell>
          <cell r="O775">
            <v>0</v>
          </cell>
          <cell r="P775">
            <v>0</v>
          </cell>
          <cell r="Q775">
            <v>0</v>
          </cell>
          <cell r="R775">
            <v>13953681</v>
          </cell>
          <cell r="U775" t="str">
            <v>CLOSED</v>
          </cell>
          <cell r="V775" t="str">
            <v>CLOSED</v>
          </cell>
        </row>
        <row r="776">
          <cell r="B776" t="str">
            <v>599-0409</v>
          </cell>
          <cell r="D776">
            <v>39464</v>
          </cell>
          <cell r="E776" t="str">
            <v>P005</v>
          </cell>
          <cell r="G776" t="str">
            <v>Bantum Office Machines Ltd</v>
          </cell>
          <cell r="H776" t="str">
            <v>Toner 1805 for photocopier</v>
          </cell>
          <cell r="I776" t="str">
            <v>ZMK 1,300,000.00</v>
          </cell>
          <cell r="J776" t="str">
            <v>ZMK</v>
          </cell>
          <cell r="K776">
            <v>1300000</v>
          </cell>
          <cell r="L776">
            <v>1.6750418760469012E-3</v>
          </cell>
          <cell r="M776">
            <v>2177.5544388609715</v>
          </cell>
          <cell r="N776">
            <v>0</v>
          </cell>
          <cell r="O776">
            <v>0</v>
          </cell>
          <cell r="P776">
            <v>0</v>
          </cell>
          <cell r="Q776">
            <v>0</v>
          </cell>
          <cell r="R776">
            <v>1300000</v>
          </cell>
          <cell r="V776">
            <v>39464</v>
          </cell>
        </row>
        <row r="777">
          <cell r="B777" t="str">
            <v>599-0410</v>
          </cell>
          <cell r="D777">
            <v>39464</v>
          </cell>
          <cell r="E777" t="str">
            <v>P005</v>
          </cell>
          <cell r="G777" t="str">
            <v>Maxtronics System and supplies</v>
          </cell>
          <cell r="H777" t="str">
            <v>Vehicle Service</v>
          </cell>
          <cell r="I777" t="str">
            <v>ZMK 3,610,000.00</v>
          </cell>
          <cell r="J777" t="str">
            <v>ZMK</v>
          </cell>
          <cell r="K777">
            <v>3610000</v>
          </cell>
          <cell r="L777">
            <v>1.6750418760469012E-3</v>
          </cell>
          <cell r="M777">
            <v>6046.901172529313</v>
          </cell>
          <cell r="N777">
            <v>0</v>
          </cell>
          <cell r="O777">
            <v>0</v>
          </cell>
          <cell r="P777">
            <v>0</v>
          </cell>
          <cell r="Q777">
            <v>0</v>
          </cell>
          <cell r="R777">
            <v>3610000</v>
          </cell>
          <cell r="V777">
            <v>39478</v>
          </cell>
        </row>
        <row r="778">
          <cell r="B778" t="str">
            <v>599-0411</v>
          </cell>
          <cell r="D778">
            <v>39464</v>
          </cell>
          <cell r="E778" t="str">
            <v>M023-3</v>
          </cell>
          <cell r="F778" t="str">
            <v>Rudi</v>
          </cell>
          <cell r="G778" t="str">
            <v>Crosstate Auctioneers</v>
          </cell>
          <cell r="H778" t="str">
            <v>1993 Tadano TR 250M-5 25 ton rough terrain crane, spare trye, new batteries + transport to Mazabuka</v>
          </cell>
          <cell r="I778" t="str">
            <v>ZAR 1,425,000.00</v>
          </cell>
          <cell r="J778" t="str">
            <v>ZAR</v>
          </cell>
          <cell r="K778">
            <v>1425000</v>
          </cell>
          <cell r="L778">
            <v>1</v>
          </cell>
          <cell r="M778">
            <v>1425000</v>
          </cell>
          <cell r="N778">
            <v>1425000</v>
          </cell>
          <cell r="O778">
            <v>0</v>
          </cell>
          <cell r="P778">
            <v>0</v>
          </cell>
          <cell r="Q778">
            <v>0</v>
          </cell>
          <cell r="R778">
            <v>0</v>
          </cell>
          <cell r="V778">
            <v>39483</v>
          </cell>
        </row>
        <row r="779">
          <cell r="B779" t="str">
            <v>599-0412</v>
          </cell>
          <cell r="D779">
            <v>39465</v>
          </cell>
          <cell r="E779" t="str">
            <v>M029</v>
          </cell>
          <cell r="F779" t="str">
            <v>Rudi</v>
          </cell>
          <cell r="G779" t="str">
            <v>E.D Export Services cc</v>
          </cell>
          <cell r="H779" t="str">
            <v>30 x 100mm  HT Bolts GR8.8</v>
          </cell>
          <cell r="I779" t="str">
            <v>ZAR 617.68</v>
          </cell>
          <cell r="J779" t="str">
            <v>ZAR</v>
          </cell>
          <cell r="K779">
            <v>617.67999999999995</v>
          </cell>
          <cell r="L779">
            <v>1</v>
          </cell>
          <cell r="M779">
            <v>617.67999999999995</v>
          </cell>
          <cell r="N779">
            <v>617.67999999999995</v>
          </cell>
          <cell r="O779">
            <v>0</v>
          </cell>
          <cell r="P779">
            <v>0</v>
          </cell>
          <cell r="Q779">
            <v>0</v>
          </cell>
          <cell r="R779">
            <v>0</v>
          </cell>
          <cell r="V779">
            <v>39488</v>
          </cell>
        </row>
        <row r="780">
          <cell r="B780" t="str">
            <v>599-0412</v>
          </cell>
          <cell r="D780">
            <v>39465</v>
          </cell>
          <cell r="E780" t="str">
            <v>M029</v>
          </cell>
          <cell r="F780" t="str">
            <v>Rudi</v>
          </cell>
          <cell r="G780" t="str">
            <v>E.D Export Services cc</v>
          </cell>
          <cell r="H780" t="str">
            <v>Brackets 300 WA 160mm x 120mm x 60mm</v>
          </cell>
          <cell r="I780" t="str">
            <v>ZAR 201.16</v>
          </cell>
          <cell r="J780" t="str">
            <v>ZAR</v>
          </cell>
          <cell r="K780">
            <v>201.16</v>
          </cell>
          <cell r="L780">
            <v>1</v>
          </cell>
          <cell r="M780">
            <v>201.16</v>
          </cell>
          <cell r="N780">
            <v>201.16</v>
          </cell>
          <cell r="O780">
            <v>0</v>
          </cell>
          <cell r="P780">
            <v>0</v>
          </cell>
          <cell r="Q780">
            <v>0</v>
          </cell>
          <cell r="R780">
            <v>0</v>
          </cell>
          <cell r="V780">
            <v>39488</v>
          </cell>
        </row>
        <row r="781">
          <cell r="B781" t="str">
            <v>599-0412</v>
          </cell>
          <cell r="D781">
            <v>39465</v>
          </cell>
          <cell r="E781" t="str">
            <v>M029</v>
          </cell>
          <cell r="F781" t="str">
            <v>Rudi</v>
          </cell>
          <cell r="G781" t="str">
            <v>E.D Export Services cc</v>
          </cell>
          <cell r="H781" t="str">
            <v>Base plates 300 WA 400mm x 400mm x 25mm</v>
          </cell>
          <cell r="I781" t="str">
            <v>ZAR 1,403.84</v>
          </cell>
          <cell r="J781" t="str">
            <v>ZAR</v>
          </cell>
          <cell r="K781">
            <v>1403.84</v>
          </cell>
          <cell r="L781">
            <v>1</v>
          </cell>
          <cell r="M781">
            <v>1403.84</v>
          </cell>
          <cell r="N781">
            <v>1403.84</v>
          </cell>
          <cell r="O781">
            <v>0</v>
          </cell>
          <cell r="P781">
            <v>0</v>
          </cell>
          <cell r="Q781">
            <v>0</v>
          </cell>
          <cell r="R781">
            <v>0</v>
          </cell>
          <cell r="V781">
            <v>39488</v>
          </cell>
        </row>
        <row r="782">
          <cell r="B782" t="str">
            <v>599-0412</v>
          </cell>
          <cell r="D782">
            <v>39465</v>
          </cell>
          <cell r="E782" t="str">
            <v>M029</v>
          </cell>
          <cell r="F782" t="str">
            <v>Rudi</v>
          </cell>
          <cell r="G782" t="str">
            <v>E.D Export Services cc</v>
          </cell>
          <cell r="H782" t="str">
            <v>24 x 100 HT Bolts Gr 8.8</v>
          </cell>
          <cell r="I782" t="str">
            <v>ZAR 66.24</v>
          </cell>
          <cell r="J782" t="str">
            <v>ZAR</v>
          </cell>
          <cell r="K782">
            <v>66.239999999999995</v>
          </cell>
          <cell r="L782">
            <v>1</v>
          </cell>
          <cell r="M782">
            <v>66.239999999999995</v>
          </cell>
          <cell r="N782">
            <v>66.239999999999995</v>
          </cell>
          <cell r="O782">
            <v>0</v>
          </cell>
          <cell r="P782">
            <v>0</v>
          </cell>
          <cell r="Q782">
            <v>0</v>
          </cell>
          <cell r="R782">
            <v>0</v>
          </cell>
          <cell r="V782">
            <v>39488</v>
          </cell>
        </row>
        <row r="783">
          <cell r="B783" t="str">
            <v>599-0412</v>
          </cell>
          <cell r="D783">
            <v>39465</v>
          </cell>
          <cell r="E783" t="str">
            <v>M029</v>
          </cell>
          <cell r="F783" t="str">
            <v>Rudi</v>
          </cell>
          <cell r="G783" t="str">
            <v>E.D Export Services cc</v>
          </cell>
          <cell r="H783" t="str">
            <v>Plates 300 WA 310mm x 120mm x 30mm</v>
          </cell>
          <cell r="I783" t="str">
            <v>ZAR 787.52</v>
          </cell>
          <cell r="J783" t="str">
            <v>ZAR</v>
          </cell>
          <cell r="K783">
            <v>787.52</v>
          </cell>
          <cell r="L783">
            <v>1</v>
          </cell>
          <cell r="M783">
            <v>787.52</v>
          </cell>
          <cell r="N783">
            <v>787.52</v>
          </cell>
          <cell r="O783">
            <v>0</v>
          </cell>
          <cell r="P783">
            <v>0</v>
          </cell>
          <cell r="Q783">
            <v>0</v>
          </cell>
          <cell r="R783">
            <v>0</v>
          </cell>
          <cell r="V783">
            <v>39488</v>
          </cell>
        </row>
        <row r="784">
          <cell r="B784" t="str">
            <v>599-0412</v>
          </cell>
          <cell r="D784">
            <v>39465</v>
          </cell>
          <cell r="E784" t="str">
            <v>M029</v>
          </cell>
          <cell r="F784" t="str">
            <v>Rudi</v>
          </cell>
          <cell r="G784" t="str">
            <v>E.D Export Services cc</v>
          </cell>
          <cell r="H784" t="str">
            <v>Square tube 120 x 120 x 6.3mm x 6000mm</v>
          </cell>
          <cell r="I784" t="str">
            <v>ZAR 3,425.00</v>
          </cell>
          <cell r="J784" t="str">
            <v>ZAR</v>
          </cell>
          <cell r="K784">
            <v>3425</v>
          </cell>
          <cell r="L784">
            <v>1</v>
          </cell>
          <cell r="M784">
            <v>3425</v>
          </cell>
          <cell r="N784">
            <v>3425</v>
          </cell>
          <cell r="O784">
            <v>0</v>
          </cell>
          <cell r="P784">
            <v>0</v>
          </cell>
          <cell r="Q784">
            <v>0</v>
          </cell>
          <cell r="R784">
            <v>0</v>
          </cell>
          <cell r="V784">
            <v>39488</v>
          </cell>
        </row>
        <row r="785">
          <cell r="B785" t="str">
            <v>599-0412</v>
          </cell>
          <cell r="D785">
            <v>39465</v>
          </cell>
          <cell r="E785" t="str">
            <v>M029</v>
          </cell>
          <cell r="F785" t="str">
            <v>Rudi</v>
          </cell>
          <cell r="G785" t="str">
            <v>E.D Export Services cc</v>
          </cell>
          <cell r="H785" t="str">
            <v>Round Bar EN3A 90mm dia x 165mm</v>
          </cell>
          <cell r="I785" t="str">
            <v>ZAR 342.40</v>
          </cell>
          <cell r="J785" t="str">
            <v>ZAR</v>
          </cell>
          <cell r="K785">
            <v>342.4</v>
          </cell>
          <cell r="L785">
            <v>1</v>
          </cell>
          <cell r="M785">
            <v>342.4</v>
          </cell>
          <cell r="N785">
            <v>342.4</v>
          </cell>
          <cell r="O785">
            <v>0</v>
          </cell>
          <cell r="P785">
            <v>0</v>
          </cell>
          <cell r="Q785">
            <v>0</v>
          </cell>
          <cell r="R785">
            <v>0</v>
          </cell>
          <cell r="V785">
            <v>39488</v>
          </cell>
        </row>
        <row r="786">
          <cell r="B786" t="str">
            <v>599-0412</v>
          </cell>
          <cell r="D786">
            <v>39465</v>
          </cell>
          <cell r="E786" t="str">
            <v>M029</v>
          </cell>
          <cell r="F786" t="str">
            <v>Rudi</v>
          </cell>
          <cell r="G786" t="str">
            <v>E.D Export Services cc</v>
          </cell>
          <cell r="H786" t="str">
            <v>64 x 120 x 10 M/S Flat Washer</v>
          </cell>
          <cell r="I786" t="str">
            <v>ZAR 560.64</v>
          </cell>
          <cell r="J786" t="str">
            <v>ZAR</v>
          </cell>
          <cell r="K786">
            <v>560.64</v>
          </cell>
          <cell r="L786">
            <v>1</v>
          </cell>
          <cell r="M786">
            <v>560.64</v>
          </cell>
          <cell r="N786">
            <v>560.64</v>
          </cell>
          <cell r="O786">
            <v>0</v>
          </cell>
          <cell r="P786">
            <v>0</v>
          </cell>
          <cell r="Q786">
            <v>0</v>
          </cell>
          <cell r="R786">
            <v>0</v>
          </cell>
          <cell r="V786">
            <v>39488</v>
          </cell>
        </row>
        <row r="787">
          <cell r="B787" t="str">
            <v>599-0412</v>
          </cell>
          <cell r="D787">
            <v>39465</v>
          </cell>
          <cell r="E787" t="str">
            <v>M029</v>
          </cell>
          <cell r="F787" t="str">
            <v>E.D Export Services cc</v>
          </cell>
          <cell r="G787" t="str">
            <v>E.D Export Services cc</v>
          </cell>
          <cell r="H787" t="str">
            <v>Balance of Payment made</v>
          </cell>
          <cell r="I787" t="str">
            <v>ZAR 1,899.98</v>
          </cell>
          <cell r="J787" t="str">
            <v>ZAR</v>
          </cell>
          <cell r="K787">
            <v>1899.98</v>
          </cell>
          <cell r="L787">
            <v>1</v>
          </cell>
          <cell r="M787">
            <v>1899.98</v>
          </cell>
          <cell r="N787">
            <v>1899.98</v>
          </cell>
          <cell r="O787">
            <v>0</v>
          </cell>
          <cell r="P787">
            <v>0</v>
          </cell>
          <cell r="Q787">
            <v>0</v>
          </cell>
          <cell r="R787">
            <v>0</v>
          </cell>
        </row>
        <row r="788">
          <cell r="B788" t="str">
            <v>599-0412</v>
          </cell>
          <cell r="D788">
            <v>39465</v>
          </cell>
          <cell r="E788" t="str">
            <v>M029</v>
          </cell>
          <cell r="F788" t="str">
            <v>Rudi</v>
          </cell>
          <cell r="G788" t="str">
            <v>E.D Export Services cc</v>
          </cell>
          <cell r="H788" t="str">
            <v>6.3 x 100mm x M/S split pin</v>
          </cell>
          <cell r="I788" t="str">
            <v>ZAR 3.80</v>
          </cell>
          <cell r="J788" t="str">
            <v>ZAR</v>
          </cell>
          <cell r="K788">
            <v>3.8</v>
          </cell>
          <cell r="L788">
            <v>1</v>
          </cell>
          <cell r="M788">
            <v>3.8</v>
          </cell>
          <cell r="N788">
            <v>3.8</v>
          </cell>
          <cell r="O788">
            <v>0</v>
          </cell>
          <cell r="P788">
            <v>0</v>
          </cell>
          <cell r="Q788">
            <v>0</v>
          </cell>
          <cell r="R788">
            <v>0</v>
          </cell>
          <cell r="V788">
            <v>39488</v>
          </cell>
        </row>
        <row r="789">
          <cell r="B789" t="str">
            <v>599-0413</v>
          </cell>
          <cell r="C789" t="str">
            <v/>
          </cell>
          <cell r="D789">
            <v>39469</v>
          </cell>
          <cell r="E789" t="str">
            <v>M007</v>
          </cell>
          <cell r="F789" t="str">
            <v>Rob Chamley</v>
          </cell>
          <cell r="G789" t="str">
            <v>KOG Fabricators</v>
          </cell>
          <cell r="H789" t="str">
            <v>2 Off Fully artculated compensators fitted each end with ASA 150 LB oval flanges suitable for 3 bar steam pressure @ 200 degrees</v>
          </cell>
          <cell r="I789" t="str">
            <v>ZAR 76,330.00</v>
          </cell>
          <cell r="J789" t="str">
            <v>ZAR</v>
          </cell>
          <cell r="K789">
            <v>76330</v>
          </cell>
          <cell r="L789">
            <v>1</v>
          </cell>
          <cell r="M789">
            <v>76330</v>
          </cell>
          <cell r="N789">
            <v>76330</v>
          </cell>
          <cell r="O789">
            <v>0</v>
          </cell>
          <cell r="P789">
            <v>0</v>
          </cell>
          <cell r="Q789">
            <v>0</v>
          </cell>
          <cell r="R789">
            <v>0</v>
          </cell>
          <cell r="V789">
            <v>39493</v>
          </cell>
        </row>
        <row r="790">
          <cell r="B790" t="str">
            <v>599-0414</v>
          </cell>
          <cell r="D790">
            <v>39469</v>
          </cell>
          <cell r="E790" t="str">
            <v>M001-03</v>
          </cell>
          <cell r="F790" t="str">
            <v>Kishor</v>
          </cell>
          <cell r="G790" t="str">
            <v>Heku Engineering Ltd</v>
          </cell>
          <cell r="H790" t="str">
            <v>Removal of existing conveyor and associated steel structures in the lime shed and removal of existing column in the lime shed</v>
          </cell>
          <cell r="I790" t="str">
            <v>ZMK 13,600,000.00</v>
          </cell>
          <cell r="J790" t="str">
            <v>ZMK</v>
          </cell>
          <cell r="K790">
            <v>13600000</v>
          </cell>
          <cell r="L790">
            <v>1.6750418760469012E-3</v>
          </cell>
          <cell r="M790">
            <v>22780.569514237857</v>
          </cell>
          <cell r="N790">
            <v>0</v>
          </cell>
          <cell r="O790">
            <v>0</v>
          </cell>
          <cell r="P790">
            <v>0</v>
          </cell>
          <cell r="Q790">
            <v>0</v>
          </cell>
          <cell r="R790">
            <v>13600000</v>
          </cell>
          <cell r="V790">
            <v>39466</v>
          </cell>
        </row>
        <row r="791">
          <cell r="B791" t="str">
            <v>599-0415</v>
          </cell>
          <cell r="D791">
            <v>39464</v>
          </cell>
          <cell r="E791" t="str">
            <v>M031</v>
          </cell>
          <cell r="F791" t="str">
            <v>Dipin</v>
          </cell>
          <cell r="G791" t="str">
            <v>Discount Steel</v>
          </cell>
          <cell r="H791" t="str">
            <v>Angle bars 80 x 80 x 8</v>
          </cell>
          <cell r="I791" t="str">
            <v>USD 4046.40</v>
          </cell>
          <cell r="J791" t="str">
            <v>USD</v>
          </cell>
          <cell r="K791">
            <v>4046.4</v>
          </cell>
          <cell r="L791">
            <v>7.35</v>
          </cell>
          <cell r="M791">
            <v>29741.040000000001</v>
          </cell>
          <cell r="N791">
            <v>0</v>
          </cell>
          <cell r="O791">
            <v>0</v>
          </cell>
          <cell r="P791">
            <v>0</v>
          </cell>
          <cell r="Q791">
            <v>4046.4</v>
          </cell>
          <cell r="R791">
            <v>0</v>
          </cell>
          <cell r="V791">
            <v>39476</v>
          </cell>
        </row>
        <row r="792">
          <cell r="B792" t="str">
            <v>599-0416</v>
          </cell>
          <cell r="C792" t="str">
            <v/>
          </cell>
          <cell r="D792">
            <v>39469</v>
          </cell>
          <cell r="E792" t="str">
            <v>M031</v>
          </cell>
          <cell r="F792" t="str">
            <v>Anthony Hoare</v>
          </cell>
          <cell r="G792" t="str">
            <v>Discount Steel</v>
          </cell>
          <cell r="H792" t="str">
            <v>Steel materials for shredder discharge conveyor as listed on BOQ M032-05-BOQ-R01 (Purchase Order cancelled due to double order from EAS see 599-316)</v>
          </cell>
          <cell r="I792" t="str">
            <v>ZAR 0.00</v>
          </cell>
          <cell r="J792" t="str">
            <v>ZAR</v>
          </cell>
          <cell r="K792">
            <v>0</v>
          </cell>
          <cell r="L792">
            <v>1</v>
          </cell>
          <cell r="M792">
            <v>0</v>
          </cell>
          <cell r="N792">
            <v>0</v>
          </cell>
          <cell r="O792">
            <v>0</v>
          </cell>
          <cell r="P792">
            <v>0</v>
          </cell>
          <cell r="Q792">
            <v>0</v>
          </cell>
          <cell r="R792">
            <v>0</v>
          </cell>
          <cell r="V792">
            <v>39486</v>
          </cell>
        </row>
        <row r="793">
          <cell r="B793" t="str">
            <v>599-0417</v>
          </cell>
          <cell r="D793">
            <v>39464</v>
          </cell>
          <cell r="E793" t="str">
            <v>P005</v>
          </cell>
          <cell r="F793" t="str">
            <v xml:space="preserve">Linda </v>
          </cell>
          <cell r="G793" t="str">
            <v>AGA Transport Company</v>
          </cell>
          <cell r="H793" t="str">
            <v>Road transport of M Projects units to Mazabuka</v>
          </cell>
          <cell r="I793" t="str">
            <v>ZAR 49,500.00</v>
          </cell>
          <cell r="J793" t="str">
            <v>ZAR</v>
          </cell>
          <cell r="K793">
            <v>49500</v>
          </cell>
          <cell r="L793">
            <v>1</v>
          </cell>
          <cell r="M793">
            <v>49500</v>
          </cell>
          <cell r="N793">
            <v>49500</v>
          </cell>
          <cell r="O793">
            <v>0</v>
          </cell>
          <cell r="P793">
            <v>0</v>
          </cell>
          <cell r="Q793">
            <v>0</v>
          </cell>
          <cell r="R793">
            <v>0</v>
          </cell>
          <cell r="V793">
            <v>39476</v>
          </cell>
        </row>
        <row r="794">
          <cell r="B794" t="str">
            <v>599-0418</v>
          </cell>
          <cell r="C794" t="str">
            <v/>
          </cell>
          <cell r="D794">
            <v>39469</v>
          </cell>
          <cell r="E794" t="str">
            <v>E017</v>
          </cell>
          <cell r="F794" t="str">
            <v>Donovan Abboye</v>
          </cell>
          <cell r="G794" t="str">
            <v>Magnol Panels and Automation</v>
          </cell>
          <cell r="H794" t="str">
            <v>Various panels as detailed on qoutation QMPA-ILLOVO SUGAR-0712012-01rev2</v>
          </cell>
          <cell r="I794" t="str">
            <v>ZAR 249,997.00</v>
          </cell>
          <cell r="J794" t="str">
            <v>ZAR</v>
          </cell>
          <cell r="K794">
            <v>249997</v>
          </cell>
          <cell r="L794">
            <v>1</v>
          </cell>
          <cell r="M794">
            <v>249997</v>
          </cell>
          <cell r="N794">
            <v>249997</v>
          </cell>
          <cell r="O794">
            <v>0</v>
          </cell>
          <cell r="P794">
            <v>0</v>
          </cell>
          <cell r="Q794">
            <v>0</v>
          </cell>
          <cell r="R794">
            <v>0</v>
          </cell>
          <cell r="V794">
            <v>39477</v>
          </cell>
        </row>
        <row r="795">
          <cell r="B795" t="str">
            <v>599-0419</v>
          </cell>
          <cell r="D795">
            <v>39469</v>
          </cell>
          <cell r="E795" t="str">
            <v>M023-3</v>
          </cell>
          <cell r="F795" t="str">
            <v>Anton Repsold</v>
          </cell>
          <cell r="G795" t="str">
            <v>Marlboro Crane Hire (Pty) Ltd</v>
          </cell>
          <cell r="H795" t="str">
            <v>1 x 80 ton 5 sleave Hook B lock</v>
          </cell>
          <cell r="I795" t="str">
            <v>ZAR 198,950.00</v>
          </cell>
          <cell r="J795" t="str">
            <v>ZAR</v>
          </cell>
          <cell r="K795">
            <v>198950</v>
          </cell>
          <cell r="L795">
            <v>1</v>
          </cell>
          <cell r="M795">
            <v>198950</v>
          </cell>
          <cell r="N795">
            <v>198950</v>
          </cell>
          <cell r="O795">
            <v>0</v>
          </cell>
          <cell r="P795">
            <v>0</v>
          </cell>
          <cell r="Q795">
            <v>0</v>
          </cell>
          <cell r="R795">
            <v>0</v>
          </cell>
          <cell r="V795">
            <v>39472</v>
          </cell>
        </row>
        <row r="796">
          <cell r="B796" t="str">
            <v>599-0420</v>
          </cell>
          <cell r="C796" t="str">
            <v/>
          </cell>
          <cell r="D796">
            <v>39469</v>
          </cell>
          <cell r="E796" t="str">
            <v>W106</v>
          </cell>
          <cell r="F796" t="str">
            <v>Uli Heitz</v>
          </cell>
          <cell r="G796" t="str">
            <v>Heku Construction Ltd</v>
          </cell>
          <cell r="H796" t="str">
            <v>Installation of conveyors supplied by others for C shed and sugar drying area</v>
          </cell>
          <cell r="I796" t="str">
            <v>ZMK 241,382,419.02</v>
          </cell>
          <cell r="J796" t="str">
            <v>ZMK</v>
          </cell>
          <cell r="K796">
            <v>241382419.02000001</v>
          </cell>
          <cell r="L796">
            <v>1.6750418760469012E-3</v>
          </cell>
          <cell r="M796">
            <v>404325.66000000003</v>
          </cell>
          <cell r="N796">
            <v>0</v>
          </cell>
          <cell r="O796">
            <v>0</v>
          </cell>
          <cell r="P796">
            <v>0</v>
          </cell>
          <cell r="Q796">
            <v>0</v>
          </cell>
          <cell r="R796">
            <v>241382419.02000001</v>
          </cell>
        </row>
        <row r="797">
          <cell r="B797" t="str">
            <v>599-0421</v>
          </cell>
          <cell r="D797">
            <v>39464</v>
          </cell>
          <cell r="E797" t="str">
            <v>P005</v>
          </cell>
          <cell r="F797" t="str">
            <v>Linda Botha</v>
          </cell>
          <cell r="G797" t="str">
            <v>AGA Transport Company</v>
          </cell>
          <cell r="H797" t="str">
            <v xml:space="preserve">Transport of M projects containers </v>
          </cell>
          <cell r="I797" t="str">
            <v>ZAR 148,500.00</v>
          </cell>
          <cell r="J797" t="str">
            <v>ZAR</v>
          </cell>
          <cell r="K797">
            <v>148500</v>
          </cell>
          <cell r="L797">
            <v>1</v>
          </cell>
          <cell r="M797">
            <v>148500</v>
          </cell>
          <cell r="N797">
            <v>148500</v>
          </cell>
          <cell r="O797">
            <v>0</v>
          </cell>
          <cell r="P797">
            <v>0</v>
          </cell>
          <cell r="Q797">
            <v>0</v>
          </cell>
          <cell r="R797">
            <v>0</v>
          </cell>
          <cell r="V797">
            <v>39477</v>
          </cell>
        </row>
        <row r="798">
          <cell r="B798" t="str">
            <v>599-0422</v>
          </cell>
          <cell r="D798">
            <v>39469</v>
          </cell>
          <cell r="E798" t="str">
            <v>M001-03</v>
          </cell>
          <cell r="F798" t="str">
            <v>Kenny Horton</v>
          </cell>
          <cell r="G798" t="str">
            <v>Fluval Ukuvala Western Cape LTD</v>
          </cell>
          <cell r="H798" t="str">
            <v>Valves and flanges</v>
          </cell>
          <cell r="I798" t="str">
            <v>ZAR 46192.70</v>
          </cell>
          <cell r="J798" t="str">
            <v>ZAR</v>
          </cell>
          <cell r="K798">
            <v>46192.7</v>
          </cell>
          <cell r="L798">
            <v>1</v>
          </cell>
          <cell r="M798">
            <v>46192.7</v>
          </cell>
          <cell r="N798">
            <v>46192.7</v>
          </cell>
          <cell r="O798">
            <v>0</v>
          </cell>
          <cell r="P798">
            <v>0</v>
          </cell>
          <cell r="Q798">
            <v>0</v>
          </cell>
          <cell r="R798">
            <v>0</v>
          </cell>
          <cell r="V798">
            <v>39478</v>
          </cell>
        </row>
        <row r="799">
          <cell r="B799" t="str">
            <v>599-0423</v>
          </cell>
          <cell r="C799" t="str">
            <v/>
          </cell>
          <cell r="D799">
            <v>39465</v>
          </cell>
          <cell r="E799" t="str">
            <v>M041</v>
          </cell>
          <cell r="F799" t="str">
            <v>Des Dandridge</v>
          </cell>
          <cell r="G799" t="str">
            <v>Natal Conveyors cc</v>
          </cell>
          <cell r="H799" t="str">
            <v>3 x Shredded cane belt conveyors for T1-1, T1-2, T2</v>
          </cell>
          <cell r="I799" t="str">
            <v>ZAR 5,144,800.00</v>
          </cell>
          <cell r="J799" t="str">
            <v>ZAR</v>
          </cell>
          <cell r="K799">
            <v>5144800</v>
          </cell>
          <cell r="L799">
            <v>1</v>
          </cell>
          <cell r="M799">
            <v>5144800</v>
          </cell>
          <cell r="N799">
            <v>5144800</v>
          </cell>
          <cell r="O799">
            <v>0</v>
          </cell>
          <cell r="P799">
            <v>0</v>
          </cell>
          <cell r="Q799">
            <v>0</v>
          </cell>
          <cell r="R799">
            <v>0</v>
          </cell>
          <cell r="V799">
            <v>39483</v>
          </cell>
        </row>
        <row r="800">
          <cell r="B800" t="str">
            <v>599-0424</v>
          </cell>
          <cell r="C800" t="str">
            <v/>
          </cell>
          <cell r="D800">
            <v>39464</v>
          </cell>
          <cell r="E800" t="str">
            <v>M056</v>
          </cell>
          <cell r="F800" t="str">
            <v>Anthony Hoare</v>
          </cell>
          <cell r="G800" t="str">
            <v>Discount Steel</v>
          </cell>
          <cell r="H800" t="str">
            <v>Elbow 90°LR-BS1640 WPB-0150 NB ScH40</v>
          </cell>
          <cell r="I800" t="str">
            <v>ZAR 8,242.00</v>
          </cell>
          <cell r="J800" t="str">
            <v>ZAR</v>
          </cell>
          <cell r="K800">
            <v>8242</v>
          </cell>
          <cell r="L800">
            <v>1</v>
          </cell>
          <cell r="M800">
            <v>8242</v>
          </cell>
          <cell r="N800">
            <v>8242</v>
          </cell>
          <cell r="O800">
            <v>0</v>
          </cell>
          <cell r="P800">
            <v>0</v>
          </cell>
          <cell r="Q800">
            <v>0</v>
          </cell>
          <cell r="R800">
            <v>0</v>
          </cell>
          <cell r="V800">
            <v>39493</v>
          </cell>
        </row>
        <row r="801">
          <cell r="B801" t="str">
            <v>599-0424</v>
          </cell>
          <cell r="C801" t="str">
            <v/>
          </cell>
          <cell r="D801">
            <v>39464</v>
          </cell>
          <cell r="E801" t="str">
            <v>M056</v>
          </cell>
          <cell r="F801" t="str">
            <v>Anthony Hoare</v>
          </cell>
          <cell r="G801" t="str">
            <v>Discount Steel</v>
          </cell>
          <cell r="H801" t="str">
            <v>Elbow 90°LR-BS1640 WPB-0100 NB ScH40</v>
          </cell>
          <cell r="I801" t="str">
            <v>ZAR 3,125.00</v>
          </cell>
          <cell r="J801" t="str">
            <v>ZAR</v>
          </cell>
          <cell r="K801">
            <v>3125</v>
          </cell>
          <cell r="L801">
            <v>1</v>
          </cell>
          <cell r="M801">
            <v>3125</v>
          </cell>
          <cell r="N801">
            <v>3125</v>
          </cell>
          <cell r="O801">
            <v>0</v>
          </cell>
          <cell r="P801">
            <v>0</v>
          </cell>
          <cell r="Q801">
            <v>0</v>
          </cell>
          <cell r="R801">
            <v>0</v>
          </cell>
          <cell r="V801">
            <v>39493</v>
          </cell>
        </row>
        <row r="802">
          <cell r="B802" t="str">
            <v>599-0425</v>
          </cell>
          <cell r="D802">
            <v>39464</v>
          </cell>
          <cell r="E802" t="str">
            <v>M054</v>
          </cell>
          <cell r="G802" t="str">
            <v>Natal Inspection Services cc</v>
          </cell>
          <cell r="H802" t="str">
            <v>INSPECTION ON NEW CONTINUOUS VACUUM PANS</v>
          </cell>
          <cell r="I802" t="str">
            <v xml:space="preserve">ZAR 47485.00 </v>
          </cell>
          <cell r="J802" t="str">
            <v>ZAR</v>
          </cell>
          <cell r="K802">
            <v>47485</v>
          </cell>
          <cell r="L802">
            <v>1</v>
          </cell>
          <cell r="M802">
            <v>47485</v>
          </cell>
          <cell r="N802">
            <v>47485</v>
          </cell>
          <cell r="O802">
            <v>0</v>
          </cell>
          <cell r="P802">
            <v>0</v>
          </cell>
          <cell r="Q802">
            <v>0</v>
          </cell>
          <cell r="R802">
            <v>0</v>
          </cell>
          <cell r="V802">
            <v>39477</v>
          </cell>
        </row>
        <row r="803">
          <cell r="B803" t="str">
            <v>599-0426</v>
          </cell>
          <cell r="D803">
            <v>39465</v>
          </cell>
          <cell r="E803" t="str">
            <v>P005</v>
          </cell>
          <cell r="G803" t="str">
            <v>Voyagers Zambia Ltd</v>
          </cell>
          <cell r="H803" t="str">
            <v>Car Hire for S.J. Fourie from 10-17 Sep 07</v>
          </cell>
          <cell r="I803" t="str">
            <v>ZMK 8,042,880.00</v>
          </cell>
          <cell r="J803" t="str">
            <v>ZMK</v>
          </cell>
          <cell r="K803">
            <v>8042880</v>
          </cell>
          <cell r="L803">
            <v>1.6750418760469012E-3</v>
          </cell>
          <cell r="M803">
            <v>13472.160804020101</v>
          </cell>
          <cell r="N803">
            <v>0</v>
          </cell>
          <cell r="O803">
            <v>0</v>
          </cell>
          <cell r="P803">
            <v>0</v>
          </cell>
          <cell r="Q803">
            <v>0</v>
          </cell>
          <cell r="R803">
            <v>8042880</v>
          </cell>
          <cell r="V803">
            <v>39478</v>
          </cell>
        </row>
        <row r="804">
          <cell r="B804" t="str">
            <v>599-0427</v>
          </cell>
          <cell r="D804" t="e">
            <v>#N/A</v>
          </cell>
          <cell r="E804" t="str">
            <v>A005</v>
          </cell>
          <cell r="F804" t="str">
            <v>KEN - QUOTES</v>
          </cell>
          <cell r="G804" t="str">
            <v>East African Supply</v>
          </cell>
          <cell r="H804" t="str">
            <v>MORRIS CRANE AS PER EAS PRO FORMA 68959</v>
          </cell>
          <cell r="I804" t="str">
            <v>ZAR 210,000</v>
          </cell>
          <cell r="J804" t="str">
            <v>ZAR</v>
          </cell>
          <cell r="K804">
            <v>210000</v>
          </cell>
          <cell r="L804">
            <v>1</v>
          </cell>
          <cell r="M804">
            <v>210000</v>
          </cell>
          <cell r="N804">
            <v>210000</v>
          </cell>
          <cell r="O804">
            <v>0</v>
          </cell>
          <cell r="P804">
            <v>0</v>
          </cell>
          <cell r="Q804">
            <v>0</v>
          </cell>
          <cell r="R804">
            <v>0</v>
          </cell>
          <cell r="V804">
            <v>39525</v>
          </cell>
        </row>
        <row r="805">
          <cell r="B805" t="str">
            <v>599-0427</v>
          </cell>
          <cell r="D805" t="e">
            <v>#N/A</v>
          </cell>
          <cell r="E805" t="str">
            <v>A005</v>
          </cell>
          <cell r="F805" t="str">
            <v>KEN - QUOTES</v>
          </cell>
          <cell r="G805" t="str">
            <v>East African Supply</v>
          </cell>
          <cell r="H805" t="str">
            <v>MORRIS CRANE AS PER EAS PRO FORMA 68959</v>
          </cell>
          <cell r="I805" t="str">
            <v>ZAR 133,797.30</v>
          </cell>
          <cell r="J805" t="str">
            <v>ZAR</v>
          </cell>
          <cell r="K805">
            <v>133797.29999999999</v>
          </cell>
          <cell r="L805">
            <v>1</v>
          </cell>
          <cell r="M805">
            <v>133797.29999999999</v>
          </cell>
          <cell r="N805">
            <v>133797.29999999999</v>
          </cell>
          <cell r="O805">
            <v>0</v>
          </cell>
          <cell r="P805">
            <v>0</v>
          </cell>
          <cell r="Q805">
            <v>0</v>
          </cell>
          <cell r="R805">
            <v>0</v>
          </cell>
          <cell r="V805">
            <v>39525</v>
          </cell>
        </row>
        <row r="806">
          <cell r="B806" t="str">
            <v>599-0427</v>
          </cell>
          <cell r="D806" t="e">
            <v>#N/A</v>
          </cell>
          <cell r="E806" t="str">
            <v>A005</v>
          </cell>
          <cell r="F806" t="str">
            <v>UNKNOWN</v>
          </cell>
          <cell r="G806" t="str">
            <v>East African Supply</v>
          </cell>
          <cell r="H806" t="str">
            <v>PACKING / HANDLING / DELIVERY</v>
          </cell>
          <cell r="I806" t="str">
            <v>ZAR 36,750</v>
          </cell>
          <cell r="J806" t="str">
            <v>ZAR</v>
          </cell>
          <cell r="K806">
            <v>36750</v>
          </cell>
          <cell r="L806">
            <v>1</v>
          </cell>
          <cell r="M806">
            <v>36750</v>
          </cell>
          <cell r="N806">
            <v>36750</v>
          </cell>
          <cell r="O806">
            <v>0</v>
          </cell>
          <cell r="P806">
            <v>0</v>
          </cell>
          <cell r="Q806">
            <v>0</v>
          </cell>
          <cell r="R806">
            <v>0</v>
          </cell>
          <cell r="V806">
            <v>39525</v>
          </cell>
        </row>
        <row r="807">
          <cell r="B807" t="str">
            <v>599-0427</v>
          </cell>
          <cell r="C807" t="str">
            <v>Amendment 28sep2008</v>
          </cell>
          <cell r="D807" t="e">
            <v>#N/A</v>
          </cell>
          <cell r="E807" t="str">
            <v>A005</v>
          </cell>
          <cell r="G807" t="str">
            <v>East African Supply</v>
          </cell>
          <cell r="H807" t="str">
            <v>Roadfreight - Invoiced and paid</v>
          </cell>
          <cell r="I807" t="str">
            <v>ZAR 36,750</v>
          </cell>
          <cell r="J807" t="str">
            <v>ZAR</v>
          </cell>
          <cell r="K807">
            <v>36750</v>
          </cell>
          <cell r="L807">
            <v>1</v>
          </cell>
          <cell r="M807">
            <v>36750</v>
          </cell>
          <cell r="N807">
            <v>36750</v>
          </cell>
          <cell r="O807">
            <v>0</v>
          </cell>
          <cell r="P807">
            <v>0</v>
          </cell>
          <cell r="Q807">
            <v>0</v>
          </cell>
          <cell r="R807">
            <v>0</v>
          </cell>
        </row>
        <row r="808">
          <cell r="B808" t="str">
            <v>599-0428</v>
          </cell>
          <cell r="D808" t="e">
            <v>#N/A</v>
          </cell>
          <cell r="E808" t="str">
            <v>M047</v>
          </cell>
          <cell r="F808" t="str">
            <v>SARAH MPYANE</v>
          </cell>
          <cell r="G808" t="str">
            <v>East African Supply</v>
          </cell>
          <cell r="H808" t="str">
            <v>ALFA LAVAL M6 MFM PLATE HEAT EXCHANGER WITH 30 PLATES IN ALLOY 316 AND NBR RUBBER GASKETS</v>
          </cell>
          <cell r="I808" t="str">
            <v>ZAR 28,290.13</v>
          </cell>
          <cell r="J808" t="str">
            <v>ZAR</v>
          </cell>
          <cell r="K808">
            <v>28290.13</v>
          </cell>
          <cell r="L808">
            <v>1</v>
          </cell>
          <cell r="M808">
            <v>28290.13</v>
          </cell>
          <cell r="N808">
            <v>28290.13</v>
          </cell>
          <cell r="O808">
            <v>0</v>
          </cell>
          <cell r="P808">
            <v>0</v>
          </cell>
          <cell r="Q808">
            <v>0</v>
          </cell>
          <cell r="R808">
            <v>0</v>
          </cell>
          <cell r="V808">
            <v>39477</v>
          </cell>
        </row>
        <row r="809">
          <cell r="B809" t="str">
            <v>599-0429</v>
          </cell>
          <cell r="D809" t="e">
            <v>#N/A</v>
          </cell>
          <cell r="E809" t="str">
            <v>M003</v>
          </cell>
          <cell r="F809" t="str">
            <v>DES DANDRIDGE</v>
          </cell>
          <cell r="G809" t="str">
            <v>Natal Conveyors cc</v>
          </cell>
          <cell r="H809" t="str">
            <v>BAGASSE CONVEYOR B1 (EX BG14), BAGASSE CONVEYOR B2 (EX BG15)</v>
          </cell>
          <cell r="I809" t="str">
            <v>ZAR 585,000</v>
          </cell>
          <cell r="J809" t="str">
            <v>ZAR</v>
          </cell>
          <cell r="K809">
            <v>585000</v>
          </cell>
          <cell r="L809">
            <v>1</v>
          </cell>
          <cell r="M809">
            <v>585000</v>
          </cell>
          <cell r="N809">
            <v>585000</v>
          </cell>
          <cell r="O809">
            <v>0</v>
          </cell>
          <cell r="P809">
            <v>0</v>
          </cell>
          <cell r="Q809">
            <v>0</v>
          </cell>
          <cell r="R809">
            <v>0</v>
          </cell>
          <cell r="V809">
            <v>39478</v>
          </cell>
        </row>
        <row r="810">
          <cell r="B810" t="str">
            <v>599-0430</v>
          </cell>
          <cell r="D810" t="e">
            <v>#N/A</v>
          </cell>
          <cell r="E810" t="str">
            <v>A012</v>
          </cell>
          <cell r="F810" t="str">
            <v>UNKNOWN</v>
          </cell>
          <cell r="G810" t="str">
            <v>Action Auto Ltd</v>
          </cell>
          <cell r="H810" t="str">
            <v>ISUZU KB 250 LWB 4X2 LE BAKKIES</v>
          </cell>
          <cell r="I810" t="str">
            <v>ZMK 154,074,894</v>
          </cell>
          <cell r="J810" t="str">
            <v>ZMK</v>
          </cell>
          <cell r="K810">
            <v>154074894</v>
          </cell>
          <cell r="L810">
            <v>1.6750418760469012E-3</v>
          </cell>
          <cell r="M810">
            <v>258081.89949748744</v>
          </cell>
          <cell r="N810">
            <v>0</v>
          </cell>
          <cell r="O810">
            <v>0</v>
          </cell>
          <cell r="P810">
            <v>0</v>
          </cell>
          <cell r="Q810">
            <v>0</v>
          </cell>
          <cell r="R810">
            <v>154074894</v>
          </cell>
          <cell r="V810">
            <v>39478</v>
          </cell>
        </row>
        <row r="811">
          <cell r="B811" t="str">
            <v>599-0431</v>
          </cell>
          <cell r="D811" t="e">
            <v>#N/A</v>
          </cell>
          <cell r="E811" t="str">
            <v>P002</v>
          </cell>
          <cell r="F811" t="str">
            <v>VINESH</v>
          </cell>
          <cell r="G811" t="str">
            <v>Cube Technologies (Pty) Ltd</v>
          </cell>
          <cell r="H811" t="str">
            <v>ENGINEERING WORK FOR TS E &amp; I</v>
          </cell>
          <cell r="I811" t="str">
            <v>ZAR 143,032</v>
          </cell>
          <cell r="J811" t="str">
            <v>ZAR</v>
          </cell>
          <cell r="K811">
            <v>143032</v>
          </cell>
          <cell r="L811">
            <v>1</v>
          </cell>
          <cell r="M811">
            <v>143032</v>
          </cell>
          <cell r="N811">
            <v>143032</v>
          </cell>
          <cell r="O811">
            <v>0</v>
          </cell>
          <cell r="P811">
            <v>0</v>
          </cell>
          <cell r="Q811">
            <v>0</v>
          </cell>
          <cell r="R811">
            <v>0</v>
          </cell>
          <cell r="V811">
            <v>39478</v>
          </cell>
        </row>
        <row r="812">
          <cell r="B812" t="str">
            <v>599-0432</v>
          </cell>
          <cell r="D812" t="e">
            <v>#N/A</v>
          </cell>
          <cell r="E812" t="str">
            <v>M031</v>
          </cell>
          <cell r="F812" t="str">
            <v>ANTHONY</v>
          </cell>
          <cell r="G812" t="str">
            <v>Discount Steel</v>
          </cell>
          <cell r="H812" t="str">
            <v>CLADDING SUPPORT AND PIPING SUPPORT MATERIALS AS PER PRO FORMA BSI0011655</v>
          </cell>
          <cell r="I812" t="str">
            <v>ZAR 205,114.10</v>
          </cell>
          <cell r="J812" t="str">
            <v>ZAR</v>
          </cell>
          <cell r="K812">
            <v>205114.1</v>
          </cell>
          <cell r="L812">
            <v>1</v>
          </cell>
          <cell r="M812">
            <v>205114.1</v>
          </cell>
          <cell r="N812">
            <v>205114.1</v>
          </cell>
          <cell r="O812">
            <v>0</v>
          </cell>
          <cell r="P812">
            <v>0</v>
          </cell>
          <cell r="Q812">
            <v>0</v>
          </cell>
          <cell r="R812">
            <v>0</v>
          </cell>
          <cell r="V812">
            <v>39478</v>
          </cell>
        </row>
        <row r="813">
          <cell r="B813" t="str">
            <v>599-0433</v>
          </cell>
          <cell r="D813" t="e">
            <v>#N/A</v>
          </cell>
          <cell r="E813" t="str">
            <v>M023-3</v>
          </cell>
          <cell r="F813" t="str">
            <v>NEESA</v>
          </cell>
          <cell r="G813" t="str">
            <v>S D V SOUTH AFRICA PTY LTD</v>
          </cell>
          <cell r="H813" t="str">
            <v>DOCUMENTATION FEE FOR ROUGH TERRAIN CRANES</v>
          </cell>
          <cell r="I813" t="str">
            <v>ZAR 1,100.00</v>
          </cell>
          <cell r="J813" t="str">
            <v>ZAR</v>
          </cell>
          <cell r="K813">
            <v>1100</v>
          </cell>
          <cell r="L813">
            <v>1</v>
          </cell>
          <cell r="M813">
            <v>1100</v>
          </cell>
          <cell r="N813">
            <v>1100</v>
          </cell>
          <cell r="O813">
            <v>0</v>
          </cell>
          <cell r="P813">
            <v>0</v>
          </cell>
          <cell r="Q813">
            <v>0</v>
          </cell>
          <cell r="R813">
            <v>0</v>
          </cell>
          <cell r="V813">
            <v>39478</v>
          </cell>
        </row>
        <row r="814">
          <cell r="B814" t="str">
            <v>599-0434</v>
          </cell>
          <cell r="D814" t="e">
            <v>#N/A</v>
          </cell>
          <cell r="E814" t="str">
            <v>M040</v>
          </cell>
          <cell r="F814" t="str">
            <v>PIETER DUYS</v>
          </cell>
          <cell r="G814" t="str">
            <v>Duys Component Manufacturers (Pty) Ltd</v>
          </cell>
          <cell r="H814" t="str">
            <v>2 RAKE CONVEYORS FOR T1 TANDEM AND T2 TANDEM</v>
          </cell>
          <cell r="I814" t="str">
            <v>ZAR 2,176,854</v>
          </cell>
          <cell r="J814" t="str">
            <v>ZAR</v>
          </cell>
          <cell r="K814">
            <v>2176854</v>
          </cell>
          <cell r="L814">
            <v>1</v>
          </cell>
          <cell r="M814">
            <v>2176854</v>
          </cell>
          <cell r="N814">
            <v>2176854</v>
          </cell>
          <cell r="O814">
            <v>0</v>
          </cell>
          <cell r="P814">
            <v>0</v>
          </cell>
          <cell r="Q814">
            <v>0</v>
          </cell>
          <cell r="R814">
            <v>0</v>
          </cell>
          <cell r="V814">
            <v>39478</v>
          </cell>
        </row>
        <row r="815">
          <cell r="B815" t="str">
            <v>599-0435</v>
          </cell>
          <cell r="D815" t="e">
            <v>#N/A</v>
          </cell>
          <cell r="E815" t="str">
            <v>M010-3</v>
          </cell>
          <cell r="F815" t="str">
            <v>PIETER DUYS</v>
          </cell>
          <cell r="G815" t="str">
            <v>Duys Component Manufacturers (Pty) Ltd</v>
          </cell>
          <cell r="H815" t="str">
            <v>2 X DONNELY CHUTS FOR MILL1 T2 TANDEM AND MILL 2 T2 TANDEM</v>
          </cell>
          <cell r="I815" t="str">
            <v>ZAR 466,524.00</v>
          </cell>
          <cell r="J815" t="str">
            <v>ZAR</v>
          </cell>
          <cell r="K815">
            <v>466524</v>
          </cell>
          <cell r="L815">
            <v>1</v>
          </cell>
          <cell r="M815">
            <v>466524</v>
          </cell>
          <cell r="N815">
            <v>466524</v>
          </cell>
          <cell r="O815">
            <v>0</v>
          </cell>
          <cell r="P815">
            <v>0</v>
          </cell>
          <cell r="Q815">
            <v>0</v>
          </cell>
          <cell r="R815">
            <v>0</v>
          </cell>
          <cell r="V815">
            <v>39478</v>
          </cell>
        </row>
        <row r="816">
          <cell r="B816" t="str">
            <v>599-0436</v>
          </cell>
          <cell r="D816" t="e">
            <v>#N/A</v>
          </cell>
          <cell r="E816" t="str">
            <v>P005</v>
          </cell>
          <cell r="F816" t="str">
            <v>MOHAMED</v>
          </cell>
          <cell r="G816" t="str">
            <v>BHAGOOS SUPERMARKET</v>
          </cell>
          <cell r="H816" t="str">
            <v>PVC RAIN SUIT YELLOW, Safety Boots, etc</v>
          </cell>
          <cell r="I816" t="str">
            <v>ZMK 405,500</v>
          </cell>
          <cell r="J816" t="str">
            <v>ZMK</v>
          </cell>
          <cell r="K816">
            <v>405500</v>
          </cell>
          <cell r="L816">
            <v>1.6750418760469012E-3</v>
          </cell>
          <cell r="M816">
            <v>679.22948073701843</v>
          </cell>
          <cell r="N816">
            <v>0</v>
          </cell>
          <cell r="O816">
            <v>0</v>
          </cell>
          <cell r="P816">
            <v>0</v>
          </cell>
          <cell r="Q816">
            <v>0</v>
          </cell>
          <cell r="R816">
            <v>405500</v>
          </cell>
          <cell r="S816" t="str">
            <v>PPE</v>
          </cell>
          <cell r="V816">
            <v>39478</v>
          </cell>
        </row>
        <row r="817">
          <cell r="B817" t="str">
            <v>599-0437</v>
          </cell>
          <cell r="D817" t="e">
            <v>#N/A</v>
          </cell>
          <cell r="E817" t="str">
            <v>E009</v>
          </cell>
          <cell r="F817" t="str">
            <v>NEVILLE</v>
          </cell>
          <cell r="G817" t="str">
            <v>L.M.V Switchgear cc</v>
          </cell>
          <cell r="H817" t="str">
            <v>PS3A &amp; 4A VALVE CONTROL SYSTEM (OPTION S7-200)</v>
          </cell>
          <cell r="I817" t="str">
            <v>ZAR 403,674.24</v>
          </cell>
          <cell r="J817" t="str">
            <v>ZAR</v>
          </cell>
          <cell r="K817">
            <v>403674.24</v>
          </cell>
          <cell r="L817">
            <v>1</v>
          </cell>
          <cell r="M817">
            <v>403674.24</v>
          </cell>
          <cell r="N817">
            <v>403674.24</v>
          </cell>
          <cell r="O817">
            <v>0</v>
          </cell>
          <cell r="P817">
            <v>0</v>
          </cell>
          <cell r="Q817">
            <v>0</v>
          </cell>
          <cell r="R817">
            <v>0</v>
          </cell>
          <cell r="V817">
            <v>39478</v>
          </cell>
        </row>
        <row r="818">
          <cell r="B818" t="str">
            <v>599-0438</v>
          </cell>
          <cell r="D818" t="e">
            <v>#N/A</v>
          </cell>
          <cell r="E818" t="str">
            <v>C001</v>
          </cell>
          <cell r="F818" t="str">
            <v>LAKHI.</v>
          </cell>
          <cell r="G818" t="str">
            <v>Laktronics Repairs Ltd</v>
          </cell>
          <cell r="H818" t="str">
            <v>TRUCK FOR 6 DAYS</v>
          </cell>
          <cell r="I818" t="str">
            <v>ZMK 9,000,000</v>
          </cell>
          <cell r="J818" t="str">
            <v>ZMK</v>
          </cell>
          <cell r="K818">
            <v>9000000</v>
          </cell>
          <cell r="L818">
            <v>1.6750418760469012E-3</v>
          </cell>
          <cell r="M818">
            <v>15075.37688442211</v>
          </cell>
          <cell r="N818">
            <v>0</v>
          </cell>
          <cell r="O818">
            <v>0</v>
          </cell>
          <cell r="P818">
            <v>0</v>
          </cell>
          <cell r="Q818">
            <v>0</v>
          </cell>
          <cell r="R818">
            <v>9000000</v>
          </cell>
          <cell r="S818" t="str">
            <v>Caneyard</v>
          </cell>
          <cell r="V818">
            <v>39478</v>
          </cell>
        </row>
        <row r="819">
          <cell r="B819" t="str">
            <v>599-0439</v>
          </cell>
          <cell r="D819" t="e">
            <v>#N/A</v>
          </cell>
          <cell r="E819" t="str">
            <v>C001</v>
          </cell>
          <cell r="F819" t="str">
            <v>LAKHI</v>
          </cell>
          <cell r="G819" t="str">
            <v>Laktronics Repairs Ltd</v>
          </cell>
          <cell r="H819" t="str">
            <v>7 LOADS OF QUARRY DUST</v>
          </cell>
          <cell r="I819" t="str">
            <v>ZMK 16,450,000</v>
          </cell>
          <cell r="J819" t="str">
            <v>ZMK</v>
          </cell>
          <cell r="K819">
            <v>16450000</v>
          </cell>
          <cell r="L819">
            <v>1.6750418760469012E-3</v>
          </cell>
          <cell r="M819">
            <v>27554.438860971524</v>
          </cell>
          <cell r="N819">
            <v>0</v>
          </cell>
          <cell r="O819">
            <v>0</v>
          </cell>
          <cell r="P819">
            <v>0</v>
          </cell>
          <cell r="Q819">
            <v>0</v>
          </cell>
          <cell r="R819">
            <v>16450000</v>
          </cell>
          <cell r="S819" t="str">
            <v>Caneyard</v>
          </cell>
          <cell r="V819">
            <v>39479</v>
          </cell>
        </row>
        <row r="820">
          <cell r="B820" t="str">
            <v>599-0440</v>
          </cell>
          <cell r="D820" t="e">
            <v>#N/A</v>
          </cell>
          <cell r="E820" t="str">
            <v>M036-2</v>
          </cell>
          <cell r="F820" t="str">
            <v>MIKE REYNOLDS</v>
          </cell>
          <cell r="G820" t="str">
            <v>African Privity Investments (Pty) Ltd</v>
          </cell>
          <cell r="H820" t="str">
            <v>DRILLING OF ADDITIONAL TUBE PLATES FOR ONE CVP C</v>
          </cell>
          <cell r="I820" t="str">
            <v>ZAR 285,000.00</v>
          </cell>
          <cell r="J820" t="str">
            <v>ZAR</v>
          </cell>
          <cell r="K820">
            <v>285000</v>
          </cell>
          <cell r="L820">
            <v>1</v>
          </cell>
          <cell r="M820">
            <v>285000</v>
          </cell>
          <cell r="N820">
            <v>285000</v>
          </cell>
          <cell r="O820">
            <v>0</v>
          </cell>
          <cell r="P820">
            <v>0</v>
          </cell>
          <cell r="Q820">
            <v>0</v>
          </cell>
          <cell r="R820">
            <v>0</v>
          </cell>
          <cell r="V820">
            <v>39479</v>
          </cell>
        </row>
        <row r="821">
          <cell r="B821" t="str">
            <v>599-0441</v>
          </cell>
          <cell r="D821" t="e">
            <v>#N/A</v>
          </cell>
          <cell r="E821" t="str">
            <v>P005</v>
          </cell>
          <cell r="F821" t="str">
            <v>ANSY</v>
          </cell>
          <cell r="G821" t="str">
            <v>M Projects</v>
          </cell>
          <cell r="H821" t="str">
            <v>M120301 12M X 3M OPEN PLAN OFFICE, 6 WINDOWS, CURTAINS &amp; TRACKS, 3 OFF 12000BTU A/C</v>
          </cell>
          <cell r="I821">
            <v>0</v>
          </cell>
          <cell r="J821" t="str">
            <v>0</v>
          </cell>
          <cell r="K821" t="e">
            <v>#VALUE!</v>
          </cell>
          <cell r="L821" t="e">
            <v>#N/A</v>
          </cell>
          <cell r="M821" t="e">
            <v>#N/A</v>
          </cell>
          <cell r="N821">
            <v>0</v>
          </cell>
          <cell r="O821">
            <v>0</v>
          </cell>
          <cell r="P821">
            <v>0</v>
          </cell>
          <cell r="Q821">
            <v>0</v>
          </cell>
          <cell r="R821">
            <v>0</v>
          </cell>
          <cell r="V821">
            <v>39479</v>
          </cell>
        </row>
        <row r="822">
          <cell r="B822" t="str">
            <v>599-0441</v>
          </cell>
          <cell r="D822" t="e">
            <v>#N/A</v>
          </cell>
          <cell r="E822" t="str">
            <v>P005</v>
          </cell>
          <cell r="F822" t="str">
            <v>ANSY</v>
          </cell>
          <cell r="G822" t="str">
            <v>M Projects</v>
          </cell>
          <cell r="H822" t="str">
            <v>M120302 12M X 3M 2 OFFICE (1/3:2/3), 6 WINDOWS CURTAINS &amp; TRACKS, 3X 12000 BTU A/C</v>
          </cell>
          <cell r="I822">
            <v>0</v>
          </cell>
          <cell r="J822" t="str">
            <v>0</v>
          </cell>
          <cell r="K822" t="e">
            <v>#VALUE!</v>
          </cell>
          <cell r="L822" t="e">
            <v>#N/A</v>
          </cell>
          <cell r="M822" t="e">
            <v>#N/A</v>
          </cell>
          <cell r="N822">
            <v>0</v>
          </cell>
          <cell r="O822">
            <v>0</v>
          </cell>
          <cell r="P822">
            <v>0</v>
          </cell>
          <cell r="Q822">
            <v>0</v>
          </cell>
          <cell r="R822">
            <v>0</v>
          </cell>
          <cell r="V822">
            <v>39479</v>
          </cell>
        </row>
        <row r="823">
          <cell r="B823" t="str">
            <v>599-0441</v>
          </cell>
          <cell r="D823" t="e">
            <v>#N/A</v>
          </cell>
          <cell r="E823" t="str">
            <v>P005</v>
          </cell>
          <cell r="F823" t="str">
            <v>ANSY</v>
          </cell>
          <cell r="G823" t="str">
            <v>M Projects</v>
          </cell>
          <cell r="H823" t="str">
            <v>M120303 12M X 3M 3 OFFICE ADITIONAL EXTERIOR DOOR, 5 WINDOWS CURTAINS &amp; TRACKS, 3X 12000 BTU A/C</v>
          </cell>
          <cell r="I823">
            <v>0</v>
          </cell>
          <cell r="J823" t="str">
            <v>0</v>
          </cell>
          <cell r="K823" t="e">
            <v>#VALUE!</v>
          </cell>
          <cell r="L823" t="e">
            <v>#N/A</v>
          </cell>
          <cell r="M823" t="e">
            <v>#N/A</v>
          </cell>
          <cell r="N823">
            <v>0</v>
          </cell>
          <cell r="O823">
            <v>0</v>
          </cell>
          <cell r="P823">
            <v>0</v>
          </cell>
          <cell r="Q823">
            <v>0</v>
          </cell>
          <cell r="R823">
            <v>0</v>
          </cell>
          <cell r="V823">
            <v>39479</v>
          </cell>
        </row>
        <row r="824">
          <cell r="B824" t="str">
            <v>599-0441</v>
          </cell>
          <cell r="D824" t="e">
            <v>#N/A</v>
          </cell>
          <cell r="E824" t="str">
            <v>P005</v>
          </cell>
          <cell r="F824" t="str">
            <v>ANSY</v>
          </cell>
          <cell r="G824" t="str">
            <v>M Projects</v>
          </cell>
          <cell r="H824" t="str">
            <v>M12304 12M X 3M 4 OFFICE WITH 2 ADDITIONAL EXTERNAL DOORS, 4 WINDOWS CURTAINS &amp; TRACKS, 4 OFF 12000 BTU A/C</v>
          </cell>
          <cell r="I824">
            <v>0</v>
          </cell>
          <cell r="J824" t="str">
            <v>0</v>
          </cell>
          <cell r="K824" t="e">
            <v>#VALUE!</v>
          </cell>
          <cell r="L824" t="e">
            <v>#N/A</v>
          </cell>
          <cell r="M824" t="e">
            <v>#N/A</v>
          </cell>
          <cell r="N824">
            <v>0</v>
          </cell>
          <cell r="O824">
            <v>0</v>
          </cell>
          <cell r="P824">
            <v>0</v>
          </cell>
          <cell r="Q824">
            <v>0</v>
          </cell>
          <cell r="R824">
            <v>0</v>
          </cell>
          <cell r="V824">
            <v>39479</v>
          </cell>
        </row>
        <row r="825">
          <cell r="B825" t="str">
            <v>599-0441</v>
          </cell>
          <cell r="D825" t="e">
            <v>#N/A</v>
          </cell>
          <cell r="E825" t="str">
            <v>P005</v>
          </cell>
          <cell r="F825" t="str">
            <v>ANSY</v>
          </cell>
          <cell r="G825" t="str">
            <v>M Projects</v>
          </cell>
          <cell r="H825" t="str">
            <v>M12/109T 12M X 3M SHOWER BLOCK SECOND HAND</v>
          </cell>
          <cell r="I825">
            <v>0</v>
          </cell>
          <cell r="J825" t="str">
            <v>0</v>
          </cell>
          <cell r="K825" t="e">
            <v>#VALUE!</v>
          </cell>
          <cell r="L825" t="e">
            <v>#N/A</v>
          </cell>
          <cell r="M825" t="e">
            <v>#N/A</v>
          </cell>
          <cell r="N825">
            <v>0</v>
          </cell>
          <cell r="O825">
            <v>0</v>
          </cell>
          <cell r="P825">
            <v>0</v>
          </cell>
          <cell r="Q825">
            <v>0</v>
          </cell>
          <cell r="R825">
            <v>0</v>
          </cell>
          <cell r="V825">
            <v>39517</v>
          </cell>
        </row>
        <row r="826">
          <cell r="B826" t="str">
            <v>599-0442</v>
          </cell>
          <cell r="D826">
            <v>39471</v>
          </cell>
          <cell r="E826" t="str">
            <v>M031</v>
          </cell>
          <cell r="F826" t="str">
            <v>Anthony Hoare</v>
          </cell>
          <cell r="G826" t="str">
            <v>Discount Steel</v>
          </cell>
          <cell r="H826" t="str">
            <v>Steel plate, flat bar, round bar &amp; Uni. Beam</v>
          </cell>
          <cell r="I826" t="str">
            <v>ZMK 68,280,246.00</v>
          </cell>
          <cell r="J826" t="str">
            <v>ZMK</v>
          </cell>
          <cell r="K826">
            <v>68280246</v>
          </cell>
          <cell r="L826">
            <v>1.6750418760469012E-3</v>
          </cell>
          <cell r="M826">
            <v>114372.27135678392</v>
          </cell>
          <cell r="N826">
            <v>0</v>
          </cell>
          <cell r="O826">
            <v>0</v>
          </cell>
          <cell r="P826">
            <v>0</v>
          </cell>
          <cell r="Q826">
            <v>0</v>
          </cell>
          <cell r="R826">
            <v>68280246</v>
          </cell>
          <cell r="V826">
            <v>39479</v>
          </cell>
        </row>
        <row r="827">
          <cell r="B827" t="str">
            <v>599-0443</v>
          </cell>
          <cell r="D827">
            <v>39472</v>
          </cell>
          <cell r="E827" t="str">
            <v>P005</v>
          </cell>
          <cell r="G827" t="str">
            <v>Situlu Electrical Company</v>
          </cell>
          <cell r="H827" t="str">
            <v>Installation of power supply to toilet blocks</v>
          </cell>
          <cell r="I827" t="str">
            <v>ZMK 2,940,000</v>
          </cell>
          <cell r="J827" t="str">
            <v>ZMK</v>
          </cell>
          <cell r="K827">
            <v>2940000</v>
          </cell>
          <cell r="L827">
            <v>1.6750418760469012E-3</v>
          </cell>
          <cell r="M827">
            <v>4924.6231155778896</v>
          </cell>
          <cell r="N827">
            <v>0</v>
          </cell>
          <cell r="O827">
            <v>0</v>
          </cell>
          <cell r="P827">
            <v>0</v>
          </cell>
          <cell r="Q827">
            <v>0</v>
          </cell>
          <cell r="R827">
            <v>2940000</v>
          </cell>
          <cell r="V827">
            <v>39478</v>
          </cell>
        </row>
        <row r="828">
          <cell r="B828" t="str">
            <v>599-0444</v>
          </cell>
          <cell r="D828">
            <v>39472</v>
          </cell>
          <cell r="E828" t="str">
            <v>P005</v>
          </cell>
          <cell r="G828" t="str">
            <v>Situlu Electrical Company</v>
          </cell>
          <cell r="H828" t="str">
            <v>Carry out electrification of additional Kenton units at Nak house</v>
          </cell>
          <cell r="I828" t="str">
            <v>ZMK 3,360,000.00</v>
          </cell>
          <cell r="J828" t="str">
            <v>ZMK</v>
          </cell>
          <cell r="K828">
            <v>3360000</v>
          </cell>
          <cell r="L828">
            <v>1.6750418760469012E-3</v>
          </cell>
          <cell r="M828">
            <v>5628.140703517588</v>
          </cell>
          <cell r="N828">
            <v>0</v>
          </cell>
          <cell r="O828">
            <v>0</v>
          </cell>
          <cell r="P828">
            <v>0</v>
          </cell>
          <cell r="Q828">
            <v>0</v>
          </cell>
          <cell r="R828">
            <v>3360000</v>
          </cell>
          <cell r="V828">
            <v>39478</v>
          </cell>
        </row>
        <row r="829">
          <cell r="B829" t="str">
            <v>599-0445</v>
          </cell>
          <cell r="D829">
            <v>39472</v>
          </cell>
          <cell r="E829" t="str">
            <v>P005</v>
          </cell>
          <cell r="G829" t="str">
            <v>Situlu Electrical Company</v>
          </cell>
          <cell r="H829" t="str">
            <v>Install power supply C/W earthing to new clinic</v>
          </cell>
          <cell r="I829" t="str">
            <v>ZMK 1,432,000.00</v>
          </cell>
          <cell r="J829" t="str">
            <v>ZMK</v>
          </cell>
          <cell r="K829">
            <v>1432000</v>
          </cell>
          <cell r="L829">
            <v>1.6750418760469012E-3</v>
          </cell>
          <cell r="M829">
            <v>2398.6599664991627</v>
          </cell>
          <cell r="N829">
            <v>0</v>
          </cell>
          <cell r="O829">
            <v>0</v>
          </cell>
          <cell r="P829">
            <v>0</v>
          </cell>
          <cell r="Q829">
            <v>0</v>
          </cell>
          <cell r="R829">
            <v>1432000</v>
          </cell>
          <cell r="V829">
            <v>39478</v>
          </cell>
        </row>
        <row r="830">
          <cell r="B830" t="str">
            <v>599-0446</v>
          </cell>
          <cell r="D830">
            <v>39472</v>
          </cell>
          <cell r="E830" t="str">
            <v>P005</v>
          </cell>
          <cell r="G830" t="str">
            <v>Southern Cross Motors Ltd</v>
          </cell>
          <cell r="H830" t="str">
            <v>Vehicle Service</v>
          </cell>
          <cell r="I830" t="str">
            <v>ZMK 2,866,740</v>
          </cell>
          <cell r="J830" t="str">
            <v>ZMK</v>
          </cell>
          <cell r="K830">
            <v>2866740</v>
          </cell>
          <cell r="L830">
            <v>1.6750418760469012E-3</v>
          </cell>
          <cell r="M830">
            <v>4801.9095477386936</v>
          </cell>
          <cell r="N830">
            <v>0</v>
          </cell>
          <cell r="O830">
            <v>0</v>
          </cell>
          <cell r="P830">
            <v>0</v>
          </cell>
          <cell r="Q830">
            <v>0</v>
          </cell>
          <cell r="R830">
            <v>2866740</v>
          </cell>
          <cell r="V830">
            <v>39478</v>
          </cell>
        </row>
        <row r="831">
          <cell r="B831" t="str">
            <v>599-0447</v>
          </cell>
          <cell r="D831">
            <v>39472</v>
          </cell>
          <cell r="E831" t="str">
            <v>P005</v>
          </cell>
          <cell r="G831" t="str">
            <v>Situlu Electrical Company</v>
          </cell>
          <cell r="H831" t="str">
            <v>Provide/Install power supply C/W earthing CCT to  laydown area and batching plant</v>
          </cell>
          <cell r="I831" t="str">
            <v>ZMK 4,966,000.00</v>
          </cell>
          <cell r="J831" t="str">
            <v>ZMK</v>
          </cell>
          <cell r="K831">
            <v>4966000</v>
          </cell>
          <cell r="L831">
            <v>1.6750418760469012E-3</v>
          </cell>
          <cell r="M831">
            <v>8318.2579564489115</v>
          </cell>
          <cell r="N831">
            <v>0</v>
          </cell>
          <cell r="O831">
            <v>0</v>
          </cell>
          <cell r="P831">
            <v>0</v>
          </cell>
          <cell r="Q831">
            <v>0</v>
          </cell>
          <cell r="R831">
            <v>4966000</v>
          </cell>
          <cell r="V831">
            <v>39478</v>
          </cell>
        </row>
        <row r="832">
          <cell r="B832" t="str">
            <v>599-0448</v>
          </cell>
          <cell r="D832">
            <v>39472</v>
          </cell>
          <cell r="E832" t="str">
            <v>P005</v>
          </cell>
          <cell r="G832" t="str">
            <v>Makubu Steelworks Ltd</v>
          </cell>
          <cell r="H832" t="str">
            <v xml:space="preserve">Manufacture IRB sheet </v>
          </cell>
          <cell r="I832" t="str">
            <v>ZMK 32,760,000.00</v>
          </cell>
          <cell r="J832" t="str">
            <v>ZMK</v>
          </cell>
          <cell r="K832">
            <v>32760000</v>
          </cell>
          <cell r="L832">
            <v>1.6750418760469012E-3</v>
          </cell>
          <cell r="M832">
            <v>54874.37185929648</v>
          </cell>
          <cell r="N832">
            <v>0</v>
          </cell>
          <cell r="O832">
            <v>0</v>
          </cell>
          <cell r="P832">
            <v>0</v>
          </cell>
          <cell r="Q832">
            <v>0</v>
          </cell>
          <cell r="R832">
            <v>32760000</v>
          </cell>
          <cell r="V832">
            <v>39478</v>
          </cell>
        </row>
        <row r="833">
          <cell r="B833" t="str">
            <v>599-0449</v>
          </cell>
          <cell r="D833">
            <v>39472</v>
          </cell>
          <cell r="E833" t="str">
            <v>P005</v>
          </cell>
          <cell r="G833" t="str">
            <v>Makubu Steelworks Ltd</v>
          </cell>
          <cell r="H833" t="str">
            <v>Wheel barrow</v>
          </cell>
          <cell r="I833" t="str">
            <v>ZMK 2,725,531.95</v>
          </cell>
          <cell r="J833" t="str">
            <v>ZMK</v>
          </cell>
          <cell r="K833">
            <v>2725531.95</v>
          </cell>
          <cell r="L833">
            <v>1.6750418760469012E-3</v>
          </cell>
          <cell r="M833">
            <v>4565.3801507537692</v>
          </cell>
          <cell r="N833">
            <v>0</v>
          </cell>
          <cell r="O833">
            <v>0</v>
          </cell>
          <cell r="P833">
            <v>0</v>
          </cell>
          <cell r="Q833">
            <v>0</v>
          </cell>
          <cell r="R833">
            <v>2725531.95</v>
          </cell>
          <cell r="V833">
            <v>39478</v>
          </cell>
        </row>
        <row r="834">
          <cell r="B834" t="str">
            <v>599-0450</v>
          </cell>
          <cell r="D834">
            <v>39472</v>
          </cell>
          <cell r="E834" t="str">
            <v>P005</v>
          </cell>
          <cell r="G834" t="str">
            <v>Mulimo Agriculture Hardware Distributors</v>
          </cell>
          <cell r="H834" t="str">
            <v>Various building materials - Cancelled</v>
          </cell>
          <cell r="I834" t="str">
            <v>ZMK 0.00</v>
          </cell>
          <cell r="J834" t="str">
            <v>ZMK</v>
          </cell>
          <cell r="K834">
            <v>0</v>
          </cell>
          <cell r="L834">
            <v>1.6750418760469012E-3</v>
          </cell>
          <cell r="M834">
            <v>0</v>
          </cell>
          <cell r="N834">
            <v>0</v>
          </cell>
          <cell r="O834">
            <v>0</v>
          </cell>
          <cell r="P834">
            <v>0</v>
          </cell>
          <cell r="Q834">
            <v>0</v>
          </cell>
          <cell r="R834">
            <v>0</v>
          </cell>
          <cell r="V834">
            <v>39478</v>
          </cell>
        </row>
        <row r="835">
          <cell r="B835" t="str">
            <v>599-0451</v>
          </cell>
          <cell r="D835">
            <v>39472</v>
          </cell>
          <cell r="E835" t="str">
            <v>P005</v>
          </cell>
          <cell r="G835" t="str">
            <v>Mulimo Agriculture Hardware Distributors</v>
          </cell>
          <cell r="H835" t="str">
            <v>Silicone sealant</v>
          </cell>
          <cell r="I835" t="str">
            <v>ZMK 299,940.00</v>
          </cell>
          <cell r="J835" t="str">
            <v>ZMK</v>
          </cell>
          <cell r="K835">
            <v>299940</v>
          </cell>
          <cell r="L835">
            <v>1.6750418760469012E-3</v>
          </cell>
          <cell r="M835">
            <v>502.41206030150755</v>
          </cell>
          <cell r="N835">
            <v>0</v>
          </cell>
          <cell r="O835">
            <v>0</v>
          </cell>
          <cell r="P835">
            <v>0</v>
          </cell>
          <cell r="Q835">
            <v>0</v>
          </cell>
          <cell r="R835">
            <v>299940</v>
          </cell>
          <cell r="V835">
            <v>39478</v>
          </cell>
        </row>
        <row r="836">
          <cell r="B836" t="str">
            <v>599-0452</v>
          </cell>
          <cell r="D836">
            <v>39472</v>
          </cell>
          <cell r="E836" t="str">
            <v>P005</v>
          </cell>
          <cell r="G836" t="str">
            <v>Mulimo Agriculture Hardware Distributors</v>
          </cell>
          <cell r="H836" t="str">
            <v>Sewerage line materials</v>
          </cell>
          <cell r="I836" t="str">
            <v>ZMK 1,949,500.00</v>
          </cell>
          <cell r="J836" t="str">
            <v>ZMK</v>
          </cell>
          <cell r="K836">
            <v>1949500</v>
          </cell>
          <cell r="L836">
            <v>1.6750418760469012E-3</v>
          </cell>
          <cell r="M836">
            <v>3265.4941373534339</v>
          </cell>
          <cell r="N836">
            <v>0</v>
          </cell>
          <cell r="O836">
            <v>0</v>
          </cell>
          <cell r="P836">
            <v>0</v>
          </cell>
          <cell r="Q836">
            <v>0</v>
          </cell>
          <cell r="R836">
            <v>1949500</v>
          </cell>
          <cell r="V836">
            <v>39478</v>
          </cell>
        </row>
        <row r="837">
          <cell r="B837" t="str">
            <v>599-0453</v>
          </cell>
          <cell r="D837">
            <v>39472</v>
          </cell>
          <cell r="E837" t="str">
            <v>P005</v>
          </cell>
          <cell r="G837" t="str">
            <v>Mulimo Agriculture Hardware Distributors</v>
          </cell>
          <cell r="H837" t="str">
            <v xml:space="preserve">Plumbing materials </v>
          </cell>
          <cell r="I837" t="str">
            <v>ZMK 3,516,800.00</v>
          </cell>
          <cell r="J837" t="str">
            <v>ZMK</v>
          </cell>
          <cell r="K837">
            <v>3516800</v>
          </cell>
          <cell r="L837">
            <v>1.6750418760469012E-3</v>
          </cell>
          <cell r="M837">
            <v>5890.7872696817421</v>
          </cell>
          <cell r="N837">
            <v>0</v>
          </cell>
          <cell r="O837">
            <v>0</v>
          </cell>
          <cell r="P837">
            <v>0</v>
          </cell>
          <cell r="Q837">
            <v>0</v>
          </cell>
          <cell r="R837">
            <v>3516800</v>
          </cell>
          <cell r="V837">
            <v>39478</v>
          </cell>
        </row>
        <row r="838">
          <cell r="B838" t="str">
            <v>599-0454</v>
          </cell>
          <cell r="D838">
            <v>39472</v>
          </cell>
          <cell r="E838" t="str">
            <v>P005</v>
          </cell>
          <cell r="G838" t="str">
            <v>Mulimo Agriculture Hardware Distributors</v>
          </cell>
          <cell r="H838" t="str">
            <v xml:space="preserve">Plumbing materials </v>
          </cell>
          <cell r="I838" t="str">
            <v>ZMK 2,624,100.00</v>
          </cell>
          <cell r="J838" t="str">
            <v>ZMK</v>
          </cell>
          <cell r="K838">
            <v>2624100</v>
          </cell>
          <cell r="L838">
            <v>1.6750418760469012E-3</v>
          </cell>
          <cell r="M838">
            <v>4395.4773869346736</v>
          </cell>
          <cell r="N838">
            <v>0</v>
          </cell>
          <cell r="O838">
            <v>0</v>
          </cell>
          <cell r="P838">
            <v>0</v>
          </cell>
          <cell r="Q838">
            <v>0</v>
          </cell>
          <cell r="R838">
            <v>2624100</v>
          </cell>
          <cell r="V838">
            <v>39478</v>
          </cell>
        </row>
        <row r="839">
          <cell r="B839" t="str">
            <v>599-0455</v>
          </cell>
          <cell r="D839">
            <v>39472</v>
          </cell>
          <cell r="E839" t="str">
            <v>P005</v>
          </cell>
          <cell r="G839" t="str">
            <v>Mulimo Agriculture Hardware Distributors</v>
          </cell>
          <cell r="H839" t="str">
            <v xml:space="preserve">Plumbing materials </v>
          </cell>
          <cell r="I839" t="str">
            <v>ZMK 7,532,000.00</v>
          </cell>
          <cell r="J839" t="str">
            <v>ZMK</v>
          </cell>
          <cell r="K839">
            <v>7532000</v>
          </cell>
          <cell r="L839">
            <v>1.6750418760469012E-3</v>
          </cell>
          <cell r="M839">
            <v>12616.41541038526</v>
          </cell>
          <cell r="N839">
            <v>0</v>
          </cell>
          <cell r="O839">
            <v>0</v>
          </cell>
          <cell r="P839">
            <v>0</v>
          </cell>
          <cell r="Q839">
            <v>0</v>
          </cell>
          <cell r="R839">
            <v>7532000</v>
          </cell>
          <cell r="V839">
            <v>39478</v>
          </cell>
        </row>
        <row r="840">
          <cell r="B840" t="str">
            <v>599-0456</v>
          </cell>
          <cell r="D840">
            <v>39472</v>
          </cell>
          <cell r="E840" t="str">
            <v>P005</v>
          </cell>
          <cell r="G840" t="str">
            <v>Mulimo Agriculture Hardware Distributors</v>
          </cell>
          <cell r="H840" t="str">
            <v>Tools</v>
          </cell>
          <cell r="I840" t="str">
            <v>ZMK 107,500.00</v>
          </cell>
          <cell r="J840" t="str">
            <v>ZMK</v>
          </cell>
          <cell r="K840">
            <v>107500</v>
          </cell>
          <cell r="L840">
            <v>1.6750418760469012E-3</v>
          </cell>
          <cell r="M840">
            <v>180.06700167504187</v>
          </cell>
          <cell r="N840">
            <v>0</v>
          </cell>
          <cell r="O840">
            <v>0</v>
          </cell>
          <cell r="P840">
            <v>0</v>
          </cell>
          <cell r="Q840">
            <v>0</v>
          </cell>
          <cell r="R840">
            <v>107500</v>
          </cell>
          <cell r="V840">
            <v>39478</v>
          </cell>
        </row>
        <row r="841">
          <cell r="B841" t="str">
            <v>599-0457</v>
          </cell>
          <cell r="D841">
            <v>39472</v>
          </cell>
          <cell r="E841" t="str">
            <v>P005</v>
          </cell>
          <cell r="G841" t="str">
            <v>Toyota Zambia Ltd</v>
          </cell>
          <cell r="H841" t="str">
            <v>Vehicle Service</v>
          </cell>
          <cell r="I841" t="str">
            <v>ZMK 950,000.00</v>
          </cell>
          <cell r="J841" t="str">
            <v>ZMK</v>
          </cell>
          <cell r="K841">
            <v>950000</v>
          </cell>
          <cell r="L841">
            <v>1.6750418760469012E-3</v>
          </cell>
          <cell r="M841">
            <v>1591.2897822445561</v>
          </cell>
          <cell r="N841">
            <v>0</v>
          </cell>
          <cell r="O841">
            <v>0</v>
          </cell>
          <cell r="P841">
            <v>0</v>
          </cell>
          <cell r="Q841">
            <v>0</v>
          </cell>
          <cell r="R841">
            <v>950000</v>
          </cell>
          <cell r="V841">
            <v>39479</v>
          </cell>
        </row>
        <row r="842">
          <cell r="B842" t="str">
            <v>599-0458</v>
          </cell>
          <cell r="D842">
            <v>39472</v>
          </cell>
          <cell r="E842" t="str">
            <v>P005</v>
          </cell>
          <cell r="G842" t="str">
            <v>Southern Cross Motors Ltd</v>
          </cell>
          <cell r="H842" t="str">
            <v>Vehicle Service</v>
          </cell>
          <cell r="I842" t="str">
            <v>ZMK 2,740,720</v>
          </cell>
          <cell r="J842" t="str">
            <v>ZMK</v>
          </cell>
          <cell r="K842">
            <v>2740720</v>
          </cell>
          <cell r="L842">
            <v>1.6750418760469012E-3</v>
          </cell>
          <cell r="M842">
            <v>4590.8207705192626</v>
          </cell>
          <cell r="N842">
            <v>0</v>
          </cell>
          <cell r="O842">
            <v>0</v>
          </cell>
          <cell r="P842">
            <v>0</v>
          </cell>
          <cell r="Q842">
            <v>0</v>
          </cell>
          <cell r="R842">
            <v>2740720</v>
          </cell>
          <cell r="V842">
            <v>39474</v>
          </cell>
        </row>
        <row r="843">
          <cell r="B843" t="str">
            <v>599-0459</v>
          </cell>
          <cell r="D843">
            <v>39472</v>
          </cell>
          <cell r="E843" t="str">
            <v>P005</v>
          </cell>
          <cell r="G843" t="str">
            <v>Sidusi Enterprises</v>
          </cell>
          <cell r="H843" t="str">
            <v>Hire of tipper truck for Dec 07</v>
          </cell>
          <cell r="I843" t="str">
            <v>ZMK 20,800,000.00</v>
          </cell>
          <cell r="J843" t="str">
            <v>ZMK</v>
          </cell>
          <cell r="K843">
            <v>20800000</v>
          </cell>
          <cell r="L843">
            <v>1.6750418760469012E-3</v>
          </cell>
          <cell r="M843">
            <v>34840.871021775543</v>
          </cell>
          <cell r="N843">
            <v>0</v>
          </cell>
          <cell r="O843">
            <v>0</v>
          </cell>
          <cell r="P843">
            <v>0</v>
          </cell>
          <cell r="Q843">
            <v>0</v>
          </cell>
          <cell r="R843">
            <v>20800000</v>
          </cell>
          <cell r="V843">
            <v>39477</v>
          </cell>
        </row>
        <row r="844">
          <cell r="B844" t="str">
            <v>599-0460</v>
          </cell>
          <cell r="D844">
            <v>39475</v>
          </cell>
          <cell r="E844" t="str">
            <v>P005</v>
          </cell>
          <cell r="G844" t="str">
            <v>KadiGrafix Enterprise</v>
          </cell>
          <cell r="H844" t="str">
            <v>Vinyl Stickers for mobile cranes</v>
          </cell>
          <cell r="I844" t="str">
            <v>ZMK 1,548,800.00</v>
          </cell>
          <cell r="J844" t="str">
            <v>ZMK</v>
          </cell>
          <cell r="K844">
            <v>1548800</v>
          </cell>
          <cell r="L844">
            <v>1.6750418760469012E-3</v>
          </cell>
          <cell r="M844">
            <v>2594.3048576214405</v>
          </cell>
          <cell r="N844">
            <v>0</v>
          </cell>
          <cell r="O844">
            <v>0</v>
          </cell>
          <cell r="P844">
            <v>0</v>
          </cell>
          <cell r="Q844">
            <v>0</v>
          </cell>
          <cell r="R844">
            <v>1548800</v>
          </cell>
          <cell r="V844">
            <v>39479</v>
          </cell>
        </row>
        <row r="845">
          <cell r="B845" t="str">
            <v>599-0461</v>
          </cell>
          <cell r="D845">
            <v>39475</v>
          </cell>
          <cell r="E845" t="str">
            <v>P005</v>
          </cell>
          <cell r="G845" t="str">
            <v>Southern Insurance Brokers Ltd</v>
          </cell>
          <cell r="H845" t="str">
            <v>Honda motor cycles insurance</v>
          </cell>
          <cell r="I845" t="str">
            <v>ZMK 414,761.00</v>
          </cell>
          <cell r="J845" t="str">
            <v>ZMK</v>
          </cell>
          <cell r="K845">
            <v>414761</v>
          </cell>
          <cell r="L845">
            <v>1.6750418760469012E-3</v>
          </cell>
          <cell r="M845">
            <v>694.74204355108884</v>
          </cell>
          <cell r="N845">
            <v>0</v>
          </cell>
          <cell r="O845">
            <v>0</v>
          </cell>
          <cell r="P845">
            <v>0</v>
          </cell>
          <cell r="Q845">
            <v>0</v>
          </cell>
          <cell r="R845">
            <v>414761</v>
          </cell>
          <cell r="V845">
            <v>39479</v>
          </cell>
        </row>
        <row r="846">
          <cell r="B846" t="str">
            <v>599-0462</v>
          </cell>
          <cell r="D846">
            <v>39475</v>
          </cell>
          <cell r="E846" t="str">
            <v>P005</v>
          </cell>
          <cell r="G846" t="str">
            <v>Electrical Maintenance Lusaka Ltd</v>
          </cell>
          <cell r="H846" t="str">
            <v xml:space="preserve">Ceiling fan </v>
          </cell>
          <cell r="I846" t="str">
            <v>ZMK 5,640,000.00</v>
          </cell>
          <cell r="J846" t="str">
            <v>ZMK</v>
          </cell>
          <cell r="K846">
            <v>5640000</v>
          </cell>
          <cell r="L846">
            <v>1.6750418760469012E-3</v>
          </cell>
          <cell r="M846">
            <v>9447.2361809045233</v>
          </cell>
          <cell r="N846">
            <v>0</v>
          </cell>
          <cell r="O846">
            <v>0</v>
          </cell>
          <cell r="P846">
            <v>0</v>
          </cell>
          <cell r="Q846">
            <v>0</v>
          </cell>
          <cell r="R846">
            <v>5640000</v>
          </cell>
          <cell r="V846">
            <v>39478</v>
          </cell>
        </row>
        <row r="847">
          <cell r="B847" t="str">
            <v>599-0463</v>
          </cell>
          <cell r="D847">
            <v>39475</v>
          </cell>
          <cell r="E847" t="str">
            <v>P005</v>
          </cell>
          <cell r="G847" t="str">
            <v>Makubu Steelworks Ltd</v>
          </cell>
          <cell r="H847" t="str">
            <v>Manufacture IRB bullnose</v>
          </cell>
          <cell r="I847" t="str">
            <v>ZMK 3,153,600.00</v>
          </cell>
          <cell r="J847" t="str">
            <v>ZMK</v>
          </cell>
          <cell r="K847">
            <v>3153600</v>
          </cell>
          <cell r="L847">
            <v>1.6750418760469012E-3</v>
          </cell>
          <cell r="M847">
            <v>5282.4120603015081</v>
          </cell>
          <cell r="N847">
            <v>0</v>
          </cell>
          <cell r="O847">
            <v>0</v>
          </cell>
          <cell r="P847">
            <v>0</v>
          </cell>
          <cell r="Q847">
            <v>0</v>
          </cell>
          <cell r="R847">
            <v>3153600</v>
          </cell>
          <cell r="V847">
            <v>39478</v>
          </cell>
        </row>
        <row r="848">
          <cell r="B848" t="str">
            <v>599-0464</v>
          </cell>
          <cell r="D848">
            <v>39475</v>
          </cell>
          <cell r="E848" t="str">
            <v>P005</v>
          </cell>
          <cell r="G848" t="str">
            <v>KadiGrafix Enterprise</v>
          </cell>
          <cell r="H848" t="str">
            <v>Office labels and vinyl stickers for cranes</v>
          </cell>
          <cell r="I848" t="str">
            <v>ZMK 3,859,200.00</v>
          </cell>
          <cell r="J848" t="str">
            <v>ZMK</v>
          </cell>
          <cell r="K848">
            <v>3859200</v>
          </cell>
          <cell r="L848">
            <v>1.6750418760469012E-3</v>
          </cell>
          <cell r="M848">
            <v>6464.3216080402008</v>
          </cell>
          <cell r="N848">
            <v>0</v>
          </cell>
          <cell r="O848">
            <v>0</v>
          </cell>
          <cell r="P848">
            <v>0</v>
          </cell>
          <cell r="Q848">
            <v>0</v>
          </cell>
          <cell r="R848">
            <v>3859200</v>
          </cell>
          <cell r="V848">
            <v>39479</v>
          </cell>
        </row>
        <row r="849">
          <cell r="B849" t="str">
            <v>599-0465</v>
          </cell>
          <cell r="D849">
            <v>39475</v>
          </cell>
          <cell r="E849" t="str">
            <v>P005</v>
          </cell>
          <cell r="G849" t="str">
            <v>C I C 4 Seasons Business Ltd</v>
          </cell>
          <cell r="H849" t="str">
            <v>Programming of portable radios</v>
          </cell>
          <cell r="I849" t="str">
            <v>ZMK 8,193,000.00</v>
          </cell>
          <cell r="J849" t="str">
            <v>ZMK</v>
          </cell>
          <cell r="K849">
            <v>8193000</v>
          </cell>
          <cell r="L849">
            <v>1.6750418760469012E-3</v>
          </cell>
          <cell r="M849">
            <v>13723.618090452261</v>
          </cell>
          <cell r="N849">
            <v>0</v>
          </cell>
          <cell r="O849">
            <v>0</v>
          </cell>
          <cell r="P849">
            <v>0</v>
          </cell>
          <cell r="Q849">
            <v>0</v>
          </cell>
          <cell r="R849">
            <v>8193000</v>
          </cell>
          <cell r="V849">
            <v>39478</v>
          </cell>
        </row>
        <row r="850">
          <cell r="B850" t="str">
            <v>599-0466</v>
          </cell>
          <cell r="D850">
            <v>39475</v>
          </cell>
          <cell r="E850" t="str">
            <v>P005</v>
          </cell>
          <cell r="G850" t="str">
            <v>G &amp; A Investment Ltd</v>
          </cell>
          <cell r="H850" t="str">
            <v>Delivery of sand</v>
          </cell>
          <cell r="I850" t="str">
            <v>ZMK 2,042,553.20</v>
          </cell>
          <cell r="J850" t="str">
            <v>ZMK</v>
          </cell>
          <cell r="K850">
            <v>2042553.2</v>
          </cell>
          <cell r="L850">
            <v>1.6750418760469012E-3</v>
          </cell>
          <cell r="M850">
            <v>3421.3621440536012</v>
          </cell>
          <cell r="N850">
            <v>0</v>
          </cell>
          <cell r="O850">
            <v>0</v>
          </cell>
          <cell r="P850">
            <v>0</v>
          </cell>
          <cell r="Q850">
            <v>0</v>
          </cell>
          <cell r="R850">
            <v>2042553.2</v>
          </cell>
          <cell r="V850">
            <v>39478</v>
          </cell>
        </row>
        <row r="851">
          <cell r="B851" t="str">
            <v>599-0467</v>
          </cell>
          <cell r="D851">
            <v>39475</v>
          </cell>
          <cell r="E851" t="str">
            <v>P005</v>
          </cell>
          <cell r="G851" t="str">
            <v>G &amp; A Investment Ltd</v>
          </cell>
          <cell r="H851" t="str">
            <v>Various building materials for Asiatic block</v>
          </cell>
          <cell r="I851" t="str">
            <v>ZMK 5,195,319.00</v>
          </cell>
          <cell r="J851" t="str">
            <v>ZMK</v>
          </cell>
          <cell r="K851">
            <v>5195319</v>
          </cell>
          <cell r="L851">
            <v>1.6750418760469012E-3</v>
          </cell>
          <cell r="M851">
            <v>8702.3768844221104</v>
          </cell>
          <cell r="N851">
            <v>0</v>
          </cell>
          <cell r="O851">
            <v>0</v>
          </cell>
          <cell r="P851">
            <v>0</v>
          </cell>
          <cell r="Q851">
            <v>0</v>
          </cell>
          <cell r="R851">
            <v>5195319</v>
          </cell>
          <cell r="V851">
            <v>39478</v>
          </cell>
        </row>
        <row r="852">
          <cell r="B852" t="str">
            <v>599-0468</v>
          </cell>
          <cell r="D852">
            <v>39475</v>
          </cell>
          <cell r="E852" t="str">
            <v>P005</v>
          </cell>
          <cell r="G852" t="str">
            <v>Hisense Logistics Ltd</v>
          </cell>
          <cell r="H852" t="str">
            <v>HP printer cartridges</v>
          </cell>
          <cell r="I852" t="str">
            <v>ZMK 8,700,000.00</v>
          </cell>
          <cell r="J852" t="str">
            <v>ZMK</v>
          </cell>
          <cell r="K852">
            <v>8700000</v>
          </cell>
          <cell r="L852">
            <v>1.6750418760469012E-3</v>
          </cell>
          <cell r="M852">
            <v>14572.86432160804</v>
          </cell>
          <cell r="N852">
            <v>0</v>
          </cell>
          <cell r="O852">
            <v>0</v>
          </cell>
          <cell r="P852">
            <v>0</v>
          </cell>
          <cell r="Q852">
            <v>0</v>
          </cell>
          <cell r="R852">
            <v>8700000</v>
          </cell>
          <cell r="V852">
            <v>39479</v>
          </cell>
        </row>
        <row r="853">
          <cell r="B853" t="str">
            <v>599-0469</v>
          </cell>
          <cell r="D853">
            <v>39475</v>
          </cell>
          <cell r="E853" t="str">
            <v>P005</v>
          </cell>
          <cell r="G853" t="str">
            <v>Toyota Zambia Ltd</v>
          </cell>
          <cell r="H853" t="str">
            <v>Vehicle Service</v>
          </cell>
          <cell r="I853" t="str">
            <v>ZMK 1,265,232.00</v>
          </cell>
          <cell r="J853" t="str">
            <v>ZMK</v>
          </cell>
          <cell r="K853">
            <v>1265232</v>
          </cell>
          <cell r="L853">
            <v>1.6750418760469012E-3</v>
          </cell>
          <cell r="M853">
            <v>2119.3165829145728</v>
          </cell>
          <cell r="N853">
            <v>0</v>
          </cell>
          <cell r="O853">
            <v>0</v>
          </cell>
          <cell r="P853">
            <v>0</v>
          </cell>
          <cell r="Q853">
            <v>0</v>
          </cell>
          <cell r="R853">
            <v>1265232</v>
          </cell>
          <cell r="V853">
            <v>39478</v>
          </cell>
        </row>
        <row r="854">
          <cell r="B854" t="str">
            <v>599-0470</v>
          </cell>
          <cell r="D854">
            <v>39476</v>
          </cell>
          <cell r="E854" t="str">
            <v>P005</v>
          </cell>
          <cell r="G854" t="str">
            <v>Electrical Maintenance Lusaka Ltd</v>
          </cell>
          <cell r="H854" t="str">
            <v>Electrification materials for Kaleya cold rooms</v>
          </cell>
          <cell r="I854" t="str">
            <v>ZMK 1,096,200.00</v>
          </cell>
          <cell r="J854" t="str">
            <v>ZMK</v>
          </cell>
          <cell r="K854">
            <v>1096200</v>
          </cell>
          <cell r="L854">
            <v>1.6750418760469012E-3</v>
          </cell>
          <cell r="M854">
            <v>1836.180904522613</v>
          </cell>
          <cell r="N854">
            <v>0</v>
          </cell>
          <cell r="O854">
            <v>0</v>
          </cell>
          <cell r="P854">
            <v>0</v>
          </cell>
          <cell r="Q854">
            <v>0</v>
          </cell>
          <cell r="R854">
            <v>1096200</v>
          </cell>
          <cell r="V854">
            <v>39478</v>
          </cell>
        </row>
        <row r="855">
          <cell r="B855" t="str">
            <v>599-0471</v>
          </cell>
          <cell r="D855">
            <v>39476</v>
          </cell>
          <cell r="E855" t="str">
            <v>P005</v>
          </cell>
          <cell r="G855" t="str">
            <v>Electrical Maintenance Lusaka Ltd</v>
          </cell>
          <cell r="H855" t="str">
            <v>Electrical Components</v>
          </cell>
          <cell r="I855" t="str">
            <v>ZMK 1,850,600.00</v>
          </cell>
          <cell r="J855" t="str">
            <v>ZMK</v>
          </cell>
          <cell r="K855">
            <v>1850600</v>
          </cell>
          <cell r="L855">
            <v>1.6750418760469012E-3</v>
          </cell>
          <cell r="M855">
            <v>3099.8324958123953</v>
          </cell>
          <cell r="N855">
            <v>0</v>
          </cell>
          <cell r="O855">
            <v>0</v>
          </cell>
          <cell r="P855">
            <v>0</v>
          </cell>
          <cell r="Q855">
            <v>0</v>
          </cell>
          <cell r="R855">
            <v>1850600</v>
          </cell>
          <cell r="V855">
            <v>39478</v>
          </cell>
        </row>
        <row r="856">
          <cell r="B856" t="str">
            <v>599-0472</v>
          </cell>
          <cell r="D856">
            <v>39477</v>
          </cell>
          <cell r="E856" t="str">
            <v>P005</v>
          </cell>
          <cell r="G856" t="str">
            <v>Mulimo Agriculture Hardware Distributors</v>
          </cell>
          <cell r="H856" t="str">
            <v>Various plumbing materials</v>
          </cell>
          <cell r="I856" t="str">
            <v>ZMK 2,925,700.00</v>
          </cell>
          <cell r="J856" t="str">
            <v>ZMK</v>
          </cell>
          <cell r="K856">
            <v>2925700</v>
          </cell>
          <cell r="L856">
            <v>1.6750418760469012E-3</v>
          </cell>
          <cell r="M856">
            <v>4900.6700167504187</v>
          </cell>
          <cell r="N856">
            <v>0</v>
          </cell>
          <cell r="O856">
            <v>0</v>
          </cell>
          <cell r="P856">
            <v>0</v>
          </cell>
          <cell r="Q856">
            <v>0</v>
          </cell>
          <cell r="R856">
            <v>2925700</v>
          </cell>
          <cell r="V856">
            <v>39478</v>
          </cell>
        </row>
        <row r="857">
          <cell r="B857" t="str">
            <v>599-0473</v>
          </cell>
          <cell r="D857">
            <v>39477</v>
          </cell>
          <cell r="E857" t="str">
            <v>P005</v>
          </cell>
          <cell r="G857" t="str">
            <v>KadiGrafix Enterprise</v>
          </cell>
          <cell r="H857" t="str">
            <v>Rubber stamps for project</v>
          </cell>
          <cell r="I857" t="str">
            <v>ZMK 900,000.00</v>
          </cell>
          <cell r="J857" t="str">
            <v>ZMK</v>
          </cell>
          <cell r="K857">
            <v>900000</v>
          </cell>
          <cell r="L857">
            <v>1.6750418760469012E-3</v>
          </cell>
          <cell r="M857">
            <v>1507.537688442211</v>
          </cell>
          <cell r="N857">
            <v>0</v>
          </cell>
          <cell r="O857">
            <v>0</v>
          </cell>
          <cell r="P857">
            <v>0</v>
          </cell>
          <cell r="Q857">
            <v>0</v>
          </cell>
          <cell r="R857">
            <v>900000</v>
          </cell>
          <cell r="V857">
            <v>39479</v>
          </cell>
        </row>
        <row r="858">
          <cell r="B858" t="str">
            <v>599-0474</v>
          </cell>
          <cell r="D858">
            <v>39477</v>
          </cell>
          <cell r="E858" t="str">
            <v>P005</v>
          </cell>
          <cell r="G858" t="str">
            <v>Southern Insurance Brokers Ltd</v>
          </cell>
          <cell r="H858" t="str">
            <v>Additional insurance on vehicles</v>
          </cell>
          <cell r="I858" t="str">
            <v>ZMK 6,794,972.00</v>
          </cell>
          <cell r="J858" t="str">
            <v>ZMK</v>
          </cell>
          <cell r="K858">
            <v>6794972</v>
          </cell>
          <cell r="L858">
            <v>1.6750418760469012E-3</v>
          </cell>
          <cell r="M858">
            <v>11381.862646566164</v>
          </cell>
          <cell r="N858">
            <v>0</v>
          </cell>
          <cell r="O858">
            <v>0</v>
          </cell>
          <cell r="P858">
            <v>0</v>
          </cell>
          <cell r="Q858">
            <v>0</v>
          </cell>
          <cell r="R858">
            <v>6794972</v>
          </cell>
          <cell r="V858">
            <v>39479</v>
          </cell>
        </row>
        <row r="859">
          <cell r="B859" t="str">
            <v>599-0475</v>
          </cell>
          <cell r="D859">
            <v>39477</v>
          </cell>
          <cell r="E859" t="str">
            <v>P005</v>
          </cell>
          <cell r="G859" t="str">
            <v>Maxtronics System and supplies</v>
          </cell>
          <cell r="H859" t="str">
            <v>Vehicle Service</v>
          </cell>
          <cell r="I859" t="str">
            <v>ZMK 950,000.00</v>
          </cell>
          <cell r="J859" t="str">
            <v>ZMK</v>
          </cell>
          <cell r="K859">
            <v>950000</v>
          </cell>
          <cell r="L859">
            <v>1.6750418760469012E-3</v>
          </cell>
          <cell r="M859">
            <v>1591.2897822445561</v>
          </cell>
          <cell r="N859">
            <v>0</v>
          </cell>
          <cell r="O859">
            <v>0</v>
          </cell>
          <cell r="P859">
            <v>0</v>
          </cell>
          <cell r="Q859">
            <v>0</v>
          </cell>
          <cell r="R859">
            <v>950000</v>
          </cell>
          <cell r="V859">
            <v>39479</v>
          </cell>
        </row>
        <row r="860">
          <cell r="B860" t="str">
            <v>599-0476</v>
          </cell>
          <cell r="D860" t="e">
            <v>#N/A</v>
          </cell>
          <cell r="E860" t="str">
            <v>A012</v>
          </cell>
          <cell r="F860" t="str">
            <v>ROB GOODALL</v>
          </cell>
          <cell r="G860" t="str">
            <v>T I Trailers Pty Ltd</v>
          </cell>
          <cell r="H860" t="str">
            <v>12 TON TWIN STACK SELF LOAD / OFFLOAD TRAILERS</v>
          </cell>
          <cell r="I860" t="str">
            <v>ZAR 1,603,037.7</v>
          </cell>
          <cell r="J860" t="str">
            <v>ZAR</v>
          </cell>
          <cell r="K860">
            <v>1603037.7</v>
          </cell>
          <cell r="L860">
            <v>1</v>
          </cell>
          <cell r="M860">
            <v>1603037.7</v>
          </cell>
          <cell r="N860">
            <v>1603037.7</v>
          </cell>
          <cell r="O860">
            <v>0</v>
          </cell>
          <cell r="P860">
            <v>0</v>
          </cell>
          <cell r="Q860">
            <v>0</v>
          </cell>
          <cell r="R860">
            <v>0</v>
          </cell>
          <cell r="V860">
            <v>39489</v>
          </cell>
        </row>
        <row r="861">
          <cell r="B861" t="str">
            <v>599-0477</v>
          </cell>
          <cell r="D861" t="e">
            <v>#N/A</v>
          </cell>
          <cell r="E861" t="str">
            <v>A010-07</v>
          </cell>
          <cell r="F861" t="str">
            <v>CARL</v>
          </cell>
          <cell r="G861" t="str">
            <v>Agair Zambia Ltd</v>
          </cell>
          <cell r="H861" t="str">
            <v>ARIAL APPLICATION OF ROUND UP</v>
          </cell>
          <cell r="I861" t="str">
            <v>ZMK 71,225,000</v>
          </cell>
          <cell r="J861" t="str">
            <v>ZMK</v>
          </cell>
          <cell r="K861">
            <v>71225000</v>
          </cell>
          <cell r="L861">
            <v>1.6750418760469012E-3</v>
          </cell>
          <cell r="M861">
            <v>119304.85762144053</v>
          </cell>
          <cell r="N861">
            <v>0</v>
          </cell>
          <cell r="O861">
            <v>0</v>
          </cell>
          <cell r="P861">
            <v>0</v>
          </cell>
          <cell r="Q861">
            <v>0</v>
          </cell>
          <cell r="R861">
            <v>71225000</v>
          </cell>
          <cell r="V861">
            <v>39478</v>
          </cell>
        </row>
        <row r="862">
          <cell r="B862" t="str">
            <v>599-0478</v>
          </cell>
          <cell r="D862" t="e">
            <v>#N/A</v>
          </cell>
          <cell r="E862" t="str">
            <v>E013</v>
          </cell>
          <cell r="F862" t="str">
            <v>SURESH</v>
          </cell>
          <cell r="G862" t="str">
            <v>Gamma Panel &amp; Swicthboard Maufacturers</v>
          </cell>
          <cell r="H862" t="str">
            <v>EXTENSION TO EXISITING MCC FOR ALL NEW DRIVES INSIDE PACKING STATION</v>
          </cell>
          <cell r="I862" t="str">
            <v>ZAR 156,257.00</v>
          </cell>
          <cell r="J862" t="str">
            <v>ZAR</v>
          </cell>
          <cell r="K862">
            <v>156257</v>
          </cell>
          <cell r="L862">
            <v>1</v>
          </cell>
          <cell r="M862">
            <v>156257</v>
          </cell>
          <cell r="N862">
            <v>156257</v>
          </cell>
          <cell r="O862">
            <v>0</v>
          </cell>
          <cell r="P862">
            <v>0</v>
          </cell>
          <cell r="Q862">
            <v>0</v>
          </cell>
          <cell r="R862">
            <v>0</v>
          </cell>
          <cell r="V862">
            <v>39478</v>
          </cell>
        </row>
        <row r="863">
          <cell r="B863" t="str">
            <v>599-0479</v>
          </cell>
          <cell r="D863" t="e">
            <v>#N/A</v>
          </cell>
          <cell r="E863" t="str">
            <v>M010-3</v>
          </cell>
          <cell r="F863" t="str">
            <v>STUART GANNON</v>
          </cell>
          <cell r="G863" t="str">
            <v>Bearing Man (Pty) Ltd</v>
          </cell>
          <cell r="H863" t="str">
            <v>INTERCARRIER DRIVE WITH L2001 SMS16 GEARBOX, 37KW WEG MOTOR, BELTDRIVE, BACKSTOP, MOTOR MOUNT AND GUARD</v>
          </cell>
          <cell r="I863" t="str">
            <v>ZAR 239,035</v>
          </cell>
          <cell r="J863" t="str">
            <v>ZAR</v>
          </cell>
          <cell r="K863">
            <v>239035</v>
          </cell>
          <cell r="L863">
            <v>1</v>
          </cell>
          <cell r="M863">
            <v>239035</v>
          </cell>
          <cell r="N863">
            <v>239035</v>
          </cell>
          <cell r="O863">
            <v>0</v>
          </cell>
          <cell r="P863">
            <v>0</v>
          </cell>
          <cell r="Q863">
            <v>0</v>
          </cell>
          <cell r="R863">
            <v>0</v>
          </cell>
          <cell r="V863">
            <v>39490</v>
          </cell>
        </row>
        <row r="864">
          <cell r="B864" t="str">
            <v>599-0480</v>
          </cell>
          <cell r="D864" t="e">
            <v>#N/A</v>
          </cell>
          <cell r="E864" t="str">
            <v>M023-1</v>
          </cell>
          <cell r="F864" t="str">
            <v>MARK WALTER</v>
          </cell>
          <cell r="G864" t="str">
            <v>Morris Material Handling</v>
          </cell>
          <cell r="H864" t="str">
            <v>POWERHOUSE CRANE 55TON WITH 10T AUXILIARY INCLUDING DOWNSHOPLEADS, ERECTION AND TRANSPORTATION</v>
          </cell>
          <cell r="I864" t="str">
            <v>ZAR 1,884,605.00</v>
          </cell>
          <cell r="J864" t="str">
            <v>ZAR</v>
          </cell>
          <cell r="K864">
            <v>1884605</v>
          </cell>
          <cell r="L864">
            <v>1</v>
          </cell>
          <cell r="M864">
            <v>1884605</v>
          </cell>
          <cell r="N864">
            <v>1884605</v>
          </cell>
          <cell r="O864">
            <v>0</v>
          </cell>
          <cell r="P864">
            <v>0</v>
          </cell>
          <cell r="Q864">
            <v>0</v>
          </cell>
          <cell r="R864">
            <v>0</v>
          </cell>
          <cell r="V864">
            <v>39490</v>
          </cell>
        </row>
        <row r="865">
          <cell r="B865" t="str">
            <v>599-0480</v>
          </cell>
          <cell r="D865" t="e">
            <v>#N/A</v>
          </cell>
          <cell r="E865" t="str">
            <v>M023-1</v>
          </cell>
          <cell r="F865" t="str">
            <v>MARK WALTER</v>
          </cell>
          <cell r="G865" t="str">
            <v>Morris Material Handling</v>
          </cell>
          <cell r="H865" t="str">
            <v>T1 MILLHOUSE CRANE 40 TON WITH 7.5 TON AUXILIARY INCLUDING DOWNSHOP LEADS, TRANSPORTATION AND ERECTION &amp; COMMISSIONING COSTS</v>
          </cell>
          <cell r="I865" t="str">
            <v>ZAR 1,342,201.00</v>
          </cell>
          <cell r="J865" t="str">
            <v>ZAR</v>
          </cell>
          <cell r="K865">
            <v>1342201</v>
          </cell>
          <cell r="L865">
            <v>1</v>
          </cell>
          <cell r="M865">
            <v>1342201</v>
          </cell>
          <cell r="N865">
            <v>1342201</v>
          </cell>
          <cell r="O865">
            <v>0</v>
          </cell>
          <cell r="P865">
            <v>0</v>
          </cell>
          <cell r="Q865">
            <v>0</v>
          </cell>
          <cell r="R865">
            <v>0</v>
          </cell>
          <cell r="V865">
            <v>39490</v>
          </cell>
        </row>
        <row r="866">
          <cell r="B866" t="str">
            <v>599-0480</v>
          </cell>
          <cell r="D866" t="e">
            <v>#N/A</v>
          </cell>
          <cell r="E866" t="str">
            <v>M023-1</v>
          </cell>
          <cell r="F866" t="str">
            <v>MARK WALTER</v>
          </cell>
          <cell r="G866" t="str">
            <v>Morris Material Handling</v>
          </cell>
          <cell r="H866" t="str">
            <v>T2 MILLHOUSE CRANE 40 TON WITH 7.5 TON AUXILIARY INCLUDING DOWNSHOP LEADS, TRANSPORTATION, ERECTION AND COMMISSIONING AND 5% PERFORMANCE BOND</v>
          </cell>
          <cell r="I866" t="str">
            <v>ZAR 1,254,136.00</v>
          </cell>
          <cell r="J866" t="str">
            <v>ZAR</v>
          </cell>
          <cell r="K866">
            <v>1254136</v>
          </cell>
          <cell r="L866">
            <v>1</v>
          </cell>
          <cell r="M866">
            <v>1254136</v>
          </cell>
          <cell r="N866">
            <v>1254136</v>
          </cell>
          <cell r="O866">
            <v>0</v>
          </cell>
          <cell r="P866">
            <v>0</v>
          </cell>
          <cell r="Q866">
            <v>0</v>
          </cell>
          <cell r="R866">
            <v>0</v>
          </cell>
          <cell r="V866">
            <v>39490</v>
          </cell>
        </row>
        <row r="867">
          <cell r="B867" t="str">
            <v>599-0481</v>
          </cell>
          <cell r="D867" t="e">
            <v>#N/A</v>
          </cell>
          <cell r="E867" t="str">
            <v>M010-3</v>
          </cell>
          <cell r="F867" t="str">
            <v>ROBIN BLAKE</v>
          </cell>
          <cell r="G867" t="str">
            <v>Roller Chain Opti</v>
          </cell>
          <cell r="H867" t="str">
            <v>EWART BLOCK LINK CHAIN B5973</v>
          </cell>
          <cell r="I867" t="str">
            <v>ZAR 683,260.00</v>
          </cell>
          <cell r="J867" t="str">
            <v>ZAR</v>
          </cell>
          <cell r="K867">
            <v>683260</v>
          </cell>
          <cell r="L867">
            <v>1</v>
          </cell>
          <cell r="M867">
            <v>683260</v>
          </cell>
          <cell r="N867">
            <v>683260</v>
          </cell>
          <cell r="O867">
            <v>0</v>
          </cell>
          <cell r="P867">
            <v>0</v>
          </cell>
          <cell r="Q867">
            <v>0</v>
          </cell>
          <cell r="R867">
            <v>0</v>
          </cell>
          <cell r="V867">
            <v>39483</v>
          </cell>
        </row>
        <row r="868">
          <cell r="B868" t="str">
            <v>599-0482</v>
          </cell>
          <cell r="D868" t="e">
            <v>#N/A</v>
          </cell>
          <cell r="E868" t="str">
            <v>A010-14</v>
          </cell>
          <cell r="F868" t="str">
            <v>TIMPTHY KAPILA</v>
          </cell>
          <cell r="G868" t="str">
            <v>Sabra Enterprises</v>
          </cell>
          <cell r="H868" t="str">
            <v>SIGNPOSTS 80CM X 61CM BACKGROUND GREEN &amp; WHITE</v>
          </cell>
          <cell r="I868" t="str">
            <v>ZMK 7,200,000.00</v>
          </cell>
          <cell r="J868" t="str">
            <v>ZMK</v>
          </cell>
          <cell r="K868">
            <v>7200000</v>
          </cell>
          <cell r="L868">
            <v>1.6750418760469012E-3</v>
          </cell>
          <cell r="M868">
            <v>12060.301507537688</v>
          </cell>
          <cell r="N868">
            <v>0</v>
          </cell>
          <cell r="O868">
            <v>0</v>
          </cell>
          <cell r="P868">
            <v>0</v>
          </cell>
          <cell r="Q868">
            <v>0</v>
          </cell>
          <cell r="R868">
            <v>7200000</v>
          </cell>
          <cell r="V868">
            <v>39490</v>
          </cell>
        </row>
        <row r="869">
          <cell r="B869" t="str">
            <v>599-0483</v>
          </cell>
          <cell r="D869" t="e">
            <v>#N/A</v>
          </cell>
          <cell r="E869" t="str">
            <v>E004</v>
          </cell>
          <cell r="F869" t="str">
            <v>G. SIMWINGA</v>
          </cell>
          <cell r="G869" t="str">
            <v>Laatu Company Limited</v>
          </cell>
          <cell r="H869" t="str">
            <v>LAATU INSTALLATION WORK FOR E004 CONTRACT</v>
          </cell>
          <cell r="I869" t="str">
            <v>ZMK 820,378,453</v>
          </cell>
          <cell r="J869" t="str">
            <v>ZMK</v>
          </cell>
          <cell r="K869">
            <v>820378453</v>
          </cell>
          <cell r="L869">
            <v>1.6750418760469012E-3</v>
          </cell>
          <cell r="M869">
            <v>1374168.2629815745</v>
          </cell>
          <cell r="N869">
            <v>0</v>
          </cell>
          <cell r="O869">
            <v>0</v>
          </cell>
          <cell r="P869">
            <v>0</v>
          </cell>
          <cell r="Q869">
            <v>0</v>
          </cell>
          <cell r="R869">
            <v>820378453</v>
          </cell>
          <cell r="V869">
            <v>39490</v>
          </cell>
        </row>
        <row r="870">
          <cell r="B870" t="str">
            <v>599-0484</v>
          </cell>
          <cell r="D870" t="e">
            <v>#N/A</v>
          </cell>
          <cell r="E870" t="str">
            <v>M031</v>
          </cell>
          <cell r="F870" t="str">
            <v>ULI</v>
          </cell>
          <cell r="G870" t="str">
            <v>Heku Construction Ltd</v>
          </cell>
          <cell r="H870" t="str">
            <v>HOLDING DOWN BOLTS M36 X 1200LG,150MM THREAD LENGTH</v>
          </cell>
          <cell r="I870" t="str">
            <v>ZMK 13,440,000</v>
          </cell>
          <cell r="J870" t="str">
            <v>ZMK</v>
          </cell>
          <cell r="K870">
            <v>13440000</v>
          </cell>
          <cell r="L870">
            <v>1.6750418760469012E-3</v>
          </cell>
          <cell r="M870">
            <v>22512.562814070352</v>
          </cell>
          <cell r="N870">
            <v>0</v>
          </cell>
          <cell r="O870">
            <v>0</v>
          </cell>
          <cell r="P870">
            <v>0</v>
          </cell>
          <cell r="Q870">
            <v>0</v>
          </cell>
          <cell r="R870">
            <v>13440000</v>
          </cell>
          <cell r="V870">
            <v>39490</v>
          </cell>
        </row>
        <row r="871">
          <cell r="B871" t="str">
            <v>599-0484</v>
          </cell>
          <cell r="D871" t="e">
            <v>#N/A</v>
          </cell>
          <cell r="E871" t="str">
            <v>M031</v>
          </cell>
          <cell r="F871" t="str">
            <v>ULI</v>
          </cell>
          <cell r="G871" t="str">
            <v>Heku Construction Ltd</v>
          </cell>
          <cell r="H871" t="str">
            <v>HOLDING DOWN BOLTS M56 X 2250LG X 200MM X 2 THREAD LENGTH</v>
          </cell>
          <cell r="I871" t="str">
            <v>ZMK 20,160,000.00</v>
          </cell>
          <cell r="J871" t="str">
            <v>ZMK</v>
          </cell>
          <cell r="K871">
            <v>20160000</v>
          </cell>
          <cell r="L871">
            <v>1.6750418760469012E-3</v>
          </cell>
          <cell r="M871">
            <v>33768.84422110553</v>
          </cell>
          <cell r="N871">
            <v>0</v>
          </cell>
          <cell r="O871">
            <v>0</v>
          </cell>
          <cell r="P871">
            <v>0</v>
          </cell>
          <cell r="Q871">
            <v>0</v>
          </cell>
          <cell r="R871">
            <v>20160000</v>
          </cell>
          <cell r="V871">
            <v>39490</v>
          </cell>
        </row>
        <row r="872">
          <cell r="B872" t="str">
            <v>599-0485</v>
          </cell>
          <cell r="D872" t="e">
            <v>#N/A</v>
          </cell>
          <cell r="E872" t="str">
            <v>M036-1</v>
          </cell>
          <cell r="F872" t="str">
            <v>NIRAJ</v>
          </cell>
          <cell r="G872" t="str">
            <v>FCM Engineering (Pty) Ltd</v>
          </cell>
          <cell r="H872" t="str">
            <v>CVP A CONDENSATE SEAL TANK</v>
          </cell>
          <cell r="I872" t="str">
            <v>ZAR 50,524.00</v>
          </cell>
          <cell r="J872" t="str">
            <v>ZAR</v>
          </cell>
          <cell r="K872">
            <v>50524</v>
          </cell>
          <cell r="L872">
            <v>1</v>
          </cell>
          <cell r="M872">
            <v>50524</v>
          </cell>
          <cell r="N872">
            <v>50524</v>
          </cell>
          <cell r="O872">
            <v>0</v>
          </cell>
          <cell r="P872">
            <v>0</v>
          </cell>
          <cell r="Q872">
            <v>0</v>
          </cell>
          <cell r="R872">
            <v>0</v>
          </cell>
          <cell r="V872">
            <v>39490</v>
          </cell>
        </row>
        <row r="873">
          <cell r="B873" t="str">
            <v>599-0486</v>
          </cell>
          <cell r="D873" t="e">
            <v>#N/A</v>
          </cell>
          <cell r="E873" t="str">
            <v>C001</v>
          </cell>
          <cell r="F873" t="str">
            <v>FIDILIS</v>
          </cell>
          <cell r="G873" t="str">
            <v>Nkhula Engineering</v>
          </cell>
          <cell r="H873" t="str">
            <v>CORING WORK FOR T2 CC2 BRIDGE</v>
          </cell>
          <cell r="I873" t="str">
            <v>ZMK 6,700,000.00</v>
          </cell>
          <cell r="J873" t="str">
            <v>ZMK</v>
          </cell>
          <cell r="K873">
            <v>6700000</v>
          </cell>
          <cell r="L873">
            <v>1.6750418760469012E-3</v>
          </cell>
          <cell r="M873">
            <v>11222.780569514238</v>
          </cell>
          <cell r="N873">
            <v>0</v>
          </cell>
          <cell r="O873">
            <v>0</v>
          </cell>
          <cell r="P873">
            <v>0</v>
          </cell>
          <cell r="Q873">
            <v>0</v>
          </cell>
          <cell r="R873">
            <v>6700000</v>
          </cell>
          <cell r="S873" t="str">
            <v>Coring work</v>
          </cell>
          <cell r="V873">
            <v>39490</v>
          </cell>
        </row>
        <row r="874">
          <cell r="B874" t="str">
            <v>599-0487</v>
          </cell>
          <cell r="D874" t="e">
            <v>#N/A</v>
          </cell>
          <cell r="E874" t="str">
            <v>A013-1</v>
          </cell>
          <cell r="F874" t="str">
            <v>AMELIA</v>
          </cell>
          <cell r="G874" t="str">
            <v>Premier Valves (Pty)</v>
          </cell>
          <cell r="H874" t="str">
            <v>VALVES FOR EXPANSION PROJECT</v>
          </cell>
          <cell r="I874" t="str">
            <v>ZAR 606,622.40</v>
          </cell>
          <cell r="J874" t="str">
            <v>ZAR</v>
          </cell>
          <cell r="K874">
            <v>606622.4</v>
          </cell>
          <cell r="L874">
            <v>1</v>
          </cell>
          <cell r="M874">
            <v>606622.4</v>
          </cell>
          <cell r="N874">
            <v>606622.4</v>
          </cell>
          <cell r="O874">
            <v>0</v>
          </cell>
          <cell r="P874">
            <v>0</v>
          </cell>
          <cell r="Q874">
            <v>0</v>
          </cell>
          <cell r="R874">
            <v>0</v>
          </cell>
          <cell r="V874">
            <v>39534</v>
          </cell>
        </row>
        <row r="875">
          <cell r="B875" t="str">
            <v>599-0489</v>
          </cell>
          <cell r="D875" t="e">
            <v>#N/A</v>
          </cell>
          <cell r="E875" t="str">
            <v>M047</v>
          </cell>
          <cell r="F875" t="str">
            <v>LANCE</v>
          </cell>
          <cell r="G875" t="str">
            <v>East African Supply</v>
          </cell>
          <cell r="H875" t="str">
            <v>FEEDER TRAY AND CONTROL</v>
          </cell>
          <cell r="I875" t="str">
            <v>ZAR 8610.00</v>
          </cell>
          <cell r="J875" t="str">
            <v>ZAR</v>
          </cell>
          <cell r="K875">
            <v>8610</v>
          </cell>
          <cell r="L875">
            <v>1</v>
          </cell>
          <cell r="M875">
            <v>8610</v>
          </cell>
          <cell r="N875">
            <v>8610</v>
          </cell>
          <cell r="O875">
            <v>0</v>
          </cell>
          <cell r="P875">
            <v>0</v>
          </cell>
          <cell r="Q875">
            <v>0</v>
          </cell>
          <cell r="R875">
            <v>0</v>
          </cell>
          <cell r="V875">
            <v>39534</v>
          </cell>
        </row>
        <row r="876">
          <cell r="B876" t="str">
            <v>599-0489</v>
          </cell>
          <cell r="D876" t="e">
            <v>#N/A</v>
          </cell>
          <cell r="E876" t="str">
            <v>M047</v>
          </cell>
          <cell r="G876" t="str">
            <v>East African Supply</v>
          </cell>
          <cell r="H876" t="str">
            <v>Transport/Freight not included in original PO</v>
          </cell>
          <cell r="I876" t="str">
            <v>ZAR 1575</v>
          </cell>
          <cell r="J876" t="str">
            <v>ZAR</v>
          </cell>
          <cell r="K876">
            <v>1575</v>
          </cell>
          <cell r="L876">
            <v>1</v>
          </cell>
          <cell r="M876">
            <v>1575</v>
          </cell>
          <cell r="N876">
            <v>1575</v>
          </cell>
          <cell r="O876">
            <v>0</v>
          </cell>
          <cell r="P876">
            <v>0</v>
          </cell>
          <cell r="Q876">
            <v>0</v>
          </cell>
          <cell r="R876">
            <v>0</v>
          </cell>
        </row>
        <row r="877">
          <cell r="B877" t="str">
            <v>599-0489</v>
          </cell>
          <cell r="D877" t="e">
            <v>#N/A</v>
          </cell>
          <cell r="E877" t="str">
            <v>M047</v>
          </cell>
          <cell r="F877" t="str">
            <v>LANCE</v>
          </cell>
          <cell r="G877" t="str">
            <v>East African Supply</v>
          </cell>
          <cell r="H877" t="str">
            <v>STAINLESS STEEL HOPPER</v>
          </cell>
          <cell r="I877" t="str">
            <v>ZAR 2047.50</v>
          </cell>
          <cell r="J877" t="str">
            <v>ZAR</v>
          </cell>
          <cell r="K877">
            <v>2047.5</v>
          </cell>
          <cell r="L877">
            <v>1</v>
          </cell>
          <cell r="M877">
            <v>2047.5</v>
          </cell>
          <cell r="N877">
            <v>2047.5</v>
          </cell>
          <cell r="O877">
            <v>0</v>
          </cell>
          <cell r="P877">
            <v>0</v>
          </cell>
          <cell r="Q877">
            <v>0</v>
          </cell>
          <cell r="R877">
            <v>0</v>
          </cell>
          <cell r="V877">
            <v>39490</v>
          </cell>
        </row>
        <row r="878">
          <cell r="B878" t="str">
            <v>599-0490</v>
          </cell>
          <cell r="D878" t="e">
            <v>#N/A</v>
          </cell>
          <cell r="E878" t="str">
            <v>P005</v>
          </cell>
          <cell r="F878" t="str">
            <v>RICHARD</v>
          </cell>
          <cell r="G878" t="str">
            <v>Interorg Ltd</v>
          </cell>
          <cell r="H878" t="str">
            <v>TRANSPORTATION OF RESIDENTIAL UNITS FROM M PROJECTS AS PER INV 227036</v>
          </cell>
          <cell r="I878">
            <v>0</v>
          </cell>
          <cell r="J878" t="str">
            <v>0</v>
          </cell>
          <cell r="K878" t="e">
            <v>#VALUE!</v>
          </cell>
          <cell r="L878" t="e">
            <v>#N/A</v>
          </cell>
          <cell r="M878" t="e">
            <v>#N/A</v>
          </cell>
          <cell r="N878">
            <v>0</v>
          </cell>
          <cell r="O878">
            <v>0</v>
          </cell>
          <cell r="P878">
            <v>0</v>
          </cell>
          <cell r="Q878">
            <v>0</v>
          </cell>
          <cell r="R878">
            <v>0</v>
          </cell>
          <cell r="V878">
            <v>39490</v>
          </cell>
        </row>
        <row r="879">
          <cell r="B879" t="str">
            <v>599-0490</v>
          </cell>
          <cell r="D879" t="e">
            <v>#N/A</v>
          </cell>
          <cell r="E879" t="str">
            <v>P005</v>
          </cell>
          <cell r="F879" t="str">
            <v>RICHARD</v>
          </cell>
          <cell r="G879" t="str">
            <v>Interorg Ltd</v>
          </cell>
          <cell r="H879" t="str">
            <v>TRANSPORTATION OF RESIDENTIAL UNITS FROM M PROJECTS AS PER INV 226942</v>
          </cell>
          <cell r="I879">
            <v>0</v>
          </cell>
          <cell r="J879" t="str">
            <v>0</v>
          </cell>
          <cell r="K879" t="e">
            <v>#VALUE!</v>
          </cell>
          <cell r="L879" t="e">
            <v>#N/A</v>
          </cell>
          <cell r="M879" t="e">
            <v>#N/A</v>
          </cell>
          <cell r="N879">
            <v>0</v>
          </cell>
          <cell r="O879">
            <v>0</v>
          </cell>
          <cell r="P879">
            <v>0</v>
          </cell>
          <cell r="Q879">
            <v>0</v>
          </cell>
          <cell r="R879">
            <v>0</v>
          </cell>
          <cell r="V879">
            <v>39490</v>
          </cell>
        </row>
        <row r="880">
          <cell r="B880" t="str">
            <v>599-0490</v>
          </cell>
          <cell r="D880" t="e">
            <v>#N/A</v>
          </cell>
          <cell r="E880" t="str">
            <v>P005</v>
          </cell>
          <cell r="F880" t="str">
            <v>RICHARD</v>
          </cell>
          <cell r="G880" t="str">
            <v>Interorg Ltd</v>
          </cell>
          <cell r="H880" t="str">
            <v>TRANSPORTATION OF RESIDENTIAL UNITS FROM M PROJECTS AS PER INV 226941</v>
          </cell>
          <cell r="I880">
            <v>0</v>
          </cell>
          <cell r="J880" t="str">
            <v>0</v>
          </cell>
          <cell r="K880" t="e">
            <v>#VALUE!</v>
          </cell>
          <cell r="L880" t="e">
            <v>#N/A</v>
          </cell>
          <cell r="M880" t="e">
            <v>#N/A</v>
          </cell>
          <cell r="N880">
            <v>0</v>
          </cell>
          <cell r="O880">
            <v>0</v>
          </cell>
          <cell r="P880">
            <v>0</v>
          </cell>
          <cell r="Q880">
            <v>0</v>
          </cell>
          <cell r="R880">
            <v>0</v>
          </cell>
          <cell r="V880">
            <v>39490</v>
          </cell>
        </row>
        <row r="881">
          <cell r="B881" t="str">
            <v>599-0490</v>
          </cell>
          <cell r="D881" t="e">
            <v>#N/A</v>
          </cell>
          <cell r="E881" t="str">
            <v>P005</v>
          </cell>
          <cell r="F881" t="str">
            <v>RICHARD</v>
          </cell>
          <cell r="G881" t="str">
            <v>Interorg Ltd</v>
          </cell>
          <cell r="H881" t="str">
            <v>TRANSPORTATION OF RESIDENTIAL UNITS FROM M PROJECTS AS PER INV 227037</v>
          </cell>
          <cell r="I881">
            <v>0</v>
          </cell>
          <cell r="J881" t="str">
            <v>0</v>
          </cell>
          <cell r="K881" t="e">
            <v>#VALUE!</v>
          </cell>
          <cell r="L881" t="e">
            <v>#N/A</v>
          </cell>
          <cell r="M881" t="e">
            <v>#N/A</v>
          </cell>
          <cell r="N881">
            <v>0</v>
          </cell>
          <cell r="O881">
            <v>0</v>
          </cell>
          <cell r="P881">
            <v>0</v>
          </cell>
          <cell r="Q881">
            <v>0</v>
          </cell>
          <cell r="R881">
            <v>0</v>
          </cell>
          <cell r="V881">
            <v>39492</v>
          </cell>
        </row>
        <row r="882">
          <cell r="B882" t="str">
            <v>599-0491</v>
          </cell>
          <cell r="D882" t="e">
            <v>#N/A</v>
          </cell>
          <cell r="E882" t="str">
            <v>E012</v>
          </cell>
          <cell r="F882" t="str">
            <v>KUBEN</v>
          </cell>
          <cell r="G882" t="str">
            <v>Panel Technique (Pty) Ltd</v>
          </cell>
          <cell r="H882" t="str">
            <v>MANUFACTURE AND SUPPLY OF T1 MAIN MCC, T2 shredder RDP control panel, Boiler 5 extension MCC</v>
          </cell>
          <cell r="I882" t="str">
            <v>ZAR 465,450</v>
          </cell>
          <cell r="J882" t="str">
            <v>ZAR</v>
          </cell>
          <cell r="K882">
            <v>465450</v>
          </cell>
          <cell r="L882">
            <v>1</v>
          </cell>
          <cell r="M882">
            <v>465450</v>
          </cell>
          <cell r="N882">
            <v>465450</v>
          </cell>
          <cell r="O882">
            <v>0</v>
          </cell>
          <cell r="P882">
            <v>0</v>
          </cell>
          <cell r="Q882">
            <v>0</v>
          </cell>
          <cell r="R882">
            <v>0</v>
          </cell>
          <cell r="V882">
            <v>39491</v>
          </cell>
        </row>
        <row r="883">
          <cell r="B883" t="str">
            <v>599-0492</v>
          </cell>
          <cell r="D883" t="e">
            <v>#N/A</v>
          </cell>
          <cell r="E883" t="str">
            <v>M048</v>
          </cell>
          <cell r="F883" t="str">
            <v>NICK PETTY</v>
          </cell>
          <cell r="G883" t="str">
            <v>PD Engineering Services</v>
          </cell>
          <cell r="H883" t="str">
            <v>CONVEYOR CONTRACT PACKAGE M048</v>
          </cell>
          <cell r="I883" t="str">
            <v>ZAR 528,430.00</v>
          </cell>
          <cell r="J883" t="str">
            <v>ZAR</v>
          </cell>
          <cell r="K883">
            <v>528430</v>
          </cell>
          <cell r="L883">
            <v>1</v>
          </cell>
          <cell r="M883">
            <v>528430</v>
          </cell>
          <cell r="N883">
            <v>528430</v>
          </cell>
          <cell r="O883">
            <v>0</v>
          </cell>
          <cell r="P883">
            <v>0</v>
          </cell>
          <cell r="Q883">
            <v>0</v>
          </cell>
          <cell r="R883">
            <v>0</v>
          </cell>
          <cell r="V883">
            <v>39520</v>
          </cell>
        </row>
        <row r="884">
          <cell r="B884" t="str">
            <v>599-0493</v>
          </cell>
          <cell r="D884">
            <v>39480</v>
          </cell>
          <cell r="E884" t="str">
            <v>M022-1</v>
          </cell>
          <cell r="F884" t="str">
            <v>NIRAJ</v>
          </cell>
          <cell r="G884" t="str">
            <v>FCM Engineering (Pty) Ltd</v>
          </cell>
          <cell r="H884" t="str">
            <v>FLASH POT VESSELS</v>
          </cell>
          <cell r="I884" t="str">
            <v>ZAR 163,964.00</v>
          </cell>
          <cell r="J884" t="str">
            <v>ZAR</v>
          </cell>
          <cell r="K884">
            <v>163964</v>
          </cell>
          <cell r="L884">
            <v>1</v>
          </cell>
          <cell r="M884">
            <v>163964</v>
          </cell>
          <cell r="N884">
            <v>163964</v>
          </cell>
          <cell r="O884">
            <v>0</v>
          </cell>
          <cell r="P884">
            <v>0</v>
          </cell>
          <cell r="Q884">
            <v>0</v>
          </cell>
          <cell r="R884">
            <v>0</v>
          </cell>
          <cell r="V884">
            <v>39520</v>
          </cell>
        </row>
        <row r="885">
          <cell r="B885" t="str">
            <v>599-0494</v>
          </cell>
          <cell r="D885" t="e">
            <v>#N/A</v>
          </cell>
          <cell r="E885" t="str">
            <v>M046</v>
          </cell>
          <cell r="F885" t="str">
            <v>NIRAJ</v>
          </cell>
          <cell r="G885" t="str">
            <v>FCM Engineering (Pty) Ltd</v>
          </cell>
          <cell r="H885" t="str">
            <v>IN LINE MIXER</v>
          </cell>
          <cell r="I885" t="str">
            <v>ZAR 71,144.00</v>
          </cell>
          <cell r="J885" t="str">
            <v>ZAR</v>
          </cell>
          <cell r="K885">
            <v>71144</v>
          </cell>
          <cell r="L885">
            <v>1</v>
          </cell>
          <cell r="M885">
            <v>71144</v>
          </cell>
          <cell r="N885">
            <v>71144</v>
          </cell>
          <cell r="O885">
            <v>0</v>
          </cell>
          <cell r="P885">
            <v>0</v>
          </cell>
          <cell r="Q885">
            <v>0</v>
          </cell>
          <cell r="R885">
            <v>0</v>
          </cell>
          <cell r="V885">
            <v>39520</v>
          </cell>
        </row>
        <row r="886">
          <cell r="B886" t="str">
            <v>599-0495</v>
          </cell>
          <cell r="D886" t="e">
            <v>#N/A</v>
          </cell>
          <cell r="E886" t="str">
            <v>M045</v>
          </cell>
          <cell r="F886" t="str">
            <v>NIRAJ</v>
          </cell>
          <cell r="G886" t="str">
            <v>FCM Engineering (Pty) Ltd</v>
          </cell>
          <cell r="H886" t="str">
            <v>SWIRL TANK</v>
          </cell>
          <cell r="I886" t="str">
            <v>ZAR 109,034.00</v>
          </cell>
          <cell r="J886" t="str">
            <v>ZAR</v>
          </cell>
          <cell r="K886">
            <v>109034</v>
          </cell>
          <cell r="L886">
            <v>1</v>
          </cell>
          <cell r="M886">
            <v>109034</v>
          </cell>
          <cell r="N886">
            <v>109034</v>
          </cell>
          <cell r="O886">
            <v>0</v>
          </cell>
          <cell r="P886">
            <v>0</v>
          </cell>
          <cell r="Q886">
            <v>0</v>
          </cell>
          <cell r="R886">
            <v>0</v>
          </cell>
          <cell r="V886">
            <v>39513</v>
          </cell>
        </row>
        <row r="887">
          <cell r="B887" t="str">
            <v>599-0496</v>
          </cell>
          <cell r="D887" t="e">
            <v>#N/A</v>
          </cell>
          <cell r="E887" t="str">
            <v>M038</v>
          </cell>
          <cell r="F887" t="str">
            <v>STEVEN SLATER</v>
          </cell>
          <cell r="G887" t="str">
            <v>Sugartech Gear Services cc</v>
          </cell>
          <cell r="H887" t="str">
            <v>SIZE GMS 580 CROWN TOOTH GEAR TYPE COUPLING INCLUDING BORES AND KEYWAYS</v>
          </cell>
          <cell r="I887" t="str">
            <v>ZAR 154,890.00</v>
          </cell>
          <cell r="J887" t="str">
            <v>ZAR</v>
          </cell>
          <cell r="K887">
            <v>154890</v>
          </cell>
          <cell r="L887">
            <v>1</v>
          </cell>
          <cell r="M887">
            <v>154890</v>
          </cell>
          <cell r="N887">
            <v>154890</v>
          </cell>
          <cell r="O887">
            <v>0</v>
          </cell>
          <cell r="P887">
            <v>0</v>
          </cell>
          <cell r="Q887">
            <v>0</v>
          </cell>
          <cell r="R887">
            <v>0</v>
          </cell>
          <cell r="V887">
            <v>39492</v>
          </cell>
        </row>
        <row r="888">
          <cell r="B888" t="str">
            <v>599-0497</v>
          </cell>
          <cell r="D888" t="e">
            <v>#N/A</v>
          </cell>
          <cell r="E888" t="str">
            <v>C001</v>
          </cell>
          <cell r="F888" t="str">
            <v>FIDELIS</v>
          </cell>
          <cell r="G888" t="str">
            <v>Nkhula Engineering</v>
          </cell>
          <cell r="H888" t="str">
            <v>CORING FOR A &amp; B CENTRIFUGALS MCC PANELS AS PER Q024NS</v>
          </cell>
          <cell r="I888" t="str">
            <v>ZMK 5,900,000</v>
          </cell>
          <cell r="J888" t="str">
            <v>ZMK</v>
          </cell>
          <cell r="K888">
            <v>5900000</v>
          </cell>
          <cell r="L888">
            <v>1.6750418760469012E-3</v>
          </cell>
          <cell r="M888">
            <v>9882.7470686767174</v>
          </cell>
          <cell r="N888">
            <v>0</v>
          </cell>
          <cell r="O888">
            <v>0</v>
          </cell>
          <cell r="P888">
            <v>0</v>
          </cell>
          <cell r="Q888">
            <v>0</v>
          </cell>
          <cell r="R888">
            <v>5900000</v>
          </cell>
          <cell r="S888" t="str">
            <v>Coring work</v>
          </cell>
          <cell r="V888">
            <v>39492</v>
          </cell>
        </row>
        <row r="889">
          <cell r="B889" t="str">
            <v>599-0497</v>
          </cell>
          <cell r="D889" t="e">
            <v>#N/A</v>
          </cell>
          <cell r="E889" t="str">
            <v>C001</v>
          </cell>
          <cell r="F889" t="str">
            <v>FIDELIS</v>
          </cell>
          <cell r="G889" t="str">
            <v>Nkhula Engineering</v>
          </cell>
          <cell r="H889" t="str">
            <v>CORING WORK FOR BOILER 5 MCC PANELS AS PER Q 026NS</v>
          </cell>
          <cell r="I889" t="str">
            <v>ZMK 3,200,000</v>
          </cell>
          <cell r="J889" t="str">
            <v>ZMK</v>
          </cell>
          <cell r="K889">
            <v>3200000</v>
          </cell>
          <cell r="L889">
            <v>1.6750418760469012E-3</v>
          </cell>
          <cell r="M889">
            <v>5360.1340033500837</v>
          </cell>
          <cell r="N889">
            <v>0</v>
          </cell>
          <cell r="O889">
            <v>0</v>
          </cell>
          <cell r="P889">
            <v>0</v>
          </cell>
          <cell r="Q889">
            <v>0</v>
          </cell>
          <cell r="R889">
            <v>3200000</v>
          </cell>
          <cell r="S889" t="str">
            <v>Coring work</v>
          </cell>
          <cell r="V889">
            <v>39492</v>
          </cell>
        </row>
        <row r="890">
          <cell r="B890" t="str">
            <v>599-0497</v>
          </cell>
          <cell r="D890" t="e">
            <v>#N/A</v>
          </cell>
          <cell r="E890" t="str">
            <v>C001</v>
          </cell>
          <cell r="F890" t="str">
            <v>FIDELIS</v>
          </cell>
          <cell r="G890" t="str">
            <v>Nkhula Engineering</v>
          </cell>
          <cell r="H890" t="str">
            <v>CORING WORK FOR JUICE PREP MCC PANELS AS PER Q 023NS</v>
          </cell>
          <cell r="I890" t="str">
            <v>ZMK 6,700,000.00</v>
          </cell>
          <cell r="J890" t="str">
            <v>ZMK</v>
          </cell>
          <cell r="K890">
            <v>6700000</v>
          </cell>
          <cell r="L890">
            <v>1.6750418760469012E-3</v>
          </cell>
          <cell r="M890">
            <v>11222.780569514238</v>
          </cell>
          <cell r="N890">
            <v>0</v>
          </cell>
          <cell r="O890">
            <v>0</v>
          </cell>
          <cell r="P890">
            <v>0</v>
          </cell>
          <cell r="Q890">
            <v>0</v>
          </cell>
          <cell r="R890">
            <v>6700000</v>
          </cell>
          <cell r="S890" t="str">
            <v>Coring work</v>
          </cell>
          <cell r="V890">
            <v>39492</v>
          </cell>
        </row>
        <row r="891">
          <cell r="B891" t="str">
            <v>599-0497</v>
          </cell>
          <cell r="D891" t="e">
            <v>#N/A</v>
          </cell>
          <cell r="E891" t="str">
            <v>C001</v>
          </cell>
          <cell r="F891" t="str">
            <v>FIDELIS</v>
          </cell>
          <cell r="G891" t="str">
            <v>Nkhula Engineering</v>
          </cell>
          <cell r="H891" t="str">
            <v>CORING WORK FOR A &amp; B CENTRIFUGAL MCC PANELS</v>
          </cell>
          <cell r="I891" t="str">
            <v>ZMK 3,200,000</v>
          </cell>
          <cell r="J891" t="str">
            <v>ZMK</v>
          </cell>
          <cell r="K891">
            <v>3200000</v>
          </cell>
          <cell r="L891">
            <v>1.6750418760469012E-3</v>
          </cell>
          <cell r="M891">
            <v>5360.1340033500837</v>
          </cell>
          <cell r="N891">
            <v>0</v>
          </cell>
          <cell r="O891">
            <v>0</v>
          </cell>
          <cell r="P891">
            <v>0</v>
          </cell>
          <cell r="Q891">
            <v>0</v>
          </cell>
          <cell r="R891">
            <v>3200000</v>
          </cell>
          <cell r="S891" t="str">
            <v>Coring work</v>
          </cell>
          <cell r="V891">
            <v>39492</v>
          </cell>
        </row>
        <row r="892">
          <cell r="B892" t="str">
            <v>599-0498</v>
          </cell>
          <cell r="D892" t="e">
            <v>#N/A</v>
          </cell>
          <cell r="E892" t="str">
            <v>P005</v>
          </cell>
          <cell r="F892" t="str">
            <v>RICHARD</v>
          </cell>
          <cell r="G892" t="str">
            <v>Interorg Ltd</v>
          </cell>
          <cell r="H892" t="str">
            <v>TRANSPORTATION OF RESIDENTIAL UNITS AS PER INV 226692</v>
          </cell>
          <cell r="I892">
            <v>0</v>
          </cell>
          <cell r="J892" t="str">
            <v>0</v>
          </cell>
          <cell r="K892" t="e">
            <v>#VALUE!</v>
          </cell>
          <cell r="L892" t="e">
            <v>#N/A</v>
          </cell>
          <cell r="M892" t="e">
            <v>#N/A</v>
          </cell>
          <cell r="N892">
            <v>0</v>
          </cell>
          <cell r="O892">
            <v>0</v>
          </cell>
          <cell r="P892">
            <v>0</v>
          </cell>
          <cell r="Q892">
            <v>0</v>
          </cell>
          <cell r="R892">
            <v>0</v>
          </cell>
          <cell r="V892">
            <v>39492</v>
          </cell>
        </row>
        <row r="893">
          <cell r="B893" t="str">
            <v>599-0498</v>
          </cell>
          <cell r="D893" t="e">
            <v>#N/A</v>
          </cell>
          <cell r="E893" t="str">
            <v>P005</v>
          </cell>
          <cell r="F893" t="str">
            <v>RICHARD</v>
          </cell>
          <cell r="G893" t="str">
            <v>Interorg Ltd</v>
          </cell>
          <cell r="H893" t="str">
            <v>TRANSPORTATION OF RESIDENTIAL UNITS AS PER INV 226693</v>
          </cell>
          <cell r="I893">
            <v>0</v>
          </cell>
          <cell r="J893" t="str">
            <v>0</v>
          </cell>
          <cell r="K893" t="e">
            <v>#VALUE!</v>
          </cell>
          <cell r="L893" t="e">
            <v>#N/A</v>
          </cell>
          <cell r="M893" t="e">
            <v>#N/A</v>
          </cell>
          <cell r="N893">
            <v>0</v>
          </cell>
          <cell r="O893">
            <v>0</v>
          </cell>
          <cell r="P893">
            <v>0</v>
          </cell>
          <cell r="Q893">
            <v>0</v>
          </cell>
          <cell r="R893">
            <v>0</v>
          </cell>
          <cell r="V893">
            <v>39492</v>
          </cell>
        </row>
        <row r="894">
          <cell r="B894" t="str">
            <v>599-0499</v>
          </cell>
          <cell r="D894" t="e">
            <v>#N/A</v>
          </cell>
          <cell r="E894" t="str">
            <v>M031</v>
          </cell>
          <cell r="F894" t="str">
            <v>ANTHONY</v>
          </cell>
          <cell r="G894" t="str">
            <v>Discount Steel</v>
          </cell>
          <cell r="H894" t="str">
            <v>AMENDMENT AMOUNT ON 599/151 AS THIS WAS NEVER PROCESSED FOR PLATES FOR PROJECT</v>
          </cell>
          <cell r="I894" t="str">
            <v>ZAR 1,238,281.88</v>
          </cell>
          <cell r="J894" t="str">
            <v>ZAR</v>
          </cell>
          <cell r="K894">
            <v>1238281.8799999999</v>
          </cell>
          <cell r="L894">
            <v>1</v>
          </cell>
          <cell r="M894">
            <v>1238281.8799999999</v>
          </cell>
          <cell r="N894">
            <v>1238281.8799999999</v>
          </cell>
          <cell r="O894">
            <v>0</v>
          </cell>
          <cell r="P894">
            <v>0</v>
          </cell>
          <cell r="Q894">
            <v>0</v>
          </cell>
          <cell r="R894">
            <v>0</v>
          </cell>
          <cell r="V894">
            <v>39492</v>
          </cell>
        </row>
        <row r="895">
          <cell r="B895" t="str">
            <v>599-0500</v>
          </cell>
          <cell r="D895" t="e">
            <v>#N/A</v>
          </cell>
          <cell r="E895" t="str">
            <v>M031</v>
          </cell>
          <cell r="F895" t="str">
            <v>MOHAMED</v>
          </cell>
          <cell r="G895" t="str">
            <v>Makubu Steelworks Ltd</v>
          </cell>
          <cell r="H895" t="str">
            <v>VARIOUS NUTS AND BOLTS AS PER INV 008233  (BOQ FOR T2 BELT CONVEYOR AND CARRIERS)</v>
          </cell>
          <cell r="I895" t="str">
            <v>ZMK 13,631,225.00</v>
          </cell>
          <cell r="J895" t="str">
            <v>ZMK</v>
          </cell>
          <cell r="K895">
            <v>13631225</v>
          </cell>
          <cell r="L895">
            <v>1.6750418760469012E-3</v>
          </cell>
          <cell r="M895">
            <v>22832.87269681742</v>
          </cell>
          <cell r="N895">
            <v>0</v>
          </cell>
          <cell r="O895">
            <v>0</v>
          </cell>
          <cell r="P895">
            <v>0</v>
          </cell>
          <cell r="Q895">
            <v>0</v>
          </cell>
          <cell r="R895">
            <v>13631225</v>
          </cell>
          <cell r="V895">
            <v>39492</v>
          </cell>
        </row>
        <row r="896">
          <cell r="B896" t="str">
            <v>599-0501</v>
          </cell>
          <cell r="D896" t="e">
            <v>#N/A</v>
          </cell>
          <cell r="E896" t="str">
            <v>M052</v>
          </cell>
          <cell r="F896" t="str">
            <v>JACK PHIRI</v>
          </cell>
          <cell r="G896" t="str">
            <v>Atonement Enterprises Ltd</v>
          </cell>
          <cell r="H896" t="str">
            <v>CONSTRUCTION OF IRRIGATION CONTROL OFFICE, CANE HAULAGE TYRE BAY AND SERVICE PIT</v>
          </cell>
          <cell r="I896" t="str">
            <v>ZMK 628,822,805.00</v>
          </cell>
          <cell r="J896" t="str">
            <v>ZMK</v>
          </cell>
          <cell r="K896">
            <v>628822805</v>
          </cell>
          <cell r="L896">
            <v>1.6750418760469012E-3</v>
          </cell>
          <cell r="M896">
            <v>1053304.5309882746</v>
          </cell>
          <cell r="N896">
            <v>0</v>
          </cell>
          <cell r="O896">
            <v>0</v>
          </cell>
          <cell r="P896">
            <v>0</v>
          </cell>
          <cell r="Q896">
            <v>0</v>
          </cell>
          <cell r="R896">
            <v>628822805</v>
          </cell>
          <cell r="V896">
            <v>39503</v>
          </cell>
        </row>
        <row r="897">
          <cell r="B897" t="str">
            <v>599-0502</v>
          </cell>
          <cell r="D897" t="e">
            <v>#N/A</v>
          </cell>
          <cell r="E897" t="str">
            <v>I001</v>
          </cell>
          <cell r="F897" t="str">
            <v>WAYNE BURSEY</v>
          </cell>
          <cell r="G897" t="str">
            <v>Siemens Limited</v>
          </cell>
          <cell r="H897" t="str">
            <v>ADDITIONAL I/O CARDS FOR FOR PCS 7  CONTROL SYSTEM DUE TO VARIATIONS</v>
          </cell>
          <cell r="I897" t="str">
            <v>ZAR 143,285.10</v>
          </cell>
          <cell r="J897" t="str">
            <v>ZAR</v>
          </cell>
          <cell r="K897">
            <v>143285.1</v>
          </cell>
          <cell r="L897">
            <v>1</v>
          </cell>
          <cell r="M897">
            <v>143285.1</v>
          </cell>
          <cell r="N897">
            <v>143285.1</v>
          </cell>
          <cell r="O897">
            <v>0</v>
          </cell>
          <cell r="P897">
            <v>0</v>
          </cell>
          <cell r="Q897">
            <v>0</v>
          </cell>
          <cell r="R897">
            <v>0</v>
          </cell>
          <cell r="V897">
            <v>39492</v>
          </cell>
        </row>
        <row r="898">
          <cell r="B898" t="str">
            <v>599-0503</v>
          </cell>
          <cell r="D898" t="e">
            <v>#N/A</v>
          </cell>
          <cell r="E898" t="str">
            <v>E016</v>
          </cell>
          <cell r="F898" t="str">
            <v>KUBEN NAICKER</v>
          </cell>
          <cell r="G898" t="str">
            <v>Panel Technique (Pty) Ltd</v>
          </cell>
          <cell r="H898" t="str">
            <v>MODIFICATIONS TO WAREHOUSE A MCC</v>
          </cell>
          <cell r="I898" t="str">
            <v>ZAR 310,170.00</v>
          </cell>
          <cell r="J898" t="str">
            <v>ZAR</v>
          </cell>
          <cell r="K898">
            <v>310170</v>
          </cell>
          <cell r="L898">
            <v>1</v>
          </cell>
          <cell r="M898">
            <v>310170</v>
          </cell>
          <cell r="N898">
            <v>310170</v>
          </cell>
          <cell r="O898">
            <v>0</v>
          </cell>
          <cell r="P898">
            <v>0</v>
          </cell>
          <cell r="Q898">
            <v>0</v>
          </cell>
          <cell r="R898">
            <v>0</v>
          </cell>
          <cell r="V898">
            <v>39492</v>
          </cell>
        </row>
        <row r="899">
          <cell r="B899" t="str">
            <v>599-0504</v>
          </cell>
          <cell r="D899" t="e">
            <v>#N/A</v>
          </cell>
          <cell r="E899" t="str">
            <v>I002</v>
          </cell>
          <cell r="F899" t="str">
            <v>SURESH HEERLAL</v>
          </cell>
          <cell r="G899" t="str">
            <v>Gamma Panel &amp; Swicthboard Maufacturers</v>
          </cell>
          <cell r="H899" t="str">
            <v>FJB'S AND WIRING LOOMS REQUIRED FOR EXTRACTION VARIATION ORDER. T2 MILL 1 AND SHREDDER MONITORING</v>
          </cell>
          <cell r="I899" t="str">
            <v>ZAR 80,844.00</v>
          </cell>
          <cell r="J899" t="str">
            <v>ZAR</v>
          </cell>
          <cell r="K899">
            <v>80844</v>
          </cell>
          <cell r="L899">
            <v>1</v>
          </cell>
          <cell r="M899">
            <v>80844</v>
          </cell>
          <cell r="N899">
            <v>80844</v>
          </cell>
          <cell r="O899">
            <v>0</v>
          </cell>
          <cell r="P899">
            <v>0</v>
          </cell>
          <cell r="Q899">
            <v>0</v>
          </cell>
          <cell r="R899">
            <v>0</v>
          </cell>
          <cell r="V899">
            <v>39510</v>
          </cell>
        </row>
        <row r="900">
          <cell r="B900" t="str">
            <v>599-0505</v>
          </cell>
          <cell r="D900" t="e">
            <v>#N/A</v>
          </cell>
          <cell r="E900" t="str">
            <v xml:space="preserve">M001-08 </v>
          </cell>
          <cell r="F900" t="str">
            <v>LINCOLN SADLER</v>
          </cell>
          <cell r="G900" t="str">
            <v>R P P Pipe Supports &amp; Bellows (Pty) Ltd</v>
          </cell>
          <cell r="H900" t="str">
            <v>SUPPLY AND DELIVERY OF PIPE SUPPORTS FOR STEAM PIPING</v>
          </cell>
          <cell r="I900" t="str">
            <v>ZAR 161,167.46</v>
          </cell>
          <cell r="J900" t="str">
            <v>ZAR</v>
          </cell>
          <cell r="K900">
            <v>161167.46</v>
          </cell>
          <cell r="L900">
            <v>1</v>
          </cell>
          <cell r="M900">
            <v>161167.46</v>
          </cell>
          <cell r="N900">
            <v>161167.46</v>
          </cell>
          <cell r="O900">
            <v>0</v>
          </cell>
          <cell r="P900">
            <v>0</v>
          </cell>
          <cell r="Q900">
            <v>0</v>
          </cell>
          <cell r="R900">
            <v>0</v>
          </cell>
          <cell r="S900">
            <v>1</v>
          </cell>
          <cell r="T900">
            <v>2</v>
          </cell>
          <cell r="V900">
            <v>39492</v>
          </cell>
        </row>
        <row r="901">
          <cell r="B901" t="str">
            <v>599-0506</v>
          </cell>
          <cell r="D901" t="e">
            <v>#N/A</v>
          </cell>
          <cell r="E901" t="str">
            <v>M001-03</v>
          </cell>
          <cell r="F901" t="str">
            <v>RENE GOOR</v>
          </cell>
          <cell r="G901" t="str">
            <v>VALCON KWAZULU NATAL PTY LTD</v>
          </cell>
          <cell r="H901" t="str">
            <v>VACUUM BREAKER FOR HOTWELL TANK</v>
          </cell>
          <cell r="I901" t="str">
            <v>ZAR 44,545</v>
          </cell>
          <cell r="J901" t="str">
            <v>ZAR</v>
          </cell>
          <cell r="K901">
            <v>44545</v>
          </cell>
          <cell r="L901">
            <v>1</v>
          </cell>
          <cell r="M901">
            <v>44545</v>
          </cell>
          <cell r="N901">
            <v>44545</v>
          </cell>
          <cell r="O901">
            <v>0</v>
          </cell>
          <cell r="P901">
            <v>0</v>
          </cell>
          <cell r="Q901">
            <v>0</v>
          </cell>
          <cell r="R901">
            <v>0</v>
          </cell>
          <cell r="V901">
            <v>39492</v>
          </cell>
        </row>
        <row r="902">
          <cell r="B902" t="str">
            <v>599-0506</v>
          </cell>
          <cell r="D902" t="e">
            <v>#N/A</v>
          </cell>
          <cell r="E902" t="str">
            <v>M001-03</v>
          </cell>
          <cell r="F902" t="str">
            <v>RENE GOOR</v>
          </cell>
          <cell r="G902" t="str">
            <v>VALCON KWAZULU NATAL PTY LTD</v>
          </cell>
          <cell r="H902" t="str">
            <v>MOBREY LEVEL SWITCH S424DA/F98</v>
          </cell>
          <cell r="I902" t="str">
            <v>ZAR 12,185</v>
          </cell>
          <cell r="J902" t="str">
            <v>ZAR</v>
          </cell>
          <cell r="K902">
            <v>12185</v>
          </cell>
          <cell r="L902">
            <v>1</v>
          </cell>
          <cell r="M902">
            <v>12185</v>
          </cell>
          <cell r="N902">
            <v>12185</v>
          </cell>
          <cell r="O902">
            <v>0</v>
          </cell>
          <cell r="P902">
            <v>0</v>
          </cell>
          <cell r="Q902">
            <v>0</v>
          </cell>
          <cell r="R902">
            <v>0</v>
          </cell>
          <cell r="V902">
            <v>39492</v>
          </cell>
        </row>
        <row r="903">
          <cell r="B903" t="str">
            <v>599-0507</v>
          </cell>
          <cell r="D903" t="e">
            <v>#N/A</v>
          </cell>
          <cell r="E903" t="str">
            <v>I003</v>
          </cell>
          <cell r="F903" t="str">
            <v>WAYNE BURSEY</v>
          </cell>
          <cell r="G903" t="str">
            <v>Siemens Limited</v>
          </cell>
          <cell r="H903" t="str">
            <v>SITE VISIT FOR NICO VISSER</v>
          </cell>
          <cell r="I903" t="str">
            <v>ZAR 6800.00</v>
          </cell>
          <cell r="J903" t="str">
            <v>ZAR</v>
          </cell>
          <cell r="K903">
            <v>6800</v>
          </cell>
          <cell r="L903">
            <v>1</v>
          </cell>
          <cell r="M903">
            <v>6800</v>
          </cell>
          <cell r="N903">
            <v>6800</v>
          </cell>
          <cell r="O903">
            <v>0</v>
          </cell>
          <cell r="P903">
            <v>0</v>
          </cell>
          <cell r="Q903">
            <v>0</v>
          </cell>
          <cell r="R903">
            <v>0</v>
          </cell>
          <cell r="V903">
            <v>39492</v>
          </cell>
        </row>
        <row r="904">
          <cell r="B904" t="str">
            <v>599-0508</v>
          </cell>
          <cell r="D904" t="e">
            <v>#N/A</v>
          </cell>
          <cell r="E904" t="str">
            <v>M023-3</v>
          </cell>
          <cell r="F904" t="str">
            <v>MAX</v>
          </cell>
          <cell r="G904" t="str">
            <v>Maxtronics System and supplies</v>
          </cell>
          <cell r="H904" t="str">
            <v>VARIOUS ITEMS FOR CRANE MAINTENANCE AS PER QUOTATION 200108</v>
          </cell>
          <cell r="I904" t="str">
            <v>ZMK 36,629,148.00</v>
          </cell>
          <cell r="J904" t="str">
            <v>ZMK</v>
          </cell>
          <cell r="K904">
            <v>36629148</v>
          </cell>
          <cell r="L904">
            <v>1.6750418760469012E-3</v>
          </cell>
          <cell r="M904">
            <v>61355.356783919597</v>
          </cell>
          <cell r="N904">
            <v>0</v>
          </cell>
          <cell r="O904">
            <v>0</v>
          </cell>
          <cell r="P904">
            <v>0</v>
          </cell>
          <cell r="Q904">
            <v>0</v>
          </cell>
          <cell r="R904">
            <v>36629148</v>
          </cell>
          <cell r="V904">
            <v>39492</v>
          </cell>
        </row>
        <row r="905">
          <cell r="B905" t="str">
            <v>599-0509</v>
          </cell>
          <cell r="D905" t="e">
            <v>#N/A</v>
          </cell>
          <cell r="E905" t="str">
            <v>M037</v>
          </cell>
          <cell r="F905" t="str">
            <v>Quetin Le Grange</v>
          </cell>
          <cell r="G905" t="str">
            <v>New Heights 579 (Pty) Ltd</v>
          </cell>
          <cell r="H905" t="str">
            <v>REPROCUREMENT OF EXISTING PURCHASE ORDER 599/54 TO CATER FOR AMENDMENT VALUE.</v>
          </cell>
          <cell r="I905" t="str">
            <v>ZAR 2,322,232.7</v>
          </cell>
          <cell r="J905" t="str">
            <v>ZAR</v>
          </cell>
          <cell r="K905">
            <v>2322232.7000000002</v>
          </cell>
          <cell r="L905">
            <v>1</v>
          </cell>
          <cell r="M905">
            <v>2322232.7000000002</v>
          </cell>
          <cell r="N905">
            <v>2322232.7000000002</v>
          </cell>
          <cell r="O905">
            <v>0</v>
          </cell>
          <cell r="P905">
            <v>0</v>
          </cell>
          <cell r="Q905">
            <v>0</v>
          </cell>
          <cell r="R905">
            <v>0</v>
          </cell>
          <cell r="V905">
            <v>39492</v>
          </cell>
        </row>
        <row r="906">
          <cell r="B906" t="str">
            <v>599-0510</v>
          </cell>
          <cell r="D906" t="e">
            <v>#N/A</v>
          </cell>
          <cell r="E906" t="str">
            <v>M032-1</v>
          </cell>
          <cell r="F906" t="str">
            <v>CLIFF / CLIVE</v>
          </cell>
          <cell r="G906" t="str">
            <v>Heku Construction Ltd</v>
          </cell>
          <cell r="H906" t="str">
            <v>CUT 160 OFF THREADED BARS AND FIT PLATE AS PER SI0524</v>
          </cell>
          <cell r="I906" t="str">
            <v>ZMK 6,276,354.56</v>
          </cell>
          <cell r="J906" t="str">
            <v>ZMK</v>
          </cell>
          <cell r="K906">
            <v>6276354.5599999996</v>
          </cell>
          <cell r="L906">
            <v>1.6750418760469012E-3</v>
          </cell>
          <cell r="M906">
            <v>10513.156716917922</v>
          </cell>
          <cell r="N906">
            <v>0</v>
          </cell>
          <cell r="O906">
            <v>0</v>
          </cell>
          <cell r="P906">
            <v>0</v>
          </cell>
          <cell r="Q906">
            <v>0</v>
          </cell>
          <cell r="R906">
            <v>6276354.5599999996</v>
          </cell>
          <cell r="V906">
            <v>39492</v>
          </cell>
        </row>
        <row r="907">
          <cell r="B907" t="str">
            <v>599-0511</v>
          </cell>
          <cell r="D907" t="e">
            <v>#N/A</v>
          </cell>
          <cell r="E907" t="str">
            <v>M013-0</v>
          </cell>
          <cell r="F907" t="str">
            <v>RISHAAD</v>
          </cell>
          <cell r="G907" t="str">
            <v>S D V SOUTH AFRICA PTY LTD</v>
          </cell>
          <cell r="H907" t="str">
            <v>TRANSPORTATION OF SPIRAX SARCO STEAM TRAPS FROM DURBAN TO MAZABUKA</v>
          </cell>
          <cell r="I907" t="str">
            <v>ZAR 3600.00</v>
          </cell>
          <cell r="J907" t="str">
            <v>ZAR</v>
          </cell>
          <cell r="K907">
            <v>3600</v>
          </cell>
          <cell r="L907">
            <v>1</v>
          </cell>
          <cell r="M907">
            <v>3600</v>
          </cell>
          <cell r="N907">
            <v>3600</v>
          </cell>
          <cell r="O907">
            <v>0</v>
          </cell>
          <cell r="P907">
            <v>0</v>
          </cell>
          <cell r="Q907">
            <v>0</v>
          </cell>
          <cell r="R907">
            <v>0</v>
          </cell>
          <cell r="V907">
            <v>39478</v>
          </cell>
        </row>
        <row r="908">
          <cell r="B908" t="str">
            <v>599-0512</v>
          </cell>
          <cell r="D908" t="e">
            <v>#N/A</v>
          </cell>
          <cell r="E908" t="str">
            <v>A010-07</v>
          </cell>
          <cell r="G908" t="str">
            <v>ATS AGROCHEMICALS LIMITED</v>
          </cell>
          <cell r="H908" t="str">
            <v>Roundup Post Emergence All Weed Herbicide</v>
          </cell>
          <cell r="I908" t="str">
            <v>ZMK 49,280,000</v>
          </cell>
          <cell r="J908" t="str">
            <v>ZMK</v>
          </cell>
          <cell r="K908">
            <v>49280000</v>
          </cell>
          <cell r="L908">
            <v>1.6750418760469012E-3</v>
          </cell>
          <cell r="M908">
            <v>82546.063651591292</v>
          </cell>
          <cell r="N908">
            <v>0</v>
          </cell>
          <cell r="O908">
            <v>0</v>
          </cell>
          <cell r="P908">
            <v>0</v>
          </cell>
          <cell r="Q908">
            <v>0</v>
          </cell>
          <cell r="R908">
            <v>49280000</v>
          </cell>
        </row>
        <row r="909">
          <cell r="B909" t="str">
            <v>599-0513</v>
          </cell>
          <cell r="D909" t="e">
            <v>#N/A</v>
          </cell>
          <cell r="E909" t="str">
            <v>A010-07</v>
          </cell>
          <cell r="G909" t="str">
            <v>ATS AGROCHEMICALS LIMITED</v>
          </cell>
          <cell r="H909" t="str">
            <v>Roundup 360 (Glyphosate 360) Post Emergence All Weed Herbicide</v>
          </cell>
          <cell r="I909" t="str">
            <v>ZMK 34,720,000</v>
          </cell>
          <cell r="J909" t="str">
            <v>ZMK</v>
          </cell>
          <cell r="K909">
            <v>34720000</v>
          </cell>
          <cell r="L909">
            <v>1.6750418760469012E-3</v>
          </cell>
          <cell r="M909">
            <v>58157.453936348407</v>
          </cell>
          <cell r="N909">
            <v>0</v>
          </cell>
          <cell r="O909">
            <v>0</v>
          </cell>
          <cell r="P909">
            <v>0</v>
          </cell>
          <cell r="Q909">
            <v>0</v>
          </cell>
          <cell r="R909">
            <v>34720000</v>
          </cell>
        </row>
        <row r="910">
          <cell r="B910" t="str">
            <v>599-0514</v>
          </cell>
          <cell r="D910" t="e">
            <v>#N/A</v>
          </cell>
          <cell r="E910" t="str">
            <v>A010-07</v>
          </cell>
          <cell r="G910" t="str">
            <v>ATS AGROCHEMICALS LIMITED</v>
          </cell>
          <cell r="H910" t="str">
            <v>Mamba Max Post Emergence All</v>
          </cell>
          <cell r="I910" t="str">
            <v>ZMK 105,600,000</v>
          </cell>
          <cell r="J910" t="str">
            <v>ZMK</v>
          </cell>
          <cell r="K910">
            <v>105600000</v>
          </cell>
          <cell r="L910">
            <v>1.6750418760469012E-3</v>
          </cell>
          <cell r="M910">
            <v>176884.42211055275</v>
          </cell>
          <cell r="N910">
            <v>0</v>
          </cell>
          <cell r="O910">
            <v>0</v>
          </cell>
          <cell r="P910">
            <v>0</v>
          </cell>
          <cell r="Q910">
            <v>0</v>
          </cell>
          <cell r="R910">
            <v>105600000</v>
          </cell>
        </row>
        <row r="911">
          <cell r="B911" t="str">
            <v>599-0515</v>
          </cell>
          <cell r="D911" t="e">
            <v>#N/A</v>
          </cell>
          <cell r="E911" t="str">
            <v>P005</v>
          </cell>
          <cell r="G911" t="str">
            <v>DHL WORLDWIDE EXPRESS</v>
          </cell>
          <cell r="H911" t="str">
            <v>Collection And Delivery Of Medicine To Zambia Sugar Expansion Project</v>
          </cell>
          <cell r="I911" t="str">
            <v>ZMK 1,000,000.00</v>
          </cell>
          <cell r="J911" t="str">
            <v>ZMK</v>
          </cell>
          <cell r="K911">
            <v>1000000</v>
          </cell>
          <cell r="L911">
            <v>1.6750418760469012E-3</v>
          </cell>
          <cell r="M911">
            <v>1675.0418760469013</v>
          </cell>
          <cell r="N911">
            <v>0</v>
          </cell>
          <cell r="O911">
            <v>0</v>
          </cell>
          <cell r="P911">
            <v>0</v>
          </cell>
          <cell r="Q911">
            <v>0</v>
          </cell>
          <cell r="R911">
            <v>1000000</v>
          </cell>
        </row>
        <row r="912">
          <cell r="B912" t="str">
            <v>599-0516</v>
          </cell>
          <cell r="D912" t="e">
            <v>#N/A</v>
          </cell>
          <cell r="E912" t="str">
            <v>P005</v>
          </cell>
          <cell r="G912" t="str">
            <v>Action Auto Ltd</v>
          </cell>
          <cell r="H912" t="str">
            <v>Full Service For Isuzu Kb250 Reg No. Abl 1825 Fleet No. Pv49</v>
          </cell>
          <cell r="I912" t="str">
            <v>ZMK 800,000</v>
          </cell>
          <cell r="J912" t="str">
            <v>ZMK</v>
          </cell>
          <cell r="K912">
            <v>800000</v>
          </cell>
          <cell r="L912">
            <v>1.6750418760469012E-3</v>
          </cell>
          <cell r="M912">
            <v>1340.0335008375209</v>
          </cell>
          <cell r="N912">
            <v>0</v>
          </cell>
          <cell r="O912">
            <v>0</v>
          </cell>
          <cell r="P912">
            <v>0</v>
          </cell>
          <cell r="Q912">
            <v>0</v>
          </cell>
          <cell r="R912">
            <v>800000</v>
          </cell>
        </row>
        <row r="913">
          <cell r="B913" t="str">
            <v>599-0517</v>
          </cell>
          <cell r="D913" t="e">
            <v>#N/A</v>
          </cell>
          <cell r="E913" t="str">
            <v>P005</v>
          </cell>
          <cell r="G913" t="str">
            <v>GEMISTAR TRAVEL &amp; TOURS</v>
          </cell>
          <cell r="H913" t="str">
            <v>Air Ticket For Roger Thompson</v>
          </cell>
          <cell r="I913">
            <v>0</v>
          </cell>
          <cell r="J913" t="str">
            <v>0</v>
          </cell>
          <cell r="K913" t="e">
            <v>#VALUE!</v>
          </cell>
          <cell r="L913" t="e">
            <v>#N/A</v>
          </cell>
          <cell r="M913" t="e">
            <v>#N/A</v>
          </cell>
          <cell r="N913">
            <v>0</v>
          </cell>
          <cell r="O913">
            <v>0</v>
          </cell>
          <cell r="P913">
            <v>0</v>
          </cell>
          <cell r="Q913">
            <v>0</v>
          </cell>
          <cell r="R913">
            <v>0</v>
          </cell>
        </row>
        <row r="914">
          <cell r="B914" t="str">
            <v>599-0518</v>
          </cell>
          <cell r="D914" t="e">
            <v>#N/A</v>
          </cell>
          <cell r="E914" t="str">
            <v>P005</v>
          </cell>
          <cell r="G914" t="str">
            <v>GEMISTAR TRAVEL &amp; TOURS</v>
          </cell>
          <cell r="H914" t="str">
            <v>Travel Tax</v>
          </cell>
          <cell r="I914">
            <v>0</v>
          </cell>
          <cell r="J914" t="str">
            <v>0</v>
          </cell>
          <cell r="K914" t="e">
            <v>#VALUE!</v>
          </cell>
          <cell r="L914" t="e">
            <v>#N/A</v>
          </cell>
          <cell r="M914" t="e">
            <v>#N/A</v>
          </cell>
          <cell r="N914">
            <v>0</v>
          </cell>
          <cell r="O914">
            <v>0</v>
          </cell>
          <cell r="P914">
            <v>0</v>
          </cell>
          <cell r="Q914">
            <v>0</v>
          </cell>
          <cell r="R914">
            <v>0</v>
          </cell>
        </row>
        <row r="915">
          <cell r="B915" t="str">
            <v>599-0519</v>
          </cell>
          <cell r="D915" t="e">
            <v>#N/A</v>
          </cell>
          <cell r="E915" t="str">
            <v>P005</v>
          </cell>
          <cell r="G915" t="str">
            <v>GEMISTAR TRAVEL &amp; TOURS</v>
          </cell>
          <cell r="H915" t="str">
            <v>Air Ticket For Anthony Frederick Currie Lun-Jnb-Dur Rt</v>
          </cell>
          <cell r="I915">
            <v>0</v>
          </cell>
          <cell r="J915" t="str">
            <v>0</v>
          </cell>
          <cell r="K915" t="e">
            <v>#VALUE!</v>
          </cell>
          <cell r="L915" t="e">
            <v>#N/A</v>
          </cell>
          <cell r="M915" t="e">
            <v>#N/A</v>
          </cell>
          <cell r="N915">
            <v>0</v>
          </cell>
          <cell r="O915">
            <v>0</v>
          </cell>
          <cell r="P915">
            <v>0</v>
          </cell>
          <cell r="Q915">
            <v>0</v>
          </cell>
          <cell r="R915">
            <v>0</v>
          </cell>
        </row>
        <row r="916">
          <cell r="B916" t="str">
            <v>599-0520</v>
          </cell>
          <cell r="D916" t="e">
            <v>#N/A</v>
          </cell>
          <cell r="E916" t="str">
            <v>A010-07</v>
          </cell>
          <cell r="G916" t="str">
            <v>ATS AGROCHEMICALS LIMITED</v>
          </cell>
          <cell r="H916" t="str">
            <v>Mamba Max Post Emergence All Weed Herbicide</v>
          </cell>
          <cell r="I916" t="str">
            <v>ZMK 105,600,000</v>
          </cell>
          <cell r="J916" t="str">
            <v>ZMK</v>
          </cell>
          <cell r="K916">
            <v>105600000</v>
          </cell>
          <cell r="L916">
            <v>1.6750418760469012E-3</v>
          </cell>
          <cell r="M916">
            <v>176884.42211055275</v>
          </cell>
          <cell r="N916">
            <v>0</v>
          </cell>
          <cell r="O916">
            <v>0</v>
          </cell>
          <cell r="P916">
            <v>0</v>
          </cell>
          <cell r="Q916">
            <v>0</v>
          </cell>
          <cell r="R916">
            <v>105600000</v>
          </cell>
        </row>
        <row r="917">
          <cell r="B917" t="str">
            <v>599-0521</v>
          </cell>
          <cell r="D917" t="e">
            <v>#N/A</v>
          </cell>
          <cell r="E917" t="str">
            <v>A010-07</v>
          </cell>
          <cell r="G917" t="str">
            <v>ATS AGROCHEMICALS LIMITED</v>
          </cell>
          <cell r="H917" t="str">
            <v>Roundup Post Embergence All Weed Herbicie</v>
          </cell>
          <cell r="I917" t="str">
            <v>ZMK 49,280,000</v>
          </cell>
          <cell r="J917" t="str">
            <v>ZMK</v>
          </cell>
          <cell r="K917">
            <v>49280000</v>
          </cell>
          <cell r="L917">
            <v>1.6750418760469012E-3</v>
          </cell>
          <cell r="M917">
            <v>82546.063651591292</v>
          </cell>
          <cell r="N917">
            <v>0</v>
          </cell>
          <cell r="O917">
            <v>0</v>
          </cell>
          <cell r="P917">
            <v>0</v>
          </cell>
          <cell r="Q917">
            <v>0</v>
          </cell>
          <cell r="R917">
            <v>49280000</v>
          </cell>
        </row>
        <row r="918">
          <cell r="B918" t="str">
            <v>599-0522</v>
          </cell>
          <cell r="D918" t="e">
            <v>#N/A</v>
          </cell>
          <cell r="E918" t="str">
            <v>A010-07</v>
          </cell>
          <cell r="G918" t="str">
            <v>ATS AGROCHEMICALS LIMITED</v>
          </cell>
          <cell r="H918" t="str">
            <v>Roundup 360 (Glyphosate 360) Post Emergence All Weed Herbicide</v>
          </cell>
          <cell r="I918" t="str">
            <v>ZMK 34,720,000</v>
          </cell>
          <cell r="J918" t="str">
            <v>ZMK</v>
          </cell>
          <cell r="K918">
            <v>34720000</v>
          </cell>
          <cell r="L918">
            <v>1.6750418760469012E-3</v>
          </cell>
          <cell r="M918">
            <v>58157.453936348407</v>
          </cell>
          <cell r="N918">
            <v>0</v>
          </cell>
          <cell r="O918">
            <v>0</v>
          </cell>
          <cell r="P918">
            <v>0</v>
          </cell>
          <cell r="Q918">
            <v>0</v>
          </cell>
          <cell r="R918">
            <v>34720000</v>
          </cell>
        </row>
        <row r="919">
          <cell r="B919" t="str">
            <v>599-0523</v>
          </cell>
          <cell r="D919" t="e">
            <v>#N/A</v>
          </cell>
          <cell r="E919" t="str">
            <v>P005</v>
          </cell>
          <cell r="G919" t="str">
            <v>BHAGOOS SUPERMARKET</v>
          </cell>
          <cell r="H919" t="str">
            <v>Hand tools</v>
          </cell>
          <cell r="I919" t="str">
            <v>ZMK 340,350.00</v>
          </cell>
          <cell r="J919" t="str">
            <v>ZMK</v>
          </cell>
          <cell r="K919">
            <v>340350</v>
          </cell>
          <cell r="L919">
            <v>1.6750418760469012E-3</v>
          </cell>
          <cell r="M919">
            <v>570.1005025125628</v>
          </cell>
          <cell r="N919">
            <v>0</v>
          </cell>
          <cell r="O919">
            <v>0</v>
          </cell>
          <cell r="P919">
            <v>0</v>
          </cell>
          <cell r="Q919">
            <v>0</v>
          </cell>
          <cell r="R919">
            <v>340350</v>
          </cell>
          <cell r="S919" t="str">
            <v>Tools Recovery</v>
          </cell>
        </row>
        <row r="920">
          <cell r="B920" t="str">
            <v>599-0524</v>
          </cell>
          <cell r="D920" t="e">
            <v>#N/A</v>
          </cell>
          <cell r="E920" t="str">
            <v>P005</v>
          </cell>
          <cell r="G920" t="str">
            <v>BHAGOOS SUPERMARKET</v>
          </cell>
          <cell r="H920" t="str">
            <v xml:space="preserve">Plumbing materials </v>
          </cell>
          <cell r="I920" t="str">
            <v>ZMK 3,202,200</v>
          </cell>
          <cell r="J920" t="str">
            <v>ZMK</v>
          </cell>
          <cell r="K920">
            <v>3202200</v>
          </cell>
          <cell r="L920">
            <v>1.6750418760469012E-3</v>
          </cell>
          <cell r="M920">
            <v>5363.8190954773872</v>
          </cell>
          <cell r="N920">
            <v>0</v>
          </cell>
          <cell r="O920">
            <v>0</v>
          </cell>
          <cell r="P920">
            <v>0</v>
          </cell>
          <cell r="Q920">
            <v>0</v>
          </cell>
          <cell r="R920">
            <v>3202200</v>
          </cell>
        </row>
        <row r="921">
          <cell r="B921" t="str">
            <v>599-0525</v>
          </cell>
          <cell r="D921" t="e">
            <v>#N/A</v>
          </cell>
          <cell r="E921" t="str">
            <v>P005</v>
          </cell>
          <cell r="G921" t="str">
            <v>Sidusi Enterprises</v>
          </cell>
          <cell r="H921" t="str">
            <v>Tipper Truck Hire</v>
          </cell>
          <cell r="I921" t="str">
            <v>ZMK 23,200,000</v>
          </cell>
          <cell r="J921" t="str">
            <v>ZMK</v>
          </cell>
          <cell r="K921">
            <v>23200000</v>
          </cell>
          <cell r="L921">
            <v>1.6750418760469012E-3</v>
          </cell>
          <cell r="M921">
            <v>38860.971524288107</v>
          </cell>
          <cell r="N921">
            <v>0</v>
          </cell>
          <cell r="O921">
            <v>0</v>
          </cell>
          <cell r="P921">
            <v>0</v>
          </cell>
          <cell r="Q921">
            <v>0</v>
          </cell>
          <cell r="R921">
            <v>23200000</v>
          </cell>
        </row>
        <row r="922">
          <cell r="B922" t="str">
            <v>599-0526</v>
          </cell>
          <cell r="D922" t="e">
            <v>#N/A</v>
          </cell>
          <cell r="E922" t="str">
            <v>M052</v>
          </cell>
          <cell r="G922" t="str">
            <v>Heku Construction Ltd</v>
          </cell>
          <cell r="H922" t="str">
            <v>Fencing Cane Yard</v>
          </cell>
          <cell r="I922" t="str">
            <v>ZMK 9,382,653</v>
          </cell>
          <cell r="J922" t="str">
            <v>ZMK</v>
          </cell>
          <cell r="K922">
            <v>9382653</v>
          </cell>
          <cell r="L922">
            <v>1.6750418760469012E-3</v>
          </cell>
          <cell r="M922">
            <v>15716.336683417087</v>
          </cell>
          <cell r="N922">
            <v>0</v>
          </cell>
          <cell r="O922">
            <v>0</v>
          </cell>
          <cell r="P922">
            <v>0</v>
          </cell>
          <cell r="Q922">
            <v>0</v>
          </cell>
          <cell r="R922">
            <v>9382653</v>
          </cell>
        </row>
        <row r="923">
          <cell r="B923" t="str">
            <v>599-0527</v>
          </cell>
          <cell r="D923">
            <v>39125</v>
          </cell>
          <cell r="E923" t="str">
            <v>M056</v>
          </cell>
          <cell r="F923" t="str">
            <v>ROD KIMBLE</v>
          </cell>
          <cell r="G923" t="str">
            <v>East African Supply</v>
          </cell>
          <cell r="H923" t="str">
            <v>YOKOGAWA ROTAMETER SIZE 50MM (2) MODEL: RAMC05-D4SS-71S5-T90NNN</v>
          </cell>
          <cell r="I923" t="str">
            <v>ZAR 7,732.20</v>
          </cell>
          <cell r="J923" t="str">
            <v>ZAR</v>
          </cell>
          <cell r="K923">
            <v>7732.2</v>
          </cell>
          <cell r="L923">
            <v>1</v>
          </cell>
          <cell r="M923">
            <v>7732.2</v>
          </cell>
          <cell r="N923">
            <v>7732.2</v>
          </cell>
          <cell r="O923">
            <v>0</v>
          </cell>
          <cell r="P923">
            <v>0</v>
          </cell>
          <cell r="Q923">
            <v>0</v>
          </cell>
          <cell r="R923">
            <v>0</v>
          </cell>
        </row>
        <row r="924">
          <cell r="B924" t="str">
            <v>599-0527</v>
          </cell>
          <cell r="D924">
            <v>39125</v>
          </cell>
          <cell r="E924" t="str">
            <v>M056</v>
          </cell>
          <cell r="F924" t="str">
            <v>ROD KIMBLE</v>
          </cell>
          <cell r="G924" t="str">
            <v>East African Supply</v>
          </cell>
          <cell r="H924" t="str">
            <v>YOKOGAWA ROTAMETER SIZE 50MM (2) MODEL: RAMC05-D4SS-67L5-T90NNN</v>
          </cell>
          <cell r="I924" t="str">
            <v>ZAR 7,732.20</v>
          </cell>
          <cell r="J924" t="str">
            <v>ZAR</v>
          </cell>
          <cell r="K924">
            <v>7732.2</v>
          </cell>
          <cell r="L924">
            <v>1</v>
          </cell>
          <cell r="M924">
            <v>7732.2</v>
          </cell>
          <cell r="N924">
            <v>7732.2</v>
          </cell>
          <cell r="O924">
            <v>0</v>
          </cell>
          <cell r="P924">
            <v>0</v>
          </cell>
          <cell r="Q924">
            <v>0</v>
          </cell>
          <cell r="R924">
            <v>0</v>
          </cell>
        </row>
        <row r="925">
          <cell r="B925" t="str">
            <v>599-0527</v>
          </cell>
          <cell r="D925">
            <v>39125</v>
          </cell>
          <cell r="E925" t="str">
            <v>M056</v>
          </cell>
          <cell r="F925" t="str">
            <v>ROD KIMBLE</v>
          </cell>
          <cell r="G925" t="str">
            <v>East African Supply</v>
          </cell>
          <cell r="H925" t="str">
            <v>Freight for Yokogawa Rotameters</v>
          </cell>
          <cell r="I925" t="str">
            <v>ZAR 430.96</v>
          </cell>
          <cell r="J925" t="str">
            <v>ZAR</v>
          </cell>
          <cell r="K925">
            <v>430.96</v>
          </cell>
          <cell r="L925">
            <v>1</v>
          </cell>
          <cell r="M925">
            <v>430.96</v>
          </cell>
          <cell r="N925">
            <v>430.96</v>
          </cell>
          <cell r="O925">
            <v>0</v>
          </cell>
          <cell r="P925">
            <v>0</v>
          </cell>
          <cell r="Q925">
            <v>0</v>
          </cell>
          <cell r="R925">
            <v>0</v>
          </cell>
        </row>
        <row r="926">
          <cell r="B926" t="str">
            <v>599-0528</v>
          </cell>
          <cell r="D926" t="e">
            <v>#N/A</v>
          </cell>
          <cell r="E926" t="str">
            <v>M023-3</v>
          </cell>
          <cell r="G926" t="str">
            <v>Steady Hydrualics Limited</v>
          </cell>
          <cell r="H926" t="str">
            <v>Crane Repairs</v>
          </cell>
          <cell r="I926" t="str">
            <v>ZMK 760,000</v>
          </cell>
          <cell r="J926" t="str">
            <v>ZMK</v>
          </cell>
          <cell r="K926">
            <v>760000</v>
          </cell>
          <cell r="L926">
            <v>1.6750418760469012E-3</v>
          </cell>
          <cell r="M926">
            <v>1273.0318257956449</v>
          </cell>
          <cell r="N926">
            <v>0</v>
          </cell>
          <cell r="O926">
            <v>0</v>
          </cell>
          <cell r="P926">
            <v>0</v>
          </cell>
          <cell r="Q926">
            <v>0</v>
          </cell>
          <cell r="R926">
            <v>760000</v>
          </cell>
        </row>
        <row r="927">
          <cell r="B927" t="str">
            <v>599-0529</v>
          </cell>
          <cell r="D927">
            <v>39125</v>
          </cell>
          <cell r="E927" t="str">
            <v>M031</v>
          </cell>
          <cell r="G927" t="str">
            <v>BHAGOOS SUPERMARKET</v>
          </cell>
          <cell r="H927" t="str">
            <v>Interzinc 52</v>
          </cell>
          <cell r="I927" t="str">
            <v>ZMK 11850000</v>
          </cell>
          <cell r="J927" t="str">
            <v>ZMK</v>
          </cell>
          <cell r="K927">
            <v>11850000</v>
          </cell>
          <cell r="L927">
            <v>1.6750418760469012E-3</v>
          </cell>
          <cell r="M927">
            <v>19849.246231155779</v>
          </cell>
          <cell r="N927">
            <v>0</v>
          </cell>
          <cell r="O927">
            <v>0</v>
          </cell>
          <cell r="P927">
            <v>0</v>
          </cell>
          <cell r="Q927">
            <v>0</v>
          </cell>
          <cell r="R927">
            <v>11850000</v>
          </cell>
          <cell r="S927" t="str">
            <v>Paint</v>
          </cell>
        </row>
        <row r="928">
          <cell r="B928" t="str">
            <v>599-0529</v>
          </cell>
          <cell r="D928">
            <v>39125</v>
          </cell>
          <cell r="E928" t="str">
            <v>M031</v>
          </cell>
          <cell r="G928" t="str">
            <v>BHAGOOS SUPERMARKET</v>
          </cell>
          <cell r="H928" t="str">
            <v>Interthane 990 Sugar Ice Blue Ref F76</v>
          </cell>
          <cell r="I928" t="str">
            <v>ZMK 19400000</v>
          </cell>
          <cell r="J928" t="str">
            <v>ZMK</v>
          </cell>
          <cell r="K928">
            <v>19400000</v>
          </cell>
          <cell r="L928">
            <v>1.6750418760469012E-3</v>
          </cell>
          <cell r="M928">
            <v>32495.812395309884</v>
          </cell>
          <cell r="N928">
            <v>0</v>
          </cell>
          <cell r="O928">
            <v>0</v>
          </cell>
          <cell r="P928">
            <v>0</v>
          </cell>
          <cell r="Q928">
            <v>0</v>
          </cell>
          <cell r="R928">
            <v>19400000</v>
          </cell>
          <cell r="S928" t="str">
            <v>Paint</v>
          </cell>
        </row>
        <row r="929">
          <cell r="B929" t="str">
            <v>599-0529</v>
          </cell>
          <cell r="D929">
            <v>39125</v>
          </cell>
          <cell r="E929" t="str">
            <v>M031</v>
          </cell>
          <cell r="G929" t="str">
            <v>BHAGOOS SUPERMARKET</v>
          </cell>
          <cell r="H929" t="str">
            <v>Interthane 990 Colour Golden Yellow Ref B49hg926</v>
          </cell>
          <cell r="I929" t="str">
            <v>ZMK 35000000</v>
          </cell>
          <cell r="J929" t="str">
            <v>ZMK</v>
          </cell>
          <cell r="K929">
            <v>35000000</v>
          </cell>
          <cell r="L929">
            <v>1.6750418760469012E-3</v>
          </cell>
          <cell r="M929">
            <v>58626.465661641545</v>
          </cell>
          <cell r="N929">
            <v>0</v>
          </cell>
          <cell r="O929">
            <v>0</v>
          </cell>
          <cell r="P929">
            <v>0</v>
          </cell>
          <cell r="Q929">
            <v>0</v>
          </cell>
          <cell r="R929">
            <v>35000000</v>
          </cell>
          <cell r="S929" t="str">
            <v>Paint</v>
          </cell>
        </row>
        <row r="930">
          <cell r="B930" t="str">
            <v>599-0529</v>
          </cell>
          <cell r="D930">
            <v>39125</v>
          </cell>
          <cell r="E930" t="str">
            <v>M031</v>
          </cell>
          <cell r="G930" t="str">
            <v>BHAGOOS SUPERMARKET</v>
          </cell>
          <cell r="H930" t="str">
            <v>Interseal 670 Hs Grey</v>
          </cell>
          <cell r="I930" t="str">
            <v>ZMK 42000000</v>
          </cell>
          <cell r="J930" t="str">
            <v>ZMK</v>
          </cell>
          <cell r="K930">
            <v>42000000</v>
          </cell>
          <cell r="L930">
            <v>1.6750418760469012E-3</v>
          </cell>
          <cell r="M930">
            <v>70351.758793969857</v>
          </cell>
          <cell r="N930">
            <v>0</v>
          </cell>
          <cell r="O930">
            <v>0</v>
          </cell>
          <cell r="P930">
            <v>0</v>
          </cell>
          <cell r="Q930">
            <v>0</v>
          </cell>
          <cell r="R930">
            <v>42000000</v>
          </cell>
          <cell r="S930" t="str">
            <v>Paint</v>
          </cell>
        </row>
        <row r="931">
          <cell r="B931" t="str">
            <v>599-0529</v>
          </cell>
          <cell r="D931">
            <v>39125</v>
          </cell>
          <cell r="E931" t="str">
            <v>M031</v>
          </cell>
          <cell r="G931" t="str">
            <v>BHAGOOS SUPERMARKET</v>
          </cell>
          <cell r="H931" t="str">
            <v>Interseal 670 Hs Aluminium</v>
          </cell>
          <cell r="I931" t="str">
            <v>ZMK 18000000</v>
          </cell>
          <cell r="J931" t="str">
            <v>ZMK</v>
          </cell>
          <cell r="K931">
            <v>18000000</v>
          </cell>
          <cell r="L931">
            <v>1.6750418760469012E-3</v>
          </cell>
          <cell r="M931">
            <v>30150.753768844221</v>
          </cell>
          <cell r="N931">
            <v>0</v>
          </cell>
          <cell r="O931">
            <v>0</v>
          </cell>
          <cell r="P931">
            <v>0</v>
          </cell>
          <cell r="Q931">
            <v>0</v>
          </cell>
          <cell r="R931">
            <v>18000000</v>
          </cell>
          <cell r="S931" t="str">
            <v>Paint</v>
          </cell>
        </row>
        <row r="932">
          <cell r="B932" t="str">
            <v>599-0529</v>
          </cell>
          <cell r="D932">
            <v>39125</v>
          </cell>
          <cell r="E932" t="str">
            <v>M031</v>
          </cell>
          <cell r="G932" t="str">
            <v>BHAGOOS SUPERMARKET</v>
          </cell>
          <cell r="H932" t="str">
            <v>International Thinner Gta 713</v>
          </cell>
          <cell r="I932" t="str">
            <v>ZMK 36000000</v>
          </cell>
          <cell r="J932" t="str">
            <v>ZMK</v>
          </cell>
          <cell r="K932">
            <v>36000000</v>
          </cell>
          <cell r="L932">
            <v>1.6750418760469012E-3</v>
          </cell>
          <cell r="M932">
            <v>60301.507537688442</v>
          </cell>
          <cell r="N932">
            <v>0</v>
          </cell>
          <cell r="O932">
            <v>0</v>
          </cell>
          <cell r="P932">
            <v>0</v>
          </cell>
          <cell r="Q932">
            <v>0</v>
          </cell>
          <cell r="R932">
            <v>36000000</v>
          </cell>
          <cell r="S932" t="str">
            <v>Paint</v>
          </cell>
        </row>
        <row r="933">
          <cell r="B933" t="str">
            <v>599-0529</v>
          </cell>
          <cell r="D933">
            <v>39125</v>
          </cell>
          <cell r="E933" t="str">
            <v>M031</v>
          </cell>
          <cell r="G933" t="str">
            <v>BHAGOOS SUPERMARKET</v>
          </cell>
          <cell r="H933" t="str">
            <v>International Thinner Gta 220</v>
          </cell>
          <cell r="I933" t="str">
            <v>ZMK 36000000</v>
          </cell>
          <cell r="J933" t="str">
            <v>ZMK</v>
          </cell>
          <cell r="K933">
            <v>36000000</v>
          </cell>
          <cell r="L933">
            <v>1.6750418760469012E-3</v>
          </cell>
          <cell r="M933">
            <v>60301.507537688442</v>
          </cell>
          <cell r="N933">
            <v>0</v>
          </cell>
          <cell r="O933">
            <v>0</v>
          </cell>
          <cell r="P933">
            <v>0</v>
          </cell>
          <cell r="Q933">
            <v>0</v>
          </cell>
          <cell r="R933">
            <v>36000000</v>
          </cell>
          <cell r="S933" t="str">
            <v>Paint</v>
          </cell>
        </row>
        <row r="934">
          <cell r="B934" t="str">
            <v>599-0529</v>
          </cell>
          <cell r="D934">
            <v>39125</v>
          </cell>
          <cell r="E934" t="str">
            <v>M031</v>
          </cell>
          <cell r="G934" t="str">
            <v>BHAGOOS SUPERMARKET</v>
          </cell>
          <cell r="H934" t="str">
            <v>International Epoxy Reducer Gta220</v>
          </cell>
          <cell r="I934" t="str">
            <v>ZMK 9875000</v>
          </cell>
          <cell r="J934" t="str">
            <v>ZMK</v>
          </cell>
          <cell r="K934">
            <v>9875000</v>
          </cell>
          <cell r="L934">
            <v>1.6750418760469012E-3</v>
          </cell>
          <cell r="M934">
            <v>16541.038525963148</v>
          </cell>
          <cell r="N934">
            <v>0</v>
          </cell>
          <cell r="O934">
            <v>0</v>
          </cell>
          <cell r="P934">
            <v>0</v>
          </cell>
          <cell r="Q934">
            <v>0</v>
          </cell>
          <cell r="R934">
            <v>9875000</v>
          </cell>
          <cell r="S934" t="str">
            <v>Paint</v>
          </cell>
        </row>
        <row r="935">
          <cell r="B935" t="str">
            <v>599-0529</v>
          </cell>
          <cell r="D935">
            <v>39125</v>
          </cell>
          <cell r="E935" t="str">
            <v>M031</v>
          </cell>
          <cell r="G935" t="str">
            <v>BHAGOOS SUPERMARKET</v>
          </cell>
          <cell r="H935" t="str">
            <v>Inorganic Zinc Silicate (Interzinc 687)</v>
          </cell>
          <cell r="I935" t="str">
            <v>ZMK 38000000</v>
          </cell>
          <cell r="J935" t="str">
            <v>ZMK</v>
          </cell>
          <cell r="K935">
            <v>38000000</v>
          </cell>
          <cell r="L935">
            <v>1.6750418760469012E-3</v>
          </cell>
          <cell r="M935">
            <v>63651.591289782249</v>
          </cell>
          <cell r="N935">
            <v>0</v>
          </cell>
          <cell r="O935">
            <v>0</v>
          </cell>
          <cell r="P935">
            <v>0</v>
          </cell>
          <cell r="Q935">
            <v>0</v>
          </cell>
          <cell r="R935">
            <v>38000000</v>
          </cell>
          <cell r="S935" t="str">
            <v>Paint</v>
          </cell>
        </row>
        <row r="936">
          <cell r="B936" t="str">
            <v>599-0530</v>
          </cell>
          <cell r="D936">
            <v>39125</v>
          </cell>
          <cell r="E936" t="str">
            <v>M031</v>
          </cell>
          <cell r="G936" t="str">
            <v>Lusaka Bearing Centre Ltd</v>
          </cell>
          <cell r="H936" t="str">
            <v>Threaded Rods</v>
          </cell>
          <cell r="I936" t="str">
            <v>ZMK 5,502,128</v>
          </cell>
          <cell r="J936" t="str">
            <v>ZMK</v>
          </cell>
          <cell r="K936">
            <v>5502128</v>
          </cell>
          <cell r="L936">
            <v>1.6750418760469012E-3</v>
          </cell>
          <cell r="M936">
            <v>9216.2948073701846</v>
          </cell>
          <cell r="N936">
            <v>0</v>
          </cell>
          <cell r="O936">
            <v>0</v>
          </cell>
          <cell r="P936">
            <v>0</v>
          </cell>
          <cell r="Q936">
            <v>0</v>
          </cell>
          <cell r="R936">
            <v>5502128</v>
          </cell>
        </row>
        <row r="937">
          <cell r="B937" t="str">
            <v>599-0531</v>
          </cell>
          <cell r="D937">
            <v>39125</v>
          </cell>
          <cell r="E937" t="str">
            <v>M031</v>
          </cell>
          <cell r="G937" t="str">
            <v>NATAL STAINLESS STEEL (BIZ AFRICA 1509 PTY LTD T/A)</v>
          </cell>
          <cell r="H937" t="str">
            <v>64 X 127 X 64 X 10mm 3cr12 Channel</v>
          </cell>
          <cell r="I937" t="str">
            <v>ZAR 326,010</v>
          </cell>
          <cell r="J937" t="str">
            <v>ZAR</v>
          </cell>
          <cell r="K937">
            <v>326010</v>
          </cell>
          <cell r="L937">
            <v>1</v>
          </cell>
          <cell r="M937">
            <v>326010</v>
          </cell>
          <cell r="N937">
            <v>326010</v>
          </cell>
          <cell r="O937">
            <v>0</v>
          </cell>
          <cell r="P937">
            <v>0</v>
          </cell>
          <cell r="Q937">
            <v>0</v>
          </cell>
          <cell r="R937">
            <v>0</v>
          </cell>
        </row>
        <row r="938">
          <cell r="B938" t="str">
            <v>599-0531</v>
          </cell>
          <cell r="D938">
            <v>39125</v>
          </cell>
          <cell r="E938" t="str">
            <v>M031</v>
          </cell>
          <cell r="G938" t="str">
            <v>NATAL STAINLESS STEEL (BIZ AFRICA 1509 PTY LTD T/A)</v>
          </cell>
          <cell r="H938" t="str">
            <v>6000 X 1500 X 4.5mm 3cr12 Plates</v>
          </cell>
          <cell r="I938" t="str">
            <v>ZAR 0.00</v>
          </cell>
          <cell r="J938" t="str">
            <v>ZAR</v>
          </cell>
          <cell r="K938">
            <v>0</v>
          </cell>
          <cell r="L938">
            <v>1</v>
          </cell>
          <cell r="M938">
            <v>0</v>
          </cell>
          <cell r="N938">
            <v>0</v>
          </cell>
          <cell r="O938">
            <v>0</v>
          </cell>
          <cell r="P938">
            <v>0</v>
          </cell>
          <cell r="Q938">
            <v>0</v>
          </cell>
          <cell r="R938">
            <v>0</v>
          </cell>
        </row>
        <row r="939">
          <cell r="B939" t="str">
            <v>599-0531</v>
          </cell>
          <cell r="D939">
            <v>39125</v>
          </cell>
          <cell r="E939" t="str">
            <v>M031</v>
          </cell>
          <cell r="G939" t="str">
            <v>NATAL STAINLESS STEEL (BIZ AFRICA 1509 PTY LTD T/A)</v>
          </cell>
          <cell r="H939" t="str">
            <v>6000 X 1500 X 12mm 3cr12 Plates</v>
          </cell>
          <cell r="I939" t="str">
            <v>ZAR 0.00</v>
          </cell>
          <cell r="J939" t="str">
            <v>ZAR</v>
          </cell>
          <cell r="K939">
            <v>0</v>
          </cell>
          <cell r="L939">
            <v>1</v>
          </cell>
          <cell r="M939">
            <v>0</v>
          </cell>
          <cell r="N939">
            <v>0</v>
          </cell>
          <cell r="O939">
            <v>0</v>
          </cell>
          <cell r="P939">
            <v>0</v>
          </cell>
          <cell r="Q939">
            <v>0</v>
          </cell>
          <cell r="R939">
            <v>0</v>
          </cell>
        </row>
        <row r="940">
          <cell r="B940" t="str">
            <v>599-0531</v>
          </cell>
          <cell r="D940">
            <v>39125</v>
          </cell>
          <cell r="E940" t="str">
            <v>M031</v>
          </cell>
          <cell r="G940" t="str">
            <v>NATAL STAINLESS STEEL (BIZ AFRICA 1509 PTY LTD T/A)</v>
          </cell>
          <cell r="H940" t="str">
            <v>6000 X 1500 X 6mm 3cr12 Plates</v>
          </cell>
          <cell r="I940" t="str">
            <v>ZAR 0.00</v>
          </cell>
          <cell r="J940" t="str">
            <v>ZAR</v>
          </cell>
          <cell r="K940">
            <v>0</v>
          </cell>
          <cell r="L940">
            <v>1</v>
          </cell>
          <cell r="M940">
            <v>0</v>
          </cell>
          <cell r="N940">
            <v>0</v>
          </cell>
          <cell r="O940">
            <v>0</v>
          </cell>
          <cell r="P940">
            <v>0</v>
          </cell>
          <cell r="Q940">
            <v>0</v>
          </cell>
          <cell r="R940">
            <v>0</v>
          </cell>
        </row>
        <row r="941">
          <cell r="B941" t="str">
            <v>599-0531</v>
          </cell>
          <cell r="D941">
            <v>39125</v>
          </cell>
          <cell r="E941" t="str">
            <v>M031</v>
          </cell>
          <cell r="G941" t="str">
            <v>NATAL STAINLESS STEEL (BIZ AFRICA 1509 PTY LTD T/A)</v>
          </cell>
          <cell r="H941" t="str">
            <v>3000 X 1250 X 4.5mm 3cr12 Plates</v>
          </cell>
          <cell r="I941" t="str">
            <v>ZAR 0.00</v>
          </cell>
          <cell r="J941" t="str">
            <v>ZAR</v>
          </cell>
          <cell r="K941">
            <v>0</v>
          </cell>
          <cell r="L941">
            <v>1</v>
          </cell>
          <cell r="M941">
            <v>0</v>
          </cell>
          <cell r="N941">
            <v>0</v>
          </cell>
          <cell r="O941">
            <v>0</v>
          </cell>
          <cell r="P941">
            <v>0</v>
          </cell>
          <cell r="Q941">
            <v>0</v>
          </cell>
          <cell r="R941">
            <v>0</v>
          </cell>
        </row>
        <row r="942">
          <cell r="B942" t="str">
            <v>599-0532</v>
          </cell>
          <cell r="D942">
            <v>39125</v>
          </cell>
          <cell r="E942" t="str">
            <v>M031</v>
          </cell>
          <cell r="G942" t="str">
            <v>Makubu Steelworks Ltd</v>
          </cell>
          <cell r="H942" t="str">
            <v>Sabs 1431-300 Wa Chequered Plate 4.5-6.1 Thick 2440 X 1220 Ea</v>
          </cell>
          <cell r="I942" t="str">
            <v>ZMK 145,894,400</v>
          </cell>
          <cell r="J942" t="str">
            <v>ZMK</v>
          </cell>
          <cell r="K942">
            <v>145894400</v>
          </cell>
          <cell r="L942">
            <v>1.6750418760469012E-3</v>
          </cell>
          <cell r="M942">
            <v>244379.22948073703</v>
          </cell>
          <cell r="N942">
            <v>0</v>
          </cell>
          <cell r="O942">
            <v>0</v>
          </cell>
          <cell r="P942">
            <v>0</v>
          </cell>
          <cell r="Q942">
            <v>0</v>
          </cell>
          <cell r="R942">
            <v>145894400</v>
          </cell>
        </row>
        <row r="943">
          <cell r="B943" t="str">
            <v>599-0532</v>
          </cell>
          <cell r="D943">
            <v>39125</v>
          </cell>
          <cell r="E943" t="str">
            <v>M031</v>
          </cell>
          <cell r="G943" t="str">
            <v>Makubu Steelworks Ltd</v>
          </cell>
          <cell r="H943" t="str">
            <v>Sabs 653 Cold Formed Lipped Channel 125 X 50 X 20 S 2mm 8000lg</v>
          </cell>
          <cell r="I943" t="str">
            <v>ZMK 0.00</v>
          </cell>
          <cell r="J943" t="str">
            <v>ZMK</v>
          </cell>
          <cell r="K943">
            <v>0</v>
          </cell>
          <cell r="L943">
            <v>1.6750418760469012E-3</v>
          </cell>
          <cell r="M943">
            <v>0</v>
          </cell>
          <cell r="N943">
            <v>0</v>
          </cell>
          <cell r="O943">
            <v>0</v>
          </cell>
          <cell r="P943">
            <v>0</v>
          </cell>
          <cell r="Q943">
            <v>0</v>
          </cell>
          <cell r="R943">
            <v>0</v>
          </cell>
        </row>
        <row r="944">
          <cell r="B944" t="str">
            <v>599-0532</v>
          </cell>
          <cell r="D944">
            <v>39125</v>
          </cell>
          <cell r="E944" t="str">
            <v>M031</v>
          </cell>
          <cell r="G944" t="str">
            <v>Makubu Steelworks Ltd</v>
          </cell>
          <cell r="H944" t="str">
            <v>Sabs 653 Cold Formed Lipped Channel 125 X 50 X 20 S 2mm 9000lg</v>
          </cell>
          <cell r="I944" t="str">
            <v>ZMK 0.00</v>
          </cell>
          <cell r="J944" t="str">
            <v>ZMK</v>
          </cell>
          <cell r="K944">
            <v>0</v>
          </cell>
          <cell r="L944">
            <v>1.6750418760469012E-3</v>
          </cell>
          <cell r="M944">
            <v>0</v>
          </cell>
          <cell r="N944">
            <v>0</v>
          </cell>
          <cell r="O944">
            <v>0</v>
          </cell>
          <cell r="P944">
            <v>0</v>
          </cell>
          <cell r="Q944">
            <v>0</v>
          </cell>
          <cell r="R944">
            <v>0</v>
          </cell>
        </row>
        <row r="945">
          <cell r="B945" t="str">
            <v>599-0532</v>
          </cell>
          <cell r="D945">
            <v>39125</v>
          </cell>
          <cell r="E945" t="str">
            <v>M031</v>
          </cell>
          <cell r="G945" t="str">
            <v>Makubu Steelworks Ltd</v>
          </cell>
          <cell r="H945" t="str">
            <v>Sabs 653 Cold Formed Lipped Channel 125x50x20x2mm 12000lg</v>
          </cell>
          <cell r="I945" t="str">
            <v>ZMK 0.00</v>
          </cell>
          <cell r="J945" t="str">
            <v>ZMK</v>
          </cell>
          <cell r="K945">
            <v>0</v>
          </cell>
          <cell r="L945">
            <v>1.6750418760469012E-3</v>
          </cell>
          <cell r="M945">
            <v>0</v>
          </cell>
          <cell r="N945">
            <v>0</v>
          </cell>
          <cell r="O945">
            <v>0</v>
          </cell>
          <cell r="P945">
            <v>0</v>
          </cell>
          <cell r="Q945">
            <v>0</v>
          </cell>
          <cell r="R945">
            <v>0</v>
          </cell>
        </row>
        <row r="946">
          <cell r="B946" t="str">
            <v>599-0532</v>
          </cell>
          <cell r="D946">
            <v>39125</v>
          </cell>
          <cell r="E946" t="str">
            <v>M031</v>
          </cell>
          <cell r="G946" t="str">
            <v>Makubu Steelworks Ltd</v>
          </cell>
          <cell r="H946" t="str">
            <v>Sabs 653 Cold Formed Lipped Channel 200x75x20x3mm 12000lg</v>
          </cell>
          <cell r="I946" t="str">
            <v>ZMK 0.00</v>
          </cell>
          <cell r="J946" t="str">
            <v>ZMK</v>
          </cell>
          <cell r="K946">
            <v>0</v>
          </cell>
          <cell r="L946">
            <v>1.6750418760469012E-3</v>
          </cell>
          <cell r="M946">
            <v>0</v>
          </cell>
          <cell r="N946">
            <v>0</v>
          </cell>
          <cell r="O946">
            <v>0</v>
          </cell>
          <cell r="P946">
            <v>0</v>
          </cell>
          <cell r="Q946">
            <v>0</v>
          </cell>
          <cell r="R946">
            <v>0</v>
          </cell>
        </row>
        <row r="947">
          <cell r="B947" t="str">
            <v>599-0532</v>
          </cell>
          <cell r="D947">
            <v>39125</v>
          </cell>
          <cell r="E947" t="str">
            <v>M031</v>
          </cell>
          <cell r="G947" t="str">
            <v>Makubu Steelworks Ltd</v>
          </cell>
          <cell r="H947" t="str">
            <v>Sabs 653 Cold Formed Lipped Channel 200x75x20x3mm 13000lg</v>
          </cell>
          <cell r="I947" t="str">
            <v>ZMK 0.00</v>
          </cell>
          <cell r="J947" t="str">
            <v>ZMK</v>
          </cell>
          <cell r="K947">
            <v>0</v>
          </cell>
          <cell r="L947">
            <v>1.6750418760469012E-3</v>
          </cell>
          <cell r="M947">
            <v>0</v>
          </cell>
          <cell r="N947">
            <v>0</v>
          </cell>
          <cell r="O947">
            <v>0</v>
          </cell>
          <cell r="P947">
            <v>0</v>
          </cell>
          <cell r="Q947">
            <v>0</v>
          </cell>
          <cell r="R947">
            <v>0</v>
          </cell>
        </row>
        <row r="948">
          <cell r="B948" t="str">
            <v>599-0532</v>
          </cell>
          <cell r="D948">
            <v>39125</v>
          </cell>
          <cell r="E948" t="str">
            <v>M031</v>
          </cell>
          <cell r="G948" t="str">
            <v>Makubu Steelworks Ltd</v>
          </cell>
          <cell r="H948" t="str">
            <v>Sabs 653 Cold Formed Lipped Channel 200x75x20x3mm 7000lg</v>
          </cell>
          <cell r="I948" t="str">
            <v>ZMK 0.00</v>
          </cell>
          <cell r="J948" t="str">
            <v>ZMK</v>
          </cell>
          <cell r="K948">
            <v>0</v>
          </cell>
          <cell r="L948">
            <v>1.6750418760469012E-3</v>
          </cell>
          <cell r="M948">
            <v>0</v>
          </cell>
          <cell r="N948">
            <v>0</v>
          </cell>
          <cell r="O948">
            <v>0</v>
          </cell>
          <cell r="P948">
            <v>0</v>
          </cell>
          <cell r="Q948">
            <v>0</v>
          </cell>
          <cell r="R948">
            <v>0</v>
          </cell>
        </row>
        <row r="949">
          <cell r="B949" t="str">
            <v>599-0532</v>
          </cell>
          <cell r="D949">
            <v>39125</v>
          </cell>
          <cell r="E949" t="str">
            <v>M031</v>
          </cell>
          <cell r="G949" t="str">
            <v>Makubu Steelworks Ltd</v>
          </cell>
          <cell r="H949" t="str">
            <v>Sabs 653 Cold Formed Lipped Channel 200x75x20x3mm 9000lg</v>
          </cell>
          <cell r="I949" t="str">
            <v>ZMK 0.00</v>
          </cell>
          <cell r="J949" t="str">
            <v>ZMK</v>
          </cell>
          <cell r="K949">
            <v>0</v>
          </cell>
          <cell r="L949">
            <v>1.6750418760469012E-3</v>
          </cell>
          <cell r="M949">
            <v>0</v>
          </cell>
          <cell r="N949">
            <v>0</v>
          </cell>
          <cell r="O949">
            <v>0</v>
          </cell>
          <cell r="P949">
            <v>0</v>
          </cell>
          <cell r="Q949">
            <v>0</v>
          </cell>
          <cell r="R949">
            <v>0</v>
          </cell>
        </row>
        <row r="950">
          <cell r="B950" t="str">
            <v>599-0532</v>
          </cell>
          <cell r="D950">
            <v>39125</v>
          </cell>
          <cell r="E950" t="str">
            <v>M031</v>
          </cell>
          <cell r="G950" t="str">
            <v>Makubu Steelworks Ltd</v>
          </cell>
          <cell r="H950" t="str">
            <v>Section Bs 127x64x15 Sabs1431-300wa X 6000 Lg</v>
          </cell>
          <cell r="I950" t="str">
            <v>ZMK 0.00</v>
          </cell>
          <cell r="J950" t="str">
            <v>ZMK</v>
          </cell>
          <cell r="K950">
            <v>0</v>
          </cell>
          <cell r="L950">
            <v>1.6750418760469012E-3</v>
          </cell>
          <cell r="M950">
            <v>0</v>
          </cell>
          <cell r="N950">
            <v>0</v>
          </cell>
          <cell r="O950">
            <v>0</v>
          </cell>
          <cell r="P950">
            <v>0</v>
          </cell>
          <cell r="Q950">
            <v>0</v>
          </cell>
          <cell r="R950">
            <v>0</v>
          </cell>
        </row>
        <row r="951">
          <cell r="B951" t="str">
            <v>599-0532</v>
          </cell>
          <cell r="D951">
            <v>39125</v>
          </cell>
          <cell r="E951" t="str">
            <v>M031</v>
          </cell>
          <cell r="G951" t="str">
            <v>Makubu Steelworks Ltd</v>
          </cell>
          <cell r="H951" t="str">
            <v>Section Bs 152x76x18x600lg Sabs 1431 300wa</v>
          </cell>
          <cell r="I951" t="str">
            <v>ZMK 0.00</v>
          </cell>
          <cell r="J951" t="str">
            <v>ZMK</v>
          </cell>
          <cell r="K951">
            <v>0</v>
          </cell>
          <cell r="L951">
            <v>1.6750418760469012E-3</v>
          </cell>
          <cell r="M951">
            <v>0</v>
          </cell>
          <cell r="N951">
            <v>0</v>
          </cell>
          <cell r="O951">
            <v>0</v>
          </cell>
          <cell r="P951">
            <v>0</v>
          </cell>
          <cell r="Q951">
            <v>0</v>
          </cell>
          <cell r="R951">
            <v>0</v>
          </cell>
        </row>
        <row r="952">
          <cell r="B952" t="str">
            <v>599-0532</v>
          </cell>
          <cell r="D952">
            <v>39125</v>
          </cell>
          <cell r="E952" t="str">
            <v>M031</v>
          </cell>
          <cell r="G952" t="str">
            <v>Makubu Steelworks Ltd</v>
          </cell>
          <cell r="H952" t="str">
            <v>40x40x3 Section Sabs 1431 300wa X6000lg</v>
          </cell>
          <cell r="I952" t="str">
            <v>ZMK 0.00</v>
          </cell>
          <cell r="J952" t="str">
            <v>ZMK</v>
          </cell>
          <cell r="K952">
            <v>0</v>
          </cell>
          <cell r="L952">
            <v>1.6750418760469012E-3</v>
          </cell>
          <cell r="M952">
            <v>0</v>
          </cell>
          <cell r="N952">
            <v>0</v>
          </cell>
          <cell r="O952">
            <v>0</v>
          </cell>
          <cell r="P952">
            <v>0</v>
          </cell>
          <cell r="Q952">
            <v>0</v>
          </cell>
          <cell r="R952">
            <v>0</v>
          </cell>
        </row>
        <row r="953">
          <cell r="B953" t="str">
            <v>599-0532</v>
          </cell>
          <cell r="D953">
            <v>39125</v>
          </cell>
          <cell r="E953" t="str">
            <v>M031</v>
          </cell>
          <cell r="G953" t="str">
            <v>Makubu Steelworks Ltd</v>
          </cell>
          <cell r="H953" t="str">
            <v>Chromadek Flat Side Flashing 300 Mm Wide 3000lg</v>
          </cell>
          <cell r="I953" t="str">
            <v>ZMK 0.00</v>
          </cell>
          <cell r="J953" t="str">
            <v>ZMK</v>
          </cell>
          <cell r="K953">
            <v>0</v>
          </cell>
          <cell r="L953">
            <v>1.6750418760469012E-3</v>
          </cell>
          <cell r="M953">
            <v>0</v>
          </cell>
          <cell r="N953">
            <v>0</v>
          </cell>
          <cell r="O953">
            <v>0</v>
          </cell>
          <cell r="P953">
            <v>0</v>
          </cell>
          <cell r="Q953">
            <v>0</v>
          </cell>
          <cell r="R953">
            <v>0</v>
          </cell>
        </row>
        <row r="954">
          <cell r="B954" t="str">
            <v>599-0532</v>
          </cell>
          <cell r="D954">
            <v>39125</v>
          </cell>
          <cell r="E954" t="str">
            <v>M031</v>
          </cell>
          <cell r="G954" t="str">
            <v>Makubu Steelworks Ltd</v>
          </cell>
          <cell r="H954" t="str">
            <v>Cromadek Ibr Profile Roof Flashing 160degree .58 Thick 3000lg</v>
          </cell>
          <cell r="I954" t="str">
            <v>ZMK 0.00</v>
          </cell>
          <cell r="J954" t="str">
            <v>ZMK</v>
          </cell>
          <cell r="K954">
            <v>0</v>
          </cell>
          <cell r="L954">
            <v>1.6750418760469012E-3</v>
          </cell>
          <cell r="M954">
            <v>0</v>
          </cell>
          <cell r="N954">
            <v>0</v>
          </cell>
          <cell r="O954">
            <v>0</v>
          </cell>
          <cell r="P954">
            <v>0</v>
          </cell>
          <cell r="Q954">
            <v>0</v>
          </cell>
          <cell r="R954">
            <v>0</v>
          </cell>
        </row>
        <row r="955">
          <cell r="B955" t="str">
            <v>599-0532</v>
          </cell>
          <cell r="D955">
            <v>39125</v>
          </cell>
          <cell r="E955" t="str">
            <v>M031</v>
          </cell>
          <cell r="G955" t="str">
            <v>Makubu Steelworks Ltd</v>
          </cell>
          <cell r="H955" t="str">
            <v>Cromadek Ibr Profile Sheet .58 Thick (As Per Drawing Attached)</v>
          </cell>
          <cell r="I955" t="str">
            <v>ZMK 0.00</v>
          </cell>
          <cell r="J955" t="str">
            <v>ZMK</v>
          </cell>
          <cell r="K955">
            <v>0</v>
          </cell>
          <cell r="L955">
            <v>1.6750418760469012E-3</v>
          </cell>
          <cell r="M955">
            <v>0</v>
          </cell>
          <cell r="N955">
            <v>0</v>
          </cell>
          <cell r="O955">
            <v>0</v>
          </cell>
          <cell r="P955">
            <v>0</v>
          </cell>
          <cell r="Q955">
            <v>0</v>
          </cell>
          <cell r="R955">
            <v>0</v>
          </cell>
        </row>
        <row r="956">
          <cell r="B956" t="str">
            <v>599-0532</v>
          </cell>
          <cell r="D956">
            <v>39125</v>
          </cell>
          <cell r="E956" t="str">
            <v>M031</v>
          </cell>
          <cell r="G956" t="str">
            <v>Makubu Steelworks Ltd</v>
          </cell>
          <cell r="H956" t="str">
            <v>Cromadek Ibr Profile Sheet .58 Thick 7000lg Including Bullnose</v>
          </cell>
          <cell r="I956" t="str">
            <v>ZMK 0.00</v>
          </cell>
          <cell r="J956" t="str">
            <v>ZMK</v>
          </cell>
          <cell r="K956">
            <v>0</v>
          </cell>
          <cell r="L956">
            <v>1.6750418760469012E-3</v>
          </cell>
          <cell r="M956">
            <v>0</v>
          </cell>
          <cell r="N956">
            <v>0</v>
          </cell>
          <cell r="O956">
            <v>0</v>
          </cell>
          <cell r="P956">
            <v>0</v>
          </cell>
          <cell r="Q956">
            <v>0</v>
          </cell>
          <cell r="R956">
            <v>0</v>
          </cell>
        </row>
        <row r="957">
          <cell r="B957" t="str">
            <v>599-0532</v>
          </cell>
          <cell r="D957">
            <v>39125</v>
          </cell>
          <cell r="E957" t="str">
            <v>M031</v>
          </cell>
          <cell r="G957" t="str">
            <v>Makubu Steelworks Ltd</v>
          </cell>
          <cell r="H957" t="str">
            <v>Cromadek Ibr Profile Sheet .58 Thick 7200lg Including Bullnose</v>
          </cell>
          <cell r="I957" t="str">
            <v>ZMK 0.00</v>
          </cell>
          <cell r="J957" t="str">
            <v>ZMK</v>
          </cell>
          <cell r="K957">
            <v>0</v>
          </cell>
          <cell r="L957">
            <v>1.6750418760469012E-3</v>
          </cell>
          <cell r="M957">
            <v>0</v>
          </cell>
          <cell r="N957">
            <v>0</v>
          </cell>
          <cell r="O957">
            <v>0</v>
          </cell>
          <cell r="P957">
            <v>0</v>
          </cell>
          <cell r="Q957">
            <v>0</v>
          </cell>
          <cell r="R957">
            <v>0</v>
          </cell>
        </row>
        <row r="958">
          <cell r="B958" t="str">
            <v>599-0532</v>
          </cell>
          <cell r="D958">
            <v>39125</v>
          </cell>
          <cell r="E958" t="str">
            <v>M031</v>
          </cell>
          <cell r="G958" t="str">
            <v>Makubu Steelworks Ltd</v>
          </cell>
          <cell r="H958" t="str">
            <v>Ms M12 Washer</v>
          </cell>
          <cell r="I958" t="str">
            <v>ZMK 0.00</v>
          </cell>
          <cell r="J958" t="str">
            <v>ZMK</v>
          </cell>
          <cell r="K958">
            <v>0</v>
          </cell>
          <cell r="L958">
            <v>1.6750418760469012E-3</v>
          </cell>
          <cell r="M958">
            <v>0</v>
          </cell>
          <cell r="N958">
            <v>0</v>
          </cell>
          <cell r="O958">
            <v>0</v>
          </cell>
          <cell r="P958">
            <v>0</v>
          </cell>
          <cell r="Q958">
            <v>0</v>
          </cell>
          <cell r="R958">
            <v>0</v>
          </cell>
        </row>
        <row r="959">
          <cell r="B959" t="str">
            <v>599-0532</v>
          </cell>
          <cell r="D959">
            <v>39125</v>
          </cell>
          <cell r="E959" t="str">
            <v>M031</v>
          </cell>
          <cell r="G959" t="str">
            <v>Makubu Steelworks Ltd</v>
          </cell>
          <cell r="H959" t="str">
            <v>Polycarb Ibr Profile Sheet 50/100 Opaque 7000 Lg</v>
          </cell>
          <cell r="I959" t="str">
            <v>ZMK 0.00</v>
          </cell>
          <cell r="J959" t="str">
            <v>ZMK</v>
          </cell>
          <cell r="K959">
            <v>0</v>
          </cell>
          <cell r="L959">
            <v>1.6750418760469012E-3</v>
          </cell>
          <cell r="M959">
            <v>0</v>
          </cell>
          <cell r="N959">
            <v>0</v>
          </cell>
          <cell r="O959">
            <v>0</v>
          </cell>
          <cell r="P959">
            <v>0</v>
          </cell>
          <cell r="Q959">
            <v>0</v>
          </cell>
          <cell r="R959">
            <v>0</v>
          </cell>
        </row>
        <row r="960">
          <cell r="B960" t="str">
            <v>599-0532</v>
          </cell>
          <cell r="D960">
            <v>39125</v>
          </cell>
          <cell r="E960" t="str">
            <v>M031</v>
          </cell>
          <cell r="G960" t="str">
            <v>Makubu Steelworks Ltd</v>
          </cell>
          <cell r="H960" t="str">
            <v>Polycarb Ibr Profile Sheet 50/100 Opaque 7200 Lg</v>
          </cell>
          <cell r="I960" t="str">
            <v>ZMK 0.00</v>
          </cell>
          <cell r="J960" t="str">
            <v>ZMK</v>
          </cell>
          <cell r="K960">
            <v>0</v>
          </cell>
          <cell r="L960">
            <v>1.6750418760469012E-3</v>
          </cell>
          <cell r="M960">
            <v>0</v>
          </cell>
          <cell r="N960">
            <v>0</v>
          </cell>
          <cell r="O960">
            <v>0</v>
          </cell>
          <cell r="P960">
            <v>0</v>
          </cell>
          <cell r="Q960">
            <v>0</v>
          </cell>
          <cell r="R960">
            <v>0</v>
          </cell>
        </row>
        <row r="961">
          <cell r="B961" t="str">
            <v>599-0532</v>
          </cell>
          <cell r="D961">
            <v>39125</v>
          </cell>
          <cell r="E961" t="str">
            <v>M031</v>
          </cell>
          <cell r="G961" t="str">
            <v>Makubu Steelworks Ltd</v>
          </cell>
          <cell r="H961" t="str">
            <v>Sabs 136 G4.6 H. Bolt And Nut M12x30lg</v>
          </cell>
          <cell r="I961" t="str">
            <v>ZMK 0.00</v>
          </cell>
          <cell r="J961" t="str">
            <v>ZMK</v>
          </cell>
          <cell r="K961">
            <v>0</v>
          </cell>
          <cell r="L961">
            <v>1.6750418760469012E-3</v>
          </cell>
          <cell r="M961">
            <v>0</v>
          </cell>
          <cell r="N961">
            <v>0</v>
          </cell>
          <cell r="O961">
            <v>0</v>
          </cell>
          <cell r="P961">
            <v>0</v>
          </cell>
          <cell r="Q961">
            <v>0</v>
          </cell>
          <cell r="R961">
            <v>0</v>
          </cell>
        </row>
        <row r="962">
          <cell r="B962" t="str">
            <v>599-0532</v>
          </cell>
          <cell r="D962">
            <v>39125</v>
          </cell>
          <cell r="E962" t="str">
            <v>M031</v>
          </cell>
          <cell r="G962" t="str">
            <v>Makubu Steelworks Ltd</v>
          </cell>
          <cell r="H962" t="str">
            <v>Sabs 136 Speed Screw 6 X 65 Lg C/W Bonded W. 26</v>
          </cell>
          <cell r="I962" t="str">
            <v>ZMK 0.00</v>
          </cell>
          <cell r="J962" t="str">
            <v>ZMK</v>
          </cell>
          <cell r="K962">
            <v>0</v>
          </cell>
          <cell r="L962">
            <v>1.6750418760469012E-3</v>
          </cell>
          <cell r="M962">
            <v>0</v>
          </cell>
          <cell r="N962">
            <v>0</v>
          </cell>
          <cell r="O962">
            <v>0</v>
          </cell>
          <cell r="P962">
            <v>0</v>
          </cell>
          <cell r="Q962">
            <v>0</v>
          </cell>
          <cell r="R962">
            <v>0</v>
          </cell>
        </row>
        <row r="963">
          <cell r="B963" t="str">
            <v>599-0533</v>
          </cell>
          <cell r="D963">
            <v>39125</v>
          </cell>
          <cell r="E963" t="str">
            <v>M001-08</v>
          </cell>
          <cell r="G963" t="str">
            <v>VALVE SPECIALISTS CC</v>
          </cell>
          <cell r="H963" t="str">
            <v>Valves For Hp / Exhaust Steam Pipe Line For T2 Steam Shredder</v>
          </cell>
          <cell r="I963" t="str">
            <v>ZAR 116,506.00</v>
          </cell>
          <cell r="J963" t="str">
            <v>ZAR</v>
          </cell>
          <cell r="K963">
            <v>116506</v>
          </cell>
          <cell r="L963">
            <v>1</v>
          </cell>
          <cell r="M963">
            <v>116506</v>
          </cell>
          <cell r="N963">
            <v>116506</v>
          </cell>
          <cell r="O963">
            <v>0</v>
          </cell>
          <cell r="P963">
            <v>0</v>
          </cell>
          <cell r="Q963">
            <v>0</v>
          </cell>
          <cell r="R963">
            <v>0</v>
          </cell>
          <cell r="S963">
            <v>1</v>
          </cell>
          <cell r="T963">
            <v>2</v>
          </cell>
        </row>
        <row r="964">
          <cell r="B964" t="str">
            <v>599-0534</v>
          </cell>
          <cell r="D964">
            <v>39125</v>
          </cell>
          <cell r="E964" t="str">
            <v>M001-08</v>
          </cell>
          <cell r="G964" t="str">
            <v>Duys Component Manufacturers (Pty) Ltd</v>
          </cell>
          <cell r="H964" t="str">
            <v>Support Steelwork For Shredder Steam Mains Including Transportation</v>
          </cell>
          <cell r="I964" t="str">
            <v>ZAR 470,615</v>
          </cell>
          <cell r="J964" t="str">
            <v>ZAR</v>
          </cell>
          <cell r="K964">
            <v>470615</v>
          </cell>
          <cell r="L964">
            <v>1</v>
          </cell>
          <cell r="M964">
            <v>470615</v>
          </cell>
          <cell r="N964">
            <v>470615</v>
          </cell>
          <cell r="O964">
            <v>0</v>
          </cell>
          <cell r="P964">
            <v>0</v>
          </cell>
          <cell r="Q964">
            <v>0</v>
          </cell>
          <cell r="R964">
            <v>0</v>
          </cell>
          <cell r="S964">
            <v>1</v>
          </cell>
          <cell r="T964">
            <v>2</v>
          </cell>
        </row>
        <row r="965">
          <cell r="B965" t="str">
            <v>599-0535</v>
          </cell>
          <cell r="D965" t="e">
            <v>#N/A</v>
          </cell>
          <cell r="E965" t="str">
            <v>P005</v>
          </cell>
          <cell r="G965" t="str">
            <v>Exact Spares</v>
          </cell>
          <cell r="H965" t="str">
            <v>Tyres</v>
          </cell>
          <cell r="I965" t="str">
            <v>ZMK 11,750,000</v>
          </cell>
          <cell r="J965" t="str">
            <v>ZMK</v>
          </cell>
          <cell r="K965">
            <v>11750000</v>
          </cell>
          <cell r="L965">
            <v>1.6750418760469012E-3</v>
          </cell>
          <cell r="M965">
            <v>19681.74204355109</v>
          </cell>
          <cell r="N965">
            <v>0</v>
          </cell>
          <cell r="O965">
            <v>0</v>
          </cell>
          <cell r="P965">
            <v>0</v>
          </cell>
          <cell r="Q965">
            <v>0</v>
          </cell>
          <cell r="R965">
            <v>11750000</v>
          </cell>
        </row>
        <row r="966">
          <cell r="B966" t="str">
            <v>599-0536</v>
          </cell>
          <cell r="D966" t="e">
            <v>#N/A</v>
          </cell>
          <cell r="E966" t="str">
            <v>P005</v>
          </cell>
          <cell r="G966" t="str">
            <v>Sechi Stationers</v>
          </cell>
          <cell r="H966" t="str">
            <v>Toner 1805 for photocopier</v>
          </cell>
          <cell r="I966" t="str">
            <v>ZMK 1,150,000</v>
          </cell>
          <cell r="J966" t="str">
            <v>ZMK</v>
          </cell>
          <cell r="K966">
            <v>1150000</v>
          </cell>
          <cell r="L966">
            <v>1.6750418760469012E-3</v>
          </cell>
          <cell r="M966">
            <v>1926.2981574539365</v>
          </cell>
          <cell r="N966">
            <v>0</v>
          </cell>
          <cell r="O966">
            <v>0</v>
          </cell>
          <cell r="P966">
            <v>0</v>
          </cell>
          <cell r="Q966">
            <v>0</v>
          </cell>
          <cell r="R966">
            <v>1150000</v>
          </cell>
        </row>
        <row r="967">
          <cell r="B967" t="str">
            <v>599-0537</v>
          </cell>
          <cell r="D967" t="e">
            <v>#N/A</v>
          </cell>
          <cell r="E967" t="str">
            <v>P005</v>
          </cell>
          <cell r="G967" t="str">
            <v>Freez O Matic</v>
          </cell>
          <cell r="H967" t="str">
            <v>Car Radio</v>
          </cell>
          <cell r="I967" t="str">
            <v>ZMK 1,550,000</v>
          </cell>
          <cell r="J967" t="str">
            <v>ZMK</v>
          </cell>
          <cell r="K967">
            <v>1550000</v>
          </cell>
          <cell r="L967">
            <v>1.6750418760469012E-3</v>
          </cell>
          <cell r="M967">
            <v>2596.3149078726969</v>
          </cell>
          <cell r="N967">
            <v>0</v>
          </cell>
          <cell r="O967">
            <v>0</v>
          </cell>
          <cell r="P967">
            <v>0</v>
          </cell>
          <cell r="Q967">
            <v>0</v>
          </cell>
          <cell r="R967">
            <v>1550000</v>
          </cell>
        </row>
        <row r="968">
          <cell r="B968" t="str">
            <v>599-0538</v>
          </cell>
          <cell r="D968" t="e">
            <v>#N/A</v>
          </cell>
          <cell r="E968" t="str">
            <v>P005</v>
          </cell>
          <cell r="G968" t="str">
            <v>Makubu Steelworks Ltd</v>
          </cell>
          <cell r="H968" t="str">
            <v>Metabo Grinder</v>
          </cell>
          <cell r="I968" t="str">
            <v>ZMK 3,617,021.27</v>
          </cell>
          <cell r="J968" t="str">
            <v>ZMK</v>
          </cell>
          <cell r="K968">
            <v>3617021.27</v>
          </cell>
          <cell r="L968">
            <v>1.6750418760469012E-3</v>
          </cell>
          <cell r="M968">
            <v>6058.6620938023452</v>
          </cell>
          <cell r="N968">
            <v>0</v>
          </cell>
          <cell r="O968">
            <v>0</v>
          </cell>
          <cell r="P968">
            <v>0</v>
          </cell>
          <cell r="Q968">
            <v>0</v>
          </cell>
          <cell r="R968">
            <v>3617021.27</v>
          </cell>
        </row>
        <row r="969">
          <cell r="B969" t="str">
            <v>599-0539</v>
          </cell>
          <cell r="D969" t="e">
            <v>#N/A</v>
          </cell>
          <cell r="E969" t="str">
            <v>P005</v>
          </cell>
          <cell r="G969" t="str">
            <v>Southern Cross Motors Ltd</v>
          </cell>
          <cell r="H969" t="str">
            <v>Spares</v>
          </cell>
          <cell r="I969" t="str">
            <v>ZMK 2,315,750</v>
          </cell>
          <cell r="J969" t="str">
            <v>ZMK</v>
          </cell>
          <cell r="K969">
            <v>2315750</v>
          </cell>
          <cell r="L969">
            <v>1.6750418760469012E-3</v>
          </cell>
          <cell r="M969">
            <v>3878.9782244556113</v>
          </cell>
          <cell r="N969">
            <v>0</v>
          </cell>
          <cell r="O969">
            <v>0</v>
          </cell>
          <cell r="P969">
            <v>0</v>
          </cell>
          <cell r="Q969">
            <v>0</v>
          </cell>
          <cell r="R969">
            <v>2315750</v>
          </cell>
        </row>
        <row r="970">
          <cell r="B970" t="str">
            <v>599-0540</v>
          </cell>
          <cell r="D970">
            <v>39492</v>
          </cell>
          <cell r="E970" t="str">
            <v>W101</v>
          </cell>
          <cell r="F970" t="str">
            <v>Ken Gibson</v>
          </cell>
          <cell r="G970" t="str">
            <v>S&amp;B Holdings</v>
          </cell>
          <cell r="H970" t="str">
            <v>Civil Construction (Portion 1 Warehousing)</v>
          </cell>
          <cell r="I970" t="str">
            <v>ZAR 21,693,828.05</v>
          </cell>
          <cell r="J970" t="str">
            <v>ZAR</v>
          </cell>
          <cell r="K970">
            <v>21693828.050000001</v>
          </cell>
          <cell r="L970">
            <v>1</v>
          </cell>
          <cell r="M970">
            <v>21693828.050000001</v>
          </cell>
          <cell r="N970">
            <v>21693828.050000001</v>
          </cell>
          <cell r="O970">
            <v>0</v>
          </cell>
          <cell r="P970">
            <v>0</v>
          </cell>
          <cell r="Q970">
            <v>0</v>
          </cell>
          <cell r="R970">
            <v>0</v>
          </cell>
        </row>
        <row r="971">
          <cell r="B971" t="str">
            <v>599-0541</v>
          </cell>
          <cell r="D971">
            <v>39489</v>
          </cell>
          <cell r="E971" t="str">
            <v>M031</v>
          </cell>
          <cell r="G971" t="str">
            <v>Makubu Steelworks Ltd</v>
          </cell>
          <cell r="H971" t="str">
            <v>Round Bar 20mm Rsa Prime 6m</v>
          </cell>
          <cell r="I971" t="str">
            <v>ZMK 408,150,000</v>
          </cell>
          <cell r="J971" t="str">
            <v>ZMK</v>
          </cell>
          <cell r="K971">
            <v>408150000</v>
          </cell>
          <cell r="L971">
            <v>1.6750418760469012E-3</v>
          </cell>
          <cell r="M971">
            <v>683668.34170854278</v>
          </cell>
          <cell r="N971">
            <v>0</v>
          </cell>
          <cell r="O971">
            <v>0</v>
          </cell>
          <cell r="P971">
            <v>0</v>
          </cell>
          <cell r="Q971">
            <v>0</v>
          </cell>
          <cell r="R971">
            <v>408150000</v>
          </cell>
        </row>
        <row r="972">
          <cell r="B972" t="str">
            <v>599-0541</v>
          </cell>
          <cell r="D972">
            <v>39489</v>
          </cell>
          <cell r="E972" t="str">
            <v>M031</v>
          </cell>
          <cell r="G972" t="str">
            <v>Makubu Steelworks Ltd</v>
          </cell>
          <cell r="H972" t="str">
            <v>Mild Steel Plate 2500x1225x5mm Prime</v>
          </cell>
          <cell r="I972" t="str">
            <v>ZMK 0.00</v>
          </cell>
          <cell r="J972" t="str">
            <v>ZMK</v>
          </cell>
          <cell r="K972">
            <v>0</v>
          </cell>
          <cell r="L972">
            <v>1.6750418760469012E-3</v>
          </cell>
          <cell r="M972">
            <v>0</v>
          </cell>
          <cell r="N972">
            <v>0</v>
          </cell>
          <cell r="O972">
            <v>0</v>
          </cell>
          <cell r="P972">
            <v>0</v>
          </cell>
          <cell r="Q972">
            <v>0</v>
          </cell>
          <cell r="R972">
            <v>0</v>
          </cell>
        </row>
        <row r="973">
          <cell r="B973" t="str">
            <v>599-0541</v>
          </cell>
          <cell r="D973">
            <v>39489</v>
          </cell>
          <cell r="E973" t="str">
            <v>M031</v>
          </cell>
          <cell r="G973" t="str">
            <v>Makubu Steelworks Ltd</v>
          </cell>
          <cell r="H973" t="str">
            <v>Mild Steel Plate 2500x1200x4mm Prime</v>
          </cell>
          <cell r="I973" t="str">
            <v>ZMK 0.00</v>
          </cell>
          <cell r="J973" t="str">
            <v>ZMK</v>
          </cell>
          <cell r="K973">
            <v>0</v>
          </cell>
          <cell r="L973">
            <v>1.6750418760469012E-3</v>
          </cell>
          <cell r="M973">
            <v>0</v>
          </cell>
          <cell r="N973">
            <v>0</v>
          </cell>
          <cell r="O973">
            <v>0</v>
          </cell>
          <cell r="P973">
            <v>0</v>
          </cell>
          <cell r="Q973">
            <v>0</v>
          </cell>
          <cell r="R973">
            <v>0</v>
          </cell>
        </row>
        <row r="974">
          <cell r="B974" t="str">
            <v>599-0541</v>
          </cell>
          <cell r="D974">
            <v>39489</v>
          </cell>
          <cell r="E974" t="str">
            <v>M031</v>
          </cell>
          <cell r="G974" t="str">
            <v>Makubu Steelworks Ltd</v>
          </cell>
          <cell r="H974" t="str">
            <v>Mild Steel Plate 2500x1200x25mm Prime</v>
          </cell>
          <cell r="I974" t="str">
            <v>ZMK 0.00</v>
          </cell>
          <cell r="J974" t="str">
            <v>ZMK</v>
          </cell>
          <cell r="K974">
            <v>0</v>
          </cell>
          <cell r="L974">
            <v>1.6750418760469012E-3</v>
          </cell>
          <cell r="M974">
            <v>0</v>
          </cell>
          <cell r="N974">
            <v>0</v>
          </cell>
          <cell r="O974">
            <v>0</v>
          </cell>
          <cell r="P974">
            <v>0</v>
          </cell>
          <cell r="Q974">
            <v>0</v>
          </cell>
          <cell r="R974">
            <v>0</v>
          </cell>
        </row>
        <row r="975">
          <cell r="B975" t="str">
            <v>599-0541</v>
          </cell>
          <cell r="D975">
            <v>39489</v>
          </cell>
          <cell r="E975" t="str">
            <v>M031</v>
          </cell>
          <cell r="G975" t="str">
            <v>Makubu Steelworks Ltd</v>
          </cell>
          <cell r="H975" t="str">
            <v>Mild Steel Plate 2500x1200x20mm Prime</v>
          </cell>
          <cell r="I975" t="str">
            <v>ZMK 0.00</v>
          </cell>
          <cell r="J975" t="str">
            <v>ZMK</v>
          </cell>
          <cell r="K975">
            <v>0</v>
          </cell>
          <cell r="L975">
            <v>1.6750418760469012E-3</v>
          </cell>
          <cell r="M975">
            <v>0</v>
          </cell>
          <cell r="N975">
            <v>0</v>
          </cell>
          <cell r="O975">
            <v>0</v>
          </cell>
          <cell r="P975">
            <v>0</v>
          </cell>
          <cell r="Q975">
            <v>0</v>
          </cell>
          <cell r="R975">
            <v>0</v>
          </cell>
        </row>
        <row r="976">
          <cell r="B976" t="str">
            <v>599-0541</v>
          </cell>
          <cell r="D976">
            <v>39489</v>
          </cell>
          <cell r="E976" t="str">
            <v>M031</v>
          </cell>
          <cell r="G976" t="str">
            <v>Makubu Steelworks Ltd</v>
          </cell>
          <cell r="H976" t="str">
            <v>Mild Steel Plate 2500x1200x16mm Prime</v>
          </cell>
          <cell r="I976" t="str">
            <v>ZMK 0.00</v>
          </cell>
          <cell r="J976" t="str">
            <v>ZMK</v>
          </cell>
          <cell r="K976">
            <v>0</v>
          </cell>
          <cell r="L976">
            <v>1.6750418760469012E-3</v>
          </cell>
          <cell r="M976">
            <v>0</v>
          </cell>
          <cell r="N976">
            <v>0</v>
          </cell>
          <cell r="O976">
            <v>0</v>
          </cell>
          <cell r="P976">
            <v>0</v>
          </cell>
          <cell r="Q976">
            <v>0</v>
          </cell>
          <cell r="R976">
            <v>0</v>
          </cell>
        </row>
        <row r="977">
          <cell r="B977" t="str">
            <v>599-0541</v>
          </cell>
          <cell r="D977">
            <v>39489</v>
          </cell>
          <cell r="E977" t="str">
            <v>M031</v>
          </cell>
          <cell r="G977" t="str">
            <v>Makubu Steelworks Ltd</v>
          </cell>
          <cell r="H977" t="str">
            <v>Mild Steel Plate 2500x1200x12mm Prime</v>
          </cell>
          <cell r="I977" t="str">
            <v>ZMK 0.00</v>
          </cell>
          <cell r="J977" t="str">
            <v>ZMK</v>
          </cell>
          <cell r="K977">
            <v>0</v>
          </cell>
          <cell r="L977">
            <v>1.6750418760469012E-3</v>
          </cell>
          <cell r="M977">
            <v>0</v>
          </cell>
          <cell r="N977">
            <v>0</v>
          </cell>
          <cell r="O977">
            <v>0</v>
          </cell>
          <cell r="P977">
            <v>0</v>
          </cell>
          <cell r="Q977">
            <v>0</v>
          </cell>
          <cell r="R977">
            <v>0</v>
          </cell>
        </row>
        <row r="978">
          <cell r="B978" t="str">
            <v>599-0541</v>
          </cell>
          <cell r="D978">
            <v>39489</v>
          </cell>
          <cell r="E978" t="str">
            <v>M031</v>
          </cell>
          <cell r="G978" t="str">
            <v>Makubu Steelworks Ltd</v>
          </cell>
          <cell r="H978" t="str">
            <v>Mild Steel Plate 2500x1200x10mm Prime</v>
          </cell>
          <cell r="I978" t="str">
            <v>ZMK 0.00</v>
          </cell>
          <cell r="J978" t="str">
            <v>ZMK</v>
          </cell>
          <cell r="K978">
            <v>0</v>
          </cell>
          <cell r="L978">
            <v>1.6750418760469012E-3</v>
          </cell>
          <cell r="M978">
            <v>0</v>
          </cell>
          <cell r="N978">
            <v>0</v>
          </cell>
          <cell r="O978">
            <v>0</v>
          </cell>
          <cell r="P978">
            <v>0</v>
          </cell>
          <cell r="Q978">
            <v>0</v>
          </cell>
          <cell r="R978">
            <v>0</v>
          </cell>
        </row>
        <row r="979">
          <cell r="B979" t="str">
            <v>599-0541</v>
          </cell>
          <cell r="D979">
            <v>39489</v>
          </cell>
          <cell r="E979" t="str">
            <v>M031</v>
          </cell>
          <cell r="G979" t="str">
            <v>Makubu Steelworks Ltd</v>
          </cell>
          <cell r="H979" t="str">
            <v>Mild Steel Plate 2450x1225x3mm Prime</v>
          </cell>
          <cell r="I979" t="str">
            <v>ZMK 0.00</v>
          </cell>
          <cell r="J979" t="str">
            <v>ZMK</v>
          </cell>
          <cell r="K979">
            <v>0</v>
          </cell>
          <cell r="L979">
            <v>1.6750418760469012E-3</v>
          </cell>
          <cell r="M979">
            <v>0</v>
          </cell>
          <cell r="N979">
            <v>0</v>
          </cell>
          <cell r="O979">
            <v>0</v>
          </cell>
          <cell r="P979">
            <v>0</v>
          </cell>
          <cell r="Q979">
            <v>0</v>
          </cell>
          <cell r="R979">
            <v>0</v>
          </cell>
        </row>
        <row r="980">
          <cell r="B980" t="str">
            <v>599-0541</v>
          </cell>
          <cell r="D980">
            <v>39489</v>
          </cell>
          <cell r="E980" t="str">
            <v>M031</v>
          </cell>
          <cell r="G980" t="str">
            <v>Makubu Steelworks Ltd</v>
          </cell>
          <cell r="H980" t="str">
            <v>Flat Bar 65 X 10mm 300wa</v>
          </cell>
          <cell r="I980" t="str">
            <v>ZMK 0.00</v>
          </cell>
          <cell r="J980" t="str">
            <v>ZMK</v>
          </cell>
          <cell r="K980">
            <v>0</v>
          </cell>
          <cell r="L980">
            <v>1.6750418760469012E-3</v>
          </cell>
          <cell r="M980">
            <v>0</v>
          </cell>
          <cell r="N980">
            <v>0</v>
          </cell>
          <cell r="O980">
            <v>0</v>
          </cell>
          <cell r="P980">
            <v>0</v>
          </cell>
          <cell r="Q980">
            <v>0</v>
          </cell>
          <cell r="R980">
            <v>0</v>
          </cell>
        </row>
        <row r="981">
          <cell r="B981" t="str">
            <v>599-0541</v>
          </cell>
          <cell r="D981">
            <v>39489</v>
          </cell>
          <cell r="E981" t="str">
            <v>M031</v>
          </cell>
          <cell r="G981" t="str">
            <v>Makubu Steelworks Ltd</v>
          </cell>
          <cell r="H981" t="str">
            <v>Flat Bar 50x8mm 300 Wa</v>
          </cell>
          <cell r="I981" t="str">
            <v>ZMK 0.00</v>
          </cell>
          <cell r="J981" t="str">
            <v>ZMK</v>
          </cell>
          <cell r="K981">
            <v>0</v>
          </cell>
          <cell r="L981">
            <v>1.6750418760469012E-3</v>
          </cell>
          <cell r="M981">
            <v>0</v>
          </cell>
          <cell r="N981">
            <v>0</v>
          </cell>
          <cell r="O981">
            <v>0</v>
          </cell>
          <cell r="P981">
            <v>0</v>
          </cell>
          <cell r="Q981">
            <v>0</v>
          </cell>
          <cell r="R981">
            <v>0</v>
          </cell>
        </row>
        <row r="982">
          <cell r="B982" t="str">
            <v>599-0541</v>
          </cell>
          <cell r="D982">
            <v>39489</v>
          </cell>
          <cell r="E982" t="str">
            <v>M031</v>
          </cell>
          <cell r="G982" t="str">
            <v>Makubu Steelworks Ltd</v>
          </cell>
          <cell r="H982" t="str">
            <v>Flat Bar 100x6mm 300wa</v>
          </cell>
          <cell r="I982" t="str">
            <v>ZMK 0.00</v>
          </cell>
          <cell r="J982" t="str">
            <v>ZMK</v>
          </cell>
          <cell r="K982">
            <v>0</v>
          </cell>
          <cell r="L982">
            <v>1.6750418760469012E-3</v>
          </cell>
          <cell r="M982">
            <v>0</v>
          </cell>
          <cell r="N982">
            <v>0</v>
          </cell>
          <cell r="O982">
            <v>0</v>
          </cell>
          <cell r="P982">
            <v>0</v>
          </cell>
          <cell r="Q982">
            <v>0</v>
          </cell>
          <cell r="R982">
            <v>0</v>
          </cell>
        </row>
        <row r="983">
          <cell r="B983" t="str">
            <v>599-0541</v>
          </cell>
          <cell r="D983">
            <v>39489</v>
          </cell>
          <cell r="E983" t="str">
            <v>M031</v>
          </cell>
          <cell r="G983" t="str">
            <v>Makubu Steelworks Ltd</v>
          </cell>
          <cell r="H983" t="str">
            <v>Flat Bar 100 X 12mm 300wa</v>
          </cell>
          <cell r="I983" t="str">
            <v>ZMK 0.00</v>
          </cell>
          <cell r="J983" t="str">
            <v>ZMK</v>
          </cell>
          <cell r="K983">
            <v>0</v>
          </cell>
          <cell r="L983">
            <v>1.6750418760469012E-3</v>
          </cell>
          <cell r="M983">
            <v>0</v>
          </cell>
          <cell r="N983">
            <v>0</v>
          </cell>
          <cell r="O983">
            <v>0</v>
          </cell>
          <cell r="P983">
            <v>0</v>
          </cell>
          <cell r="Q983">
            <v>0</v>
          </cell>
          <cell r="R983">
            <v>0</v>
          </cell>
        </row>
        <row r="984">
          <cell r="B984" t="str">
            <v>599-0541</v>
          </cell>
          <cell r="D984">
            <v>39489</v>
          </cell>
          <cell r="E984" t="str">
            <v>M031</v>
          </cell>
          <cell r="G984" t="str">
            <v>Makubu Steelworks Ltd</v>
          </cell>
          <cell r="H984" t="str">
            <v>Channel 200x75x25.4 Kg Sabs</v>
          </cell>
          <cell r="I984" t="str">
            <v>ZMK 0.00</v>
          </cell>
          <cell r="J984" t="str">
            <v>ZMK</v>
          </cell>
          <cell r="K984">
            <v>0</v>
          </cell>
          <cell r="L984">
            <v>1.6750418760469012E-3</v>
          </cell>
          <cell r="M984">
            <v>0</v>
          </cell>
          <cell r="N984">
            <v>0</v>
          </cell>
          <cell r="O984">
            <v>0</v>
          </cell>
          <cell r="P984">
            <v>0</v>
          </cell>
          <cell r="Q984">
            <v>0</v>
          </cell>
          <cell r="R984">
            <v>0</v>
          </cell>
        </row>
        <row r="985">
          <cell r="B985" t="str">
            <v>599-0542</v>
          </cell>
          <cell r="D985">
            <v>39492</v>
          </cell>
          <cell r="E985" t="str">
            <v>W117</v>
          </cell>
          <cell r="G985" t="str">
            <v>LOCKERS ENGINEERS SA PTY LTD</v>
          </cell>
          <cell r="H985" t="str">
            <v>Automatic  Tensioning Screen (W0623m18 W117)</v>
          </cell>
          <cell r="I985" t="str">
            <v>ZAR 114,825</v>
          </cell>
          <cell r="J985" t="str">
            <v>ZAR</v>
          </cell>
          <cell r="K985">
            <v>114825</v>
          </cell>
          <cell r="L985">
            <v>1</v>
          </cell>
          <cell r="M985">
            <v>114825</v>
          </cell>
          <cell r="N985">
            <v>114825</v>
          </cell>
          <cell r="O985">
            <v>0</v>
          </cell>
          <cell r="P985">
            <v>0</v>
          </cell>
          <cell r="Q985">
            <v>0</v>
          </cell>
          <cell r="R985">
            <v>0</v>
          </cell>
        </row>
        <row r="986">
          <cell r="B986" t="str">
            <v>599-0543</v>
          </cell>
          <cell r="D986">
            <v>39489</v>
          </cell>
          <cell r="E986" t="str">
            <v>C001</v>
          </cell>
          <cell r="G986" t="str">
            <v>Jacaranda Plant &amp; Machinery Hire</v>
          </cell>
          <cell r="H986" t="str">
            <v>Hire Of Bull Dozer, Lowbed</v>
          </cell>
          <cell r="I986" t="str">
            <v>ZMK 107,599,050</v>
          </cell>
          <cell r="J986" t="str">
            <v>ZMK</v>
          </cell>
          <cell r="K986">
            <v>107599050</v>
          </cell>
          <cell r="L986">
            <v>1.6750418760469012E-3</v>
          </cell>
          <cell r="M986">
            <v>180232.91457286433</v>
          </cell>
          <cell r="N986">
            <v>0</v>
          </cell>
          <cell r="O986">
            <v>0</v>
          </cell>
          <cell r="P986">
            <v>0</v>
          </cell>
          <cell r="Q986">
            <v>0</v>
          </cell>
          <cell r="R986">
            <v>107599050</v>
          </cell>
          <cell r="S986" t="str">
            <v>Caneyard</v>
          </cell>
        </row>
        <row r="987">
          <cell r="B987" t="str">
            <v>599-0544</v>
          </cell>
          <cell r="D987">
            <v>39489</v>
          </cell>
          <cell r="E987" t="str">
            <v>I001</v>
          </cell>
          <cell r="G987" t="str">
            <v>Siemens Limited</v>
          </cell>
          <cell r="H987" t="str">
            <v>Costs For Site Visit For Jaia Chetty</v>
          </cell>
          <cell r="I987" t="str">
            <v>ZAR 33,000</v>
          </cell>
          <cell r="J987" t="str">
            <v>ZAR</v>
          </cell>
          <cell r="K987">
            <v>33000</v>
          </cell>
          <cell r="L987">
            <v>1</v>
          </cell>
          <cell r="M987">
            <v>33000</v>
          </cell>
          <cell r="N987">
            <v>33000</v>
          </cell>
          <cell r="O987">
            <v>0</v>
          </cell>
          <cell r="P987">
            <v>0</v>
          </cell>
          <cell r="Q987">
            <v>0</v>
          </cell>
          <cell r="R987">
            <v>0</v>
          </cell>
        </row>
        <row r="988">
          <cell r="B988" t="str">
            <v>599-0545</v>
          </cell>
          <cell r="D988">
            <v>39492</v>
          </cell>
          <cell r="E988" t="str">
            <v>C001</v>
          </cell>
          <cell r="F988" t="str">
            <v>Ken Gibson</v>
          </cell>
          <cell r="G988" t="str">
            <v>S&amp;B Holdings</v>
          </cell>
          <cell r="H988" t="str">
            <v>Civil Construction (Portion 2 Factory)</v>
          </cell>
          <cell r="I988" t="str">
            <v>ZAR 26,773,178</v>
          </cell>
          <cell r="J988" t="str">
            <v>ZAR</v>
          </cell>
          <cell r="K988">
            <v>26773178</v>
          </cell>
          <cell r="L988">
            <v>1</v>
          </cell>
          <cell r="M988">
            <v>26773178</v>
          </cell>
          <cell r="N988">
            <v>26773178</v>
          </cell>
          <cell r="O988">
            <v>0</v>
          </cell>
          <cell r="P988">
            <v>0</v>
          </cell>
          <cell r="Q988">
            <v>0</v>
          </cell>
          <cell r="R988">
            <v>0</v>
          </cell>
          <cell r="S988" t="str">
            <v>Civil</v>
          </cell>
        </row>
        <row r="989">
          <cell r="B989" t="str">
            <v>599-0546</v>
          </cell>
          <cell r="D989">
            <v>39489</v>
          </cell>
          <cell r="E989" t="str">
            <v>E012</v>
          </cell>
          <cell r="G989" t="str">
            <v>L.M.V Switchgear cc</v>
          </cell>
          <cell r="H989" t="str">
            <v>Supply And Rewiring Of Mcc Cubicles For Factory Area</v>
          </cell>
          <cell r="I989" t="str">
            <v>ZAR 714,775.46</v>
          </cell>
          <cell r="J989" t="str">
            <v>ZAR</v>
          </cell>
          <cell r="K989">
            <v>714775.46</v>
          </cell>
          <cell r="L989">
            <v>1</v>
          </cell>
          <cell r="M989">
            <v>714775.46</v>
          </cell>
          <cell r="N989">
            <v>714775.46</v>
          </cell>
          <cell r="O989">
            <v>0</v>
          </cell>
          <cell r="P989">
            <v>0</v>
          </cell>
          <cell r="Q989">
            <v>0</v>
          </cell>
          <cell r="R989">
            <v>0</v>
          </cell>
        </row>
        <row r="990">
          <cell r="B990" t="str">
            <v>599-0547</v>
          </cell>
          <cell r="D990">
            <v>39489</v>
          </cell>
          <cell r="E990" t="str">
            <v>M031</v>
          </cell>
          <cell r="G990" t="str">
            <v>Discount Steel</v>
          </cell>
          <cell r="H990" t="str">
            <v>Supply Of Steel Materials As Per Boq M032-03-Boq-01 For T1 Cane Carrier</v>
          </cell>
          <cell r="I990" t="str">
            <v>ZAR 386,999.72</v>
          </cell>
          <cell r="J990" t="str">
            <v>ZAR</v>
          </cell>
          <cell r="K990">
            <v>386999.72</v>
          </cell>
          <cell r="L990">
            <v>1</v>
          </cell>
          <cell r="M990">
            <v>386999.72</v>
          </cell>
          <cell r="N990">
            <v>386999.72</v>
          </cell>
          <cell r="O990">
            <v>0</v>
          </cell>
          <cell r="P990">
            <v>0</v>
          </cell>
          <cell r="Q990">
            <v>0</v>
          </cell>
          <cell r="R990">
            <v>0</v>
          </cell>
        </row>
        <row r="991">
          <cell r="B991" t="str">
            <v>599-0548</v>
          </cell>
          <cell r="D991">
            <v>39489</v>
          </cell>
          <cell r="E991" t="str">
            <v>M031</v>
          </cell>
          <cell r="G991" t="str">
            <v>Discount Steel</v>
          </cell>
          <cell r="H991" t="str">
            <v>Steel Materials As Per Boq M032-04-Boq-01-R01 For T2 Cane Carrier</v>
          </cell>
          <cell r="I991" t="str">
            <v>ZAR 318,517.67</v>
          </cell>
          <cell r="J991" t="str">
            <v>ZAR</v>
          </cell>
          <cell r="K991">
            <v>318517.67</v>
          </cell>
          <cell r="L991">
            <v>1</v>
          </cell>
          <cell r="M991">
            <v>318517.67</v>
          </cell>
          <cell r="N991">
            <v>318517.67</v>
          </cell>
          <cell r="O991">
            <v>0</v>
          </cell>
          <cell r="P991">
            <v>0</v>
          </cell>
          <cell r="Q991">
            <v>0</v>
          </cell>
          <cell r="R991">
            <v>0</v>
          </cell>
        </row>
        <row r="992">
          <cell r="B992" t="str">
            <v>599-0549</v>
          </cell>
          <cell r="D992">
            <v>39489</v>
          </cell>
          <cell r="E992" t="str">
            <v>M031</v>
          </cell>
          <cell r="G992" t="str">
            <v>Makubu Steelworks Ltd</v>
          </cell>
          <cell r="H992" t="str">
            <v>Various Bolts And Nuts For Expansion Project</v>
          </cell>
          <cell r="I992" t="str">
            <v>ZMK 7,027,775</v>
          </cell>
          <cell r="J992" t="str">
            <v>ZMK</v>
          </cell>
          <cell r="K992">
            <v>7027775</v>
          </cell>
          <cell r="L992">
            <v>1.6750418760469012E-3</v>
          </cell>
          <cell r="M992">
            <v>11771.817420435511</v>
          </cell>
          <cell r="N992">
            <v>0</v>
          </cell>
          <cell r="O992">
            <v>0</v>
          </cell>
          <cell r="P992">
            <v>0</v>
          </cell>
          <cell r="Q992">
            <v>0</v>
          </cell>
          <cell r="R992">
            <v>7027775</v>
          </cell>
        </row>
        <row r="993">
          <cell r="B993" t="str">
            <v>599-0550</v>
          </cell>
          <cell r="D993">
            <v>39489</v>
          </cell>
          <cell r="E993" t="str">
            <v>M031</v>
          </cell>
          <cell r="G993" t="str">
            <v>Lusaka Bearing Centre Ltd</v>
          </cell>
          <cell r="H993" t="str">
            <v>Various Threaded Bars, Bolts Nuts And Washers</v>
          </cell>
          <cell r="I993" t="str">
            <v>ZMK 28,320,340</v>
          </cell>
          <cell r="J993" t="str">
            <v>ZMK</v>
          </cell>
          <cell r="K993">
            <v>28320340</v>
          </cell>
          <cell r="L993">
            <v>1.6750418760469012E-3</v>
          </cell>
          <cell r="M993">
            <v>47437.755443886097</v>
          </cell>
          <cell r="N993">
            <v>0</v>
          </cell>
          <cell r="O993">
            <v>0</v>
          </cell>
          <cell r="P993">
            <v>0</v>
          </cell>
          <cell r="Q993">
            <v>0</v>
          </cell>
          <cell r="R993">
            <v>28320340</v>
          </cell>
        </row>
        <row r="994">
          <cell r="B994" t="str">
            <v>599-0551</v>
          </cell>
          <cell r="D994">
            <v>39489</v>
          </cell>
          <cell r="E994" t="str">
            <v>M056</v>
          </cell>
          <cell r="G994" t="str">
            <v>Heku Construction Ltd</v>
          </cell>
          <cell r="H994" t="str">
            <v>Manufacture Of Pipingfor Factory Area</v>
          </cell>
          <cell r="I994" t="str">
            <v>ZMK 644,958,968.28</v>
          </cell>
          <cell r="J994" t="str">
            <v>ZMK</v>
          </cell>
          <cell r="K994">
            <v>644958968.27999997</v>
          </cell>
          <cell r="L994">
            <v>1.6750418760469012E-3</v>
          </cell>
          <cell r="M994">
            <v>1080333.2802010051</v>
          </cell>
          <cell r="N994">
            <v>0</v>
          </cell>
          <cell r="O994">
            <v>0</v>
          </cell>
          <cell r="P994">
            <v>0</v>
          </cell>
          <cell r="Q994">
            <v>0</v>
          </cell>
          <cell r="R994">
            <v>644958968.27999997</v>
          </cell>
        </row>
        <row r="995">
          <cell r="B995" t="str">
            <v>599-0552</v>
          </cell>
          <cell r="D995">
            <v>39489</v>
          </cell>
          <cell r="E995" t="str">
            <v>P005</v>
          </cell>
          <cell r="G995" t="str">
            <v>BHAGOOS SUPERMARKET</v>
          </cell>
          <cell r="H995" t="str">
            <v>Reflective Vests Marked With Safety Officer On The Back</v>
          </cell>
          <cell r="I995" t="str">
            <v>ZMK 324,000</v>
          </cell>
          <cell r="J995" t="str">
            <v>ZMK</v>
          </cell>
          <cell r="K995">
            <v>324000</v>
          </cell>
          <cell r="L995">
            <v>1.6750418760469012E-3</v>
          </cell>
          <cell r="M995">
            <v>542.713567839196</v>
          </cell>
          <cell r="N995">
            <v>0</v>
          </cell>
          <cell r="O995">
            <v>0</v>
          </cell>
          <cell r="P995">
            <v>0</v>
          </cell>
          <cell r="Q995">
            <v>0</v>
          </cell>
          <cell r="R995">
            <v>324000</v>
          </cell>
          <cell r="S995" t="str">
            <v>PPE</v>
          </cell>
        </row>
        <row r="996">
          <cell r="B996" t="str">
            <v>599-0553</v>
          </cell>
          <cell r="D996" t="e">
            <v>#N/A</v>
          </cell>
          <cell r="E996" t="str">
            <v>C005</v>
          </cell>
          <cell r="G996" t="str">
            <v>INTER -LINK CARRIERS LTD</v>
          </cell>
          <cell r="H996" t="str">
            <v>Transportation Of Cement From Chilanga Cement To Mazabuka</v>
          </cell>
          <cell r="I996" t="str">
            <v>ZMK 48,900,000</v>
          </cell>
          <cell r="J996" t="str">
            <v>ZMK</v>
          </cell>
          <cell r="K996">
            <v>48900000</v>
          </cell>
          <cell r="L996">
            <v>1.6750418760469012E-3</v>
          </cell>
          <cell r="M996">
            <v>81909.547738693465</v>
          </cell>
          <cell r="N996">
            <v>0</v>
          </cell>
          <cell r="O996">
            <v>0</v>
          </cell>
          <cell r="P996">
            <v>0</v>
          </cell>
          <cell r="Q996">
            <v>0</v>
          </cell>
          <cell r="R996">
            <v>48900000</v>
          </cell>
        </row>
        <row r="997">
          <cell r="B997" t="str">
            <v>599-0554</v>
          </cell>
          <cell r="D997" t="e">
            <v>#N/A</v>
          </cell>
          <cell r="E997" t="str">
            <v>P005</v>
          </cell>
          <cell r="G997" t="str">
            <v>Laktronics Repairs Ltd</v>
          </cell>
          <cell r="H997" t="str">
            <v>Thermostat for geyser</v>
          </cell>
          <cell r="I997" t="str">
            <v>ZMK 58,000</v>
          </cell>
          <cell r="J997" t="str">
            <v>ZMK</v>
          </cell>
          <cell r="K997">
            <v>58000</v>
          </cell>
          <cell r="L997">
            <v>1.6750418760469012E-3</v>
          </cell>
          <cell r="M997">
            <v>97.152428810720266</v>
          </cell>
          <cell r="N997">
            <v>0</v>
          </cell>
          <cell r="O997">
            <v>0</v>
          </cell>
          <cell r="P997">
            <v>0</v>
          </cell>
          <cell r="Q997">
            <v>0</v>
          </cell>
          <cell r="R997">
            <v>58000</v>
          </cell>
        </row>
        <row r="998">
          <cell r="B998" t="str">
            <v>599-0555</v>
          </cell>
          <cell r="D998" t="e">
            <v>#N/A</v>
          </cell>
          <cell r="E998" t="str">
            <v>P005</v>
          </cell>
          <cell r="G998" t="str">
            <v>East African Supply</v>
          </cell>
          <cell r="H998" t="str">
            <v>Bed Linen</v>
          </cell>
          <cell r="I998" t="str">
            <v>ZAR 23,283.75</v>
          </cell>
          <cell r="J998" t="str">
            <v>ZAR</v>
          </cell>
          <cell r="K998">
            <v>23283.75</v>
          </cell>
          <cell r="L998">
            <v>1</v>
          </cell>
          <cell r="M998">
            <v>23283.75</v>
          </cell>
          <cell r="N998">
            <v>23283.75</v>
          </cell>
          <cell r="O998">
            <v>0</v>
          </cell>
          <cell r="P998">
            <v>0</v>
          </cell>
          <cell r="Q998">
            <v>0</v>
          </cell>
          <cell r="R998">
            <v>0</v>
          </cell>
        </row>
        <row r="999">
          <cell r="B999" t="str">
            <v>599-0556</v>
          </cell>
          <cell r="D999" t="e">
            <v>#N/A</v>
          </cell>
          <cell r="E999" t="str">
            <v>P005</v>
          </cell>
          <cell r="G999" t="str">
            <v>All Haul Enterprises</v>
          </cell>
          <cell r="H999" t="str">
            <v>Transport of Workers to Site</v>
          </cell>
          <cell r="I999" t="str">
            <v>ZMK 108,900,000</v>
          </cell>
          <cell r="J999" t="str">
            <v>ZMK</v>
          </cell>
          <cell r="K999">
            <v>108900000</v>
          </cell>
          <cell r="L999">
            <v>1.6750418760469012E-3</v>
          </cell>
          <cell r="M999">
            <v>182412.06030150753</v>
          </cell>
          <cell r="N999">
            <v>0</v>
          </cell>
          <cell r="O999">
            <v>0</v>
          </cell>
          <cell r="P999">
            <v>0</v>
          </cell>
          <cell r="Q999">
            <v>0</v>
          </cell>
          <cell r="R999">
            <v>108900000</v>
          </cell>
        </row>
        <row r="1000">
          <cell r="B1000" t="str">
            <v>599-0557</v>
          </cell>
          <cell r="D1000" t="e">
            <v>#N/A</v>
          </cell>
          <cell r="E1000" t="str">
            <v>P005</v>
          </cell>
          <cell r="G1000" t="str">
            <v>BHAGOOS SUPERMARKET</v>
          </cell>
          <cell r="H1000" t="str">
            <v>Safety Shoes</v>
          </cell>
          <cell r="I1000" t="str">
            <v>ZMK 1,133,617.05</v>
          </cell>
          <cell r="J1000" t="str">
            <v>ZMK</v>
          </cell>
          <cell r="K1000">
            <v>1133617.05</v>
          </cell>
          <cell r="L1000">
            <v>1.6750418760469012E-3</v>
          </cell>
          <cell r="M1000">
            <v>1898.8560301507539</v>
          </cell>
          <cell r="N1000">
            <v>0</v>
          </cell>
          <cell r="O1000">
            <v>0</v>
          </cell>
          <cell r="P1000">
            <v>0</v>
          </cell>
          <cell r="Q1000">
            <v>0</v>
          </cell>
          <cell r="R1000">
            <v>1133617.05</v>
          </cell>
          <cell r="S1000" t="str">
            <v>PPE</v>
          </cell>
        </row>
        <row r="1001">
          <cell r="B1001" t="str">
            <v>599-0558</v>
          </cell>
          <cell r="D1001" t="e">
            <v>#N/A</v>
          </cell>
          <cell r="E1001" t="str">
            <v>P005</v>
          </cell>
          <cell r="G1001" t="str">
            <v>Makubu Steelworks Ltd</v>
          </cell>
          <cell r="H1001" t="str">
            <v>Self Drilling Screws</v>
          </cell>
          <cell r="I1001" t="str">
            <v>ZMK 1,800,000</v>
          </cell>
          <cell r="J1001" t="str">
            <v>ZMK</v>
          </cell>
          <cell r="K1001">
            <v>1800000</v>
          </cell>
          <cell r="L1001">
            <v>1.6750418760469012E-3</v>
          </cell>
          <cell r="M1001">
            <v>3015.075376884422</v>
          </cell>
          <cell r="N1001">
            <v>0</v>
          </cell>
          <cell r="O1001">
            <v>0</v>
          </cell>
          <cell r="P1001">
            <v>0</v>
          </cell>
          <cell r="Q1001">
            <v>0</v>
          </cell>
          <cell r="R1001">
            <v>1800000</v>
          </cell>
        </row>
        <row r="1002">
          <cell r="B1002" t="str">
            <v>599-0559</v>
          </cell>
          <cell r="D1002" t="e">
            <v>#N/A</v>
          </cell>
          <cell r="E1002" t="str">
            <v>P005</v>
          </cell>
          <cell r="G1002" t="str">
            <v>GEMISTAR TRAVEL &amp; TOURS</v>
          </cell>
          <cell r="H1002" t="str">
            <v>Air Tickets KR and RR</v>
          </cell>
          <cell r="I1002" t="str">
            <v>ZMK 4,768,570</v>
          </cell>
          <cell r="J1002" t="str">
            <v>ZMK</v>
          </cell>
          <cell r="K1002">
            <v>4768570</v>
          </cell>
          <cell r="L1002">
            <v>1.6750418760469012E-3</v>
          </cell>
          <cell r="M1002">
            <v>7987.5544388609715</v>
          </cell>
          <cell r="N1002">
            <v>0</v>
          </cell>
          <cell r="O1002">
            <v>0</v>
          </cell>
          <cell r="P1002">
            <v>0</v>
          </cell>
          <cell r="Q1002">
            <v>0</v>
          </cell>
          <cell r="R1002">
            <v>4768570</v>
          </cell>
        </row>
        <row r="1003">
          <cell r="B1003" t="str">
            <v>599-0560</v>
          </cell>
          <cell r="D1003" t="e">
            <v>#N/A</v>
          </cell>
          <cell r="E1003" t="str">
            <v>P005</v>
          </cell>
          <cell r="G1003" t="str">
            <v>GEMISTAR TRAVEL &amp; TOURS</v>
          </cell>
          <cell r="H1003" t="str">
            <v>Air Tickets TdB</v>
          </cell>
          <cell r="I1003" t="str">
            <v>ZMK 2,107,380</v>
          </cell>
          <cell r="J1003" t="str">
            <v>ZMK</v>
          </cell>
          <cell r="K1003">
            <v>2107380</v>
          </cell>
          <cell r="L1003">
            <v>1.6750418760469012E-3</v>
          </cell>
          <cell r="M1003">
            <v>3529.9497487437188</v>
          </cell>
          <cell r="N1003">
            <v>0</v>
          </cell>
          <cell r="O1003">
            <v>0</v>
          </cell>
          <cell r="P1003">
            <v>0</v>
          </cell>
          <cell r="Q1003">
            <v>0</v>
          </cell>
          <cell r="R1003">
            <v>2107380</v>
          </cell>
        </row>
        <row r="1004">
          <cell r="B1004" t="str">
            <v>599-0561</v>
          </cell>
          <cell r="D1004" t="e">
            <v>#N/A</v>
          </cell>
          <cell r="E1004" t="str">
            <v>P005</v>
          </cell>
          <cell r="G1004" t="str">
            <v>GEMISTAR TRAVEL &amp; TOURS</v>
          </cell>
          <cell r="H1004" t="str">
            <v>Air Tickets CW</v>
          </cell>
          <cell r="I1004" t="str">
            <v>ZMK 2,770,385</v>
          </cell>
          <cell r="J1004" t="str">
            <v>ZMK</v>
          </cell>
          <cell r="K1004">
            <v>2770385</v>
          </cell>
          <cell r="L1004">
            <v>1.6750418760469012E-3</v>
          </cell>
          <cell r="M1004">
            <v>4640.5108877721941</v>
          </cell>
          <cell r="N1004">
            <v>0</v>
          </cell>
          <cell r="O1004">
            <v>0</v>
          </cell>
          <cell r="P1004">
            <v>0</v>
          </cell>
          <cell r="Q1004">
            <v>0</v>
          </cell>
          <cell r="R1004">
            <v>2770385</v>
          </cell>
        </row>
        <row r="1005">
          <cell r="B1005" t="str">
            <v>599-0562</v>
          </cell>
          <cell r="D1005" t="e">
            <v>#N/A</v>
          </cell>
          <cell r="E1005" t="str">
            <v>P005</v>
          </cell>
          <cell r="G1005" t="str">
            <v>G &amp; A Investment Ltd</v>
          </cell>
          <cell r="H1005" t="str">
            <v>Plumbing materials - Closed</v>
          </cell>
          <cell r="I1005" t="str">
            <v>ZMK 0.00</v>
          </cell>
          <cell r="J1005" t="str">
            <v>ZMK</v>
          </cell>
          <cell r="K1005">
            <v>0</v>
          </cell>
          <cell r="L1005">
            <v>1.6750418760469012E-3</v>
          </cell>
          <cell r="M1005">
            <v>0</v>
          </cell>
          <cell r="N1005">
            <v>0</v>
          </cell>
          <cell r="O1005">
            <v>0</v>
          </cell>
          <cell r="P1005">
            <v>0</v>
          </cell>
          <cell r="Q1005">
            <v>0</v>
          </cell>
          <cell r="R1005">
            <v>0</v>
          </cell>
        </row>
        <row r="1006">
          <cell r="B1006" t="str">
            <v>599-0563</v>
          </cell>
          <cell r="D1006" t="e">
            <v>#N/A</v>
          </cell>
          <cell r="E1006" t="str">
            <v>P005</v>
          </cell>
          <cell r="G1006" t="str">
            <v>Nemchem International</v>
          </cell>
          <cell r="H1006" t="str">
            <v>Cleaning</v>
          </cell>
          <cell r="I1006" t="str">
            <v>ZMK 83,000,000</v>
          </cell>
          <cell r="J1006" t="str">
            <v>ZMK</v>
          </cell>
          <cell r="K1006">
            <v>83000000</v>
          </cell>
          <cell r="L1006">
            <v>1.6750418760469012E-3</v>
          </cell>
          <cell r="M1006">
            <v>139028.4757118928</v>
          </cell>
          <cell r="N1006">
            <v>0</v>
          </cell>
          <cell r="O1006">
            <v>0</v>
          </cell>
          <cell r="P1006">
            <v>0</v>
          </cell>
          <cell r="Q1006">
            <v>0</v>
          </cell>
          <cell r="R1006">
            <v>83000000</v>
          </cell>
        </row>
        <row r="1007">
          <cell r="B1007" t="str">
            <v>599-0564</v>
          </cell>
          <cell r="D1007" t="e">
            <v>#N/A</v>
          </cell>
          <cell r="E1007" t="str">
            <v>P005</v>
          </cell>
          <cell r="G1007" t="str">
            <v>Quality Chemicals</v>
          </cell>
          <cell r="H1007" t="str">
            <v>Motorised Sprayer</v>
          </cell>
          <cell r="I1007" t="str">
            <v>ZMK 34,920,000</v>
          </cell>
          <cell r="J1007" t="str">
            <v>ZMK</v>
          </cell>
          <cell r="K1007">
            <v>34920000</v>
          </cell>
          <cell r="L1007">
            <v>1.6750418760469012E-3</v>
          </cell>
          <cell r="M1007">
            <v>58492.462311557792</v>
          </cell>
          <cell r="N1007">
            <v>0</v>
          </cell>
          <cell r="O1007">
            <v>0</v>
          </cell>
          <cell r="P1007">
            <v>0</v>
          </cell>
          <cell r="Q1007">
            <v>0</v>
          </cell>
          <cell r="R1007">
            <v>34920000</v>
          </cell>
        </row>
        <row r="1008">
          <cell r="B1008" t="str">
            <v>599-0565</v>
          </cell>
          <cell r="D1008">
            <v>39493</v>
          </cell>
          <cell r="E1008" t="str">
            <v>M001-08</v>
          </cell>
          <cell r="G1008" t="str">
            <v>East African Supply</v>
          </cell>
          <cell r="H1008" t="str">
            <v>Materials for HP and Exh pipe</v>
          </cell>
          <cell r="I1008" t="str">
            <v>ZAR 99,611.59</v>
          </cell>
          <cell r="J1008" t="str">
            <v>ZAR</v>
          </cell>
          <cell r="K1008">
            <v>99611.59</v>
          </cell>
          <cell r="L1008">
            <v>1</v>
          </cell>
          <cell r="M1008">
            <v>99611.59</v>
          </cell>
          <cell r="N1008">
            <v>99611.59</v>
          </cell>
          <cell r="O1008">
            <v>0</v>
          </cell>
          <cell r="P1008">
            <v>0</v>
          </cell>
          <cell r="Q1008">
            <v>0</v>
          </cell>
          <cell r="R1008">
            <v>0</v>
          </cell>
          <cell r="S1008">
            <v>1</v>
          </cell>
          <cell r="T1008">
            <v>2</v>
          </cell>
        </row>
        <row r="1009">
          <cell r="B1009" t="str">
            <v>599-0566</v>
          </cell>
          <cell r="D1009">
            <v>39493</v>
          </cell>
          <cell r="E1009" t="str">
            <v>M031</v>
          </cell>
          <cell r="G1009" t="str">
            <v>East African Supply</v>
          </cell>
          <cell r="H1009" t="str">
            <v>Steel for CVP massecuite pump Structure</v>
          </cell>
          <cell r="I1009" t="str">
            <v>ZAR 67,194.70</v>
          </cell>
          <cell r="J1009" t="str">
            <v>ZAR</v>
          </cell>
          <cell r="K1009">
            <v>67194.7</v>
          </cell>
          <cell r="L1009">
            <v>1</v>
          </cell>
          <cell r="M1009">
            <v>67194.7</v>
          </cell>
          <cell r="N1009">
            <v>67194.7</v>
          </cell>
          <cell r="O1009">
            <v>0</v>
          </cell>
          <cell r="P1009">
            <v>0</v>
          </cell>
          <cell r="Q1009">
            <v>0</v>
          </cell>
          <cell r="R1009">
            <v>0</v>
          </cell>
        </row>
        <row r="1010">
          <cell r="B1010" t="str">
            <v>599-0567</v>
          </cell>
          <cell r="D1010">
            <v>39493</v>
          </cell>
          <cell r="E1010" t="str">
            <v>M032-0</v>
          </cell>
          <cell r="G1010" t="str">
            <v>Emineo Ltd</v>
          </cell>
          <cell r="H1010" t="str">
            <v>Manufacture T2 Carrier Drive bed plate</v>
          </cell>
          <cell r="I1010" t="str">
            <v>EUR 2,500.00</v>
          </cell>
          <cell r="J1010" t="str">
            <v>EUR</v>
          </cell>
          <cell r="K1010">
            <v>2500</v>
          </cell>
          <cell r="L1010">
            <v>9.5500000000000007</v>
          </cell>
          <cell r="M1010">
            <v>23875</v>
          </cell>
          <cell r="N1010">
            <v>0</v>
          </cell>
          <cell r="O1010">
            <v>2500</v>
          </cell>
          <cell r="P1010">
            <v>0</v>
          </cell>
          <cell r="Q1010">
            <v>0</v>
          </cell>
          <cell r="R1010">
            <v>0</v>
          </cell>
        </row>
        <row r="1011">
          <cell r="B1011" t="str">
            <v>599-0568</v>
          </cell>
          <cell r="D1011">
            <v>39493</v>
          </cell>
          <cell r="E1011" t="str">
            <v>M056</v>
          </cell>
          <cell r="G1011" t="str">
            <v>East African Supply</v>
          </cell>
          <cell r="H1011" t="str">
            <v>Various Flanges and Fasteners</v>
          </cell>
          <cell r="I1011" t="str">
            <v>ZAR 730,853.75</v>
          </cell>
          <cell r="J1011" t="str">
            <v>ZAR</v>
          </cell>
          <cell r="K1011">
            <v>730853.75</v>
          </cell>
          <cell r="L1011">
            <v>1</v>
          </cell>
          <cell r="M1011">
            <v>730853.75</v>
          </cell>
          <cell r="N1011">
            <v>730853.75</v>
          </cell>
          <cell r="O1011">
            <v>0</v>
          </cell>
          <cell r="P1011">
            <v>0</v>
          </cell>
          <cell r="Q1011">
            <v>0</v>
          </cell>
          <cell r="R1011">
            <v>0</v>
          </cell>
        </row>
        <row r="1012">
          <cell r="B1012" t="str">
            <v>599-0569</v>
          </cell>
          <cell r="D1012">
            <v>39493</v>
          </cell>
          <cell r="E1012" t="str">
            <v>A005</v>
          </cell>
          <cell r="G1012" t="str">
            <v>East African Supply</v>
          </cell>
          <cell r="H1012" t="str">
            <v>Electics span and travvel fro Morris Cranes</v>
          </cell>
          <cell r="I1012" t="str">
            <v>ZAR 19,162.50</v>
          </cell>
          <cell r="J1012" t="str">
            <v>ZAR</v>
          </cell>
          <cell r="K1012">
            <v>19162.5</v>
          </cell>
          <cell r="L1012">
            <v>1</v>
          </cell>
          <cell r="M1012">
            <v>19162.5</v>
          </cell>
          <cell r="N1012">
            <v>19162.5</v>
          </cell>
          <cell r="O1012">
            <v>0</v>
          </cell>
          <cell r="P1012">
            <v>0</v>
          </cell>
          <cell r="Q1012">
            <v>0</v>
          </cell>
          <cell r="R1012">
            <v>0</v>
          </cell>
        </row>
        <row r="1013">
          <cell r="B1013" t="str">
            <v>599-0570</v>
          </cell>
          <cell r="D1013">
            <v>39493</v>
          </cell>
          <cell r="E1013" t="str">
            <v>A004-0</v>
          </cell>
          <cell r="G1013" t="str">
            <v>Gereg Sewerage and Water Equipment</v>
          </cell>
          <cell r="H1013" t="str">
            <v>Sluice Gates</v>
          </cell>
          <cell r="I1013" t="str">
            <v>ZAR 285,000</v>
          </cell>
          <cell r="J1013" t="str">
            <v>ZAR</v>
          </cell>
          <cell r="K1013">
            <v>285000</v>
          </cell>
          <cell r="L1013">
            <v>1</v>
          </cell>
          <cell r="M1013">
            <v>285000</v>
          </cell>
          <cell r="N1013">
            <v>285000</v>
          </cell>
          <cell r="O1013">
            <v>0</v>
          </cell>
          <cell r="P1013">
            <v>0</v>
          </cell>
          <cell r="Q1013">
            <v>0</v>
          </cell>
          <cell r="R1013">
            <v>0</v>
          </cell>
        </row>
        <row r="1014">
          <cell r="B1014" t="str">
            <v>599-0571</v>
          </cell>
          <cell r="D1014">
            <v>39493</v>
          </cell>
          <cell r="E1014" t="str">
            <v>W114</v>
          </cell>
          <cell r="G1014" t="str">
            <v>Buckle Packaging</v>
          </cell>
          <cell r="H1014" t="str">
            <v>Kickers and Sewing Machines</v>
          </cell>
          <cell r="I1014" t="str">
            <v>ZAR 394,040</v>
          </cell>
          <cell r="J1014" t="str">
            <v>ZAR</v>
          </cell>
          <cell r="K1014">
            <v>394040</v>
          </cell>
          <cell r="L1014">
            <v>1</v>
          </cell>
          <cell r="M1014">
            <v>394040</v>
          </cell>
          <cell r="N1014">
            <v>394040</v>
          </cell>
          <cell r="O1014">
            <v>0</v>
          </cell>
          <cell r="P1014">
            <v>0</v>
          </cell>
          <cell r="Q1014">
            <v>0</v>
          </cell>
          <cell r="R1014">
            <v>0</v>
          </cell>
        </row>
        <row r="1015">
          <cell r="B1015" t="str">
            <v>599-0572</v>
          </cell>
          <cell r="D1015">
            <v>39493</v>
          </cell>
          <cell r="E1015" t="str">
            <v>W116</v>
          </cell>
          <cell r="G1015" t="str">
            <v>Techmatic Industrial</v>
          </cell>
          <cell r="H1015" t="str">
            <v>Double Bank Grate Magnet</v>
          </cell>
          <cell r="I1015" t="str">
            <v>ZAR 29,285</v>
          </cell>
          <cell r="J1015" t="str">
            <v>ZAR</v>
          </cell>
          <cell r="K1015">
            <v>29285</v>
          </cell>
          <cell r="L1015">
            <v>1</v>
          </cell>
          <cell r="M1015">
            <v>29285</v>
          </cell>
          <cell r="N1015">
            <v>29285</v>
          </cell>
          <cell r="O1015">
            <v>0</v>
          </cell>
          <cell r="P1015">
            <v>0</v>
          </cell>
          <cell r="Q1015">
            <v>0</v>
          </cell>
          <cell r="R1015">
            <v>0</v>
          </cell>
        </row>
        <row r="1016">
          <cell r="B1016" t="str">
            <v>599-0573</v>
          </cell>
          <cell r="D1016">
            <v>39493</v>
          </cell>
          <cell r="E1016" t="str">
            <v>P005</v>
          </cell>
          <cell r="G1016" t="str">
            <v>Power Plus Electronics</v>
          </cell>
          <cell r="I1016" t="str">
            <v>ZMK 525,000</v>
          </cell>
          <cell r="J1016" t="str">
            <v>ZMK</v>
          </cell>
          <cell r="K1016">
            <v>525000</v>
          </cell>
          <cell r="L1016">
            <v>1.6750418760469012E-3</v>
          </cell>
          <cell r="M1016">
            <v>879.3969849246231</v>
          </cell>
          <cell r="N1016">
            <v>0</v>
          </cell>
          <cell r="O1016">
            <v>0</v>
          </cell>
          <cell r="P1016">
            <v>0</v>
          </cell>
          <cell r="Q1016">
            <v>0</v>
          </cell>
          <cell r="R1016">
            <v>525000</v>
          </cell>
        </row>
        <row r="1017">
          <cell r="B1017" t="str">
            <v>599-0574</v>
          </cell>
          <cell r="D1017">
            <v>39493</v>
          </cell>
          <cell r="E1017" t="str">
            <v>P005</v>
          </cell>
          <cell r="G1017" t="str">
            <v>Kagiso Khulani Supervision Zambia Ltd</v>
          </cell>
          <cell r="H1017" t="str">
            <v>TV sets for Kaleya</v>
          </cell>
          <cell r="I1017" t="str">
            <v>ZMK 3,990,000</v>
          </cell>
          <cell r="J1017" t="str">
            <v>ZMK</v>
          </cell>
          <cell r="K1017">
            <v>3990000</v>
          </cell>
          <cell r="L1017">
            <v>1.6750418760469012E-3</v>
          </cell>
          <cell r="M1017">
            <v>6683.417085427136</v>
          </cell>
          <cell r="N1017">
            <v>0</v>
          </cell>
          <cell r="O1017">
            <v>0</v>
          </cell>
          <cell r="P1017">
            <v>0</v>
          </cell>
          <cell r="Q1017">
            <v>0</v>
          </cell>
          <cell r="R1017">
            <v>3990000</v>
          </cell>
        </row>
        <row r="1018">
          <cell r="B1018" t="str">
            <v>599-0575</v>
          </cell>
          <cell r="D1018">
            <v>39493</v>
          </cell>
          <cell r="E1018" t="str">
            <v>P005</v>
          </cell>
          <cell r="G1018" t="str">
            <v>Kagiso Khulani Supervision Zambia Ltd</v>
          </cell>
          <cell r="H1018" t="str">
            <v>Tables and Chairs</v>
          </cell>
          <cell r="I1018" t="str">
            <v>ZMK 3,440,000</v>
          </cell>
          <cell r="J1018" t="str">
            <v>ZMK</v>
          </cell>
          <cell r="K1018">
            <v>3440000</v>
          </cell>
          <cell r="L1018">
            <v>1.6750418760469012E-3</v>
          </cell>
          <cell r="M1018">
            <v>5762.1440536013397</v>
          </cell>
          <cell r="N1018">
            <v>0</v>
          </cell>
          <cell r="O1018">
            <v>0</v>
          </cell>
          <cell r="P1018">
            <v>0</v>
          </cell>
          <cell r="Q1018">
            <v>0</v>
          </cell>
          <cell r="R1018">
            <v>3440000</v>
          </cell>
        </row>
        <row r="1019">
          <cell r="B1019" t="str">
            <v>599-0576</v>
          </cell>
          <cell r="D1019">
            <v>39493</v>
          </cell>
          <cell r="E1019" t="str">
            <v>M031</v>
          </cell>
          <cell r="G1019" t="str">
            <v>Discount Steel</v>
          </cell>
          <cell r="H1019" t="str">
            <v>Caustic Tank Material</v>
          </cell>
          <cell r="I1019" t="str">
            <v>ZAR 722,103.20</v>
          </cell>
          <cell r="J1019" t="str">
            <v>ZAR</v>
          </cell>
          <cell r="K1019">
            <v>722103.2</v>
          </cell>
          <cell r="L1019">
            <v>1</v>
          </cell>
          <cell r="M1019">
            <v>722103.2</v>
          </cell>
          <cell r="N1019">
            <v>722103.2</v>
          </cell>
          <cell r="O1019">
            <v>0</v>
          </cell>
          <cell r="P1019">
            <v>0</v>
          </cell>
          <cell r="Q1019">
            <v>0</v>
          </cell>
          <cell r="R1019">
            <v>0</v>
          </cell>
        </row>
        <row r="1020">
          <cell r="B1020" t="str">
            <v>599-0577</v>
          </cell>
          <cell r="D1020">
            <v>39493</v>
          </cell>
          <cell r="E1020" t="str">
            <v>M032-1</v>
          </cell>
          <cell r="G1020" t="str">
            <v>Heku Construction Ltd</v>
          </cell>
          <cell r="H1020" t="str">
            <v>Removal of old rail line</v>
          </cell>
          <cell r="I1020" t="str">
            <v>ZMK 25,588,912.50</v>
          </cell>
          <cell r="J1020" t="str">
            <v>ZMK</v>
          </cell>
          <cell r="K1020">
            <v>25588912.5</v>
          </cell>
          <cell r="L1020">
            <v>1.6750418760469012E-3</v>
          </cell>
          <cell r="M1020">
            <v>42862.5</v>
          </cell>
          <cell r="N1020">
            <v>0</v>
          </cell>
          <cell r="O1020">
            <v>0</v>
          </cell>
          <cell r="P1020">
            <v>0</v>
          </cell>
          <cell r="Q1020">
            <v>0</v>
          </cell>
          <cell r="R1020">
            <v>25588912.5</v>
          </cell>
        </row>
        <row r="1021">
          <cell r="B1021" t="str">
            <v>599-0578</v>
          </cell>
          <cell r="D1021">
            <v>39493</v>
          </cell>
          <cell r="E1021" t="str">
            <v>M031</v>
          </cell>
          <cell r="G1021" t="str">
            <v>BHAGOOS SUPERMARKET</v>
          </cell>
          <cell r="H1021" t="str">
            <v>Argon gas</v>
          </cell>
          <cell r="I1021" t="str">
            <v>ZMK 24,685,000</v>
          </cell>
          <cell r="J1021" t="str">
            <v>ZMK</v>
          </cell>
          <cell r="K1021">
            <v>24685000</v>
          </cell>
          <cell r="L1021">
            <v>1.6750418760469012E-3</v>
          </cell>
          <cell r="M1021">
            <v>41348.408710217758</v>
          </cell>
          <cell r="N1021">
            <v>0</v>
          </cell>
          <cell r="O1021">
            <v>0</v>
          </cell>
          <cell r="P1021">
            <v>0</v>
          </cell>
          <cell r="Q1021">
            <v>0</v>
          </cell>
          <cell r="R1021">
            <v>24685000</v>
          </cell>
          <cell r="S1021" t="str">
            <v>Gas Recovery</v>
          </cell>
        </row>
        <row r="1022">
          <cell r="B1022" t="str">
            <v>599-0578</v>
          </cell>
          <cell r="D1022">
            <v>39493</v>
          </cell>
          <cell r="E1022" t="str">
            <v>M031</v>
          </cell>
          <cell r="G1022" t="str">
            <v>BHAGOOS SUPERMARKET</v>
          </cell>
          <cell r="H1022" t="str">
            <v>Deposit</v>
          </cell>
          <cell r="I1022" t="str">
            <v>ZMK 44,000,000</v>
          </cell>
          <cell r="J1022" t="str">
            <v>ZMK</v>
          </cell>
          <cell r="K1022">
            <v>44000000</v>
          </cell>
          <cell r="L1022">
            <v>1.6750418760469012E-3</v>
          </cell>
          <cell r="M1022">
            <v>73701.84254606365</v>
          </cell>
          <cell r="N1022">
            <v>0</v>
          </cell>
          <cell r="O1022">
            <v>0</v>
          </cell>
          <cell r="P1022">
            <v>0</v>
          </cell>
          <cell r="Q1022">
            <v>0</v>
          </cell>
          <cell r="R1022">
            <v>44000000</v>
          </cell>
          <cell r="S1022" t="str">
            <v>Gas Recovery</v>
          </cell>
        </row>
        <row r="1023">
          <cell r="B1023" t="str">
            <v>599-0579</v>
          </cell>
          <cell r="D1023">
            <v>39493</v>
          </cell>
          <cell r="E1023" t="str">
            <v>M010-1</v>
          </cell>
          <cell r="G1023" t="str">
            <v>African Privity Investments (Pty) Ltd</v>
          </cell>
          <cell r="H1023" t="str">
            <v>Transport of Mills</v>
          </cell>
          <cell r="I1023" t="str">
            <v>ZAR 472,300</v>
          </cell>
          <cell r="J1023" t="str">
            <v>ZAR</v>
          </cell>
          <cell r="K1023">
            <v>472300</v>
          </cell>
          <cell r="L1023">
            <v>1</v>
          </cell>
          <cell r="M1023">
            <v>472300</v>
          </cell>
          <cell r="N1023">
            <v>472300</v>
          </cell>
          <cell r="O1023">
            <v>0</v>
          </cell>
          <cell r="P1023">
            <v>0</v>
          </cell>
          <cell r="Q1023">
            <v>0</v>
          </cell>
          <cell r="R1023">
            <v>0</v>
          </cell>
        </row>
        <row r="1024">
          <cell r="B1024" t="str">
            <v>599-0580</v>
          </cell>
          <cell r="D1024">
            <v>39493</v>
          </cell>
          <cell r="E1024" t="str">
            <v>M031</v>
          </cell>
          <cell r="G1024" t="str">
            <v>Discount Steel</v>
          </cell>
          <cell r="H1024" t="str">
            <v>Wet Sugar Conveyor Material</v>
          </cell>
          <cell r="I1024" t="str">
            <v>ZAR 176,262.28</v>
          </cell>
          <cell r="J1024" t="str">
            <v>ZAR</v>
          </cell>
          <cell r="K1024">
            <v>176262.28</v>
          </cell>
          <cell r="L1024">
            <v>1</v>
          </cell>
          <cell r="M1024">
            <v>176262.28</v>
          </cell>
          <cell r="N1024">
            <v>176262.28</v>
          </cell>
          <cell r="O1024">
            <v>0</v>
          </cell>
          <cell r="P1024">
            <v>0</v>
          </cell>
          <cell r="Q1024">
            <v>0</v>
          </cell>
          <cell r="R1024">
            <v>0</v>
          </cell>
        </row>
        <row r="1025">
          <cell r="B1025" t="str">
            <v>599-0581</v>
          </cell>
          <cell r="D1025">
            <v>39493</v>
          </cell>
          <cell r="E1025" t="str">
            <v>M031</v>
          </cell>
          <cell r="G1025" t="str">
            <v>Discount Steel</v>
          </cell>
          <cell r="H1025" t="str">
            <v>Condenser Supporting Structure and Platform</v>
          </cell>
          <cell r="I1025" t="str">
            <v>ZAR 220,444.41</v>
          </cell>
          <cell r="J1025" t="str">
            <v>ZAR</v>
          </cell>
          <cell r="K1025">
            <v>220444.41</v>
          </cell>
          <cell r="L1025">
            <v>1</v>
          </cell>
          <cell r="M1025">
            <v>220444.41</v>
          </cell>
          <cell r="N1025">
            <v>220444.41</v>
          </cell>
          <cell r="O1025">
            <v>0</v>
          </cell>
          <cell r="P1025">
            <v>0</v>
          </cell>
          <cell r="Q1025">
            <v>0</v>
          </cell>
          <cell r="R1025">
            <v>0</v>
          </cell>
        </row>
        <row r="1026">
          <cell r="B1026" t="str">
            <v>599-0582</v>
          </cell>
          <cell r="D1026">
            <v>39493</v>
          </cell>
          <cell r="E1026" t="str">
            <v>M031</v>
          </cell>
          <cell r="G1026" t="str">
            <v>Discount Steel</v>
          </cell>
          <cell r="H1026" t="str">
            <v>B and C Fugals Manifold</v>
          </cell>
          <cell r="I1026" t="str">
            <v>ZAR 159,084.86</v>
          </cell>
          <cell r="J1026" t="str">
            <v>ZAR</v>
          </cell>
          <cell r="K1026">
            <v>159084.85999999999</v>
          </cell>
          <cell r="L1026">
            <v>1</v>
          </cell>
          <cell r="M1026">
            <v>159084.85999999999</v>
          </cell>
          <cell r="N1026">
            <v>159084.85999999999</v>
          </cell>
          <cell r="O1026">
            <v>0</v>
          </cell>
          <cell r="P1026">
            <v>0</v>
          </cell>
          <cell r="Q1026">
            <v>0</v>
          </cell>
          <cell r="R1026">
            <v>0</v>
          </cell>
        </row>
        <row r="1027">
          <cell r="B1027" t="str">
            <v>599-0583</v>
          </cell>
          <cell r="D1027">
            <v>39493</v>
          </cell>
          <cell r="E1027" t="str">
            <v>M031</v>
          </cell>
          <cell r="G1027" t="str">
            <v>Discount Steel</v>
          </cell>
          <cell r="H1027" t="str">
            <v>Caustic Stock Tank Matl</v>
          </cell>
          <cell r="I1027" t="str">
            <v>ZAR 186,953.99</v>
          </cell>
          <cell r="J1027" t="str">
            <v>ZAR</v>
          </cell>
          <cell r="K1027">
            <v>186953.99</v>
          </cell>
          <cell r="L1027">
            <v>1</v>
          </cell>
          <cell r="M1027">
            <v>186953.99</v>
          </cell>
          <cell r="N1027">
            <v>186953.99</v>
          </cell>
          <cell r="O1027">
            <v>0</v>
          </cell>
          <cell r="P1027">
            <v>0</v>
          </cell>
          <cell r="Q1027">
            <v>0</v>
          </cell>
          <cell r="R1027">
            <v>0</v>
          </cell>
        </row>
        <row r="1028">
          <cell r="B1028" t="str">
            <v>599-0584</v>
          </cell>
          <cell r="D1028">
            <v>39493</v>
          </cell>
          <cell r="E1028" t="str">
            <v>M031</v>
          </cell>
          <cell r="G1028" t="str">
            <v>Discount Steel</v>
          </cell>
          <cell r="H1028" t="str">
            <v>Elevator Drive Platform</v>
          </cell>
          <cell r="I1028" t="str">
            <v>ZAR 32,157.75</v>
          </cell>
          <cell r="J1028" t="str">
            <v>ZAR</v>
          </cell>
          <cell r="K1028">
            <v>32157.75</v>
          </cell>
          <cell r="L1028">
            <v>1</v>
          </cell>
          <cell r="M1028">
            <v>32157.75</v>
          </cell>
          <cell r="N1028">
            <v>32157.75</v>
          </cell>
          <cell r="O1028">
            <v>0</v>
          </cell>
          <cell r="P1028">
            <v>0</v>
          </cell>
          <cell r="Q1028">
            <v>0</v>
          </cell>
          <cell r="R1028">
            <v>0</v>
          </cell>
        </row>
        <row r="1029">
          <cell r="B1029" t="str">
            <v>599-0585</v>
          </cell>
          <cell r="D1029">
            <v>39493</v>
          </cell>
          <cell r="E1029" t="str">
            <v>M031</v>
          </cell>
          <cell r="G1029" t="str">
            <v>Discount Steel</v>
          </cell>
          <cell r="H1029" t="str">
            <v>A Crystalliser Material</v>
          </cell>
          <cell r="I1029" t="str">
            <v>ZAR 125,206.16</v>
          </cell>
          <cell r="J1029" t="str">
            <v>ZAR</v>
          </cell>
          <cell r="K1029">
            <v>125206.16</v>
          </cell>
          <cell r="L1029">
            <v>1</v>
          </cell>
          <cell r="M1029">
            <v>125206.16</v>
          </cell>
          <cell r="N1029">
            <v>125206.16</v>
          </cell>
          <cell r="O1029">
            <v>0</v>
          </cell>
          <cell r="P1029">
            <v>0</v>
          </cell>
          <cell r="Q1029">
            <v>0</v>
          </cell>
          <cell r="R1029">
            <v>0</v>
          </cell>
        </row>
        <row r="1030">
          <cell r="B1030" t="str">
            <v>599-0586</v>
          </cell>
          <cell r="D1030">
            <v>39128</v>
          </cell>
          <cell r="E1030" t="str">
            <v>E001</v>
          </cell>
          <cell r="F1030" t="str">
            <v>Rajen Sooben</v>
          </cell>
          <cell r="G1030" t="str">
            <v>ABB South Africa Pty Ltd</v>
          </cell>
          <cell r="H1030" t="str">
            <v>Electrical Equipment &amp; Material for 33kV Switchgear</v>
          </cell>
          <cell r="I1030" t="str">
            <v>EUR 89,618.14</v>
          </cell>
          <cell r="J1030" t="str">
            <v>EUR</v>
          </cell>
          <cell r="K1030">
            <v>89618.14</v>
          </cell>
          <cell r="L1030">
            <v>9.5500000000000007</v>
          </cell>
          <cell r="M1030">
            <v>855853.23700000008</v>
          </cell>
          <cell r="N1030">
            <v>0</v>
          </cell>
          <cell r="O1030">
            <v>89618.14</v>
          </cell>
          <cell r="P1030">
            <v>0</v>
          </cell>
          <cell r="Q1030">
            <v>0</v>
          </cell>
          <cell r="R1030">
            <v>0</v>
          </cell>
        </row>
        <row r="1031">
          <cell r="B1031" t="str">
            <v>599-0587</v>
          </cell>
          <cell r="D1031">
            <v>39128</v>
          </cell>
          <cell r="E1031" t="str">
            <v>E001</v>
          </cell>
          <cell r="F1031" t="str">
            <v>Rajen Sooben</v>
          </cell>
          <cell r="G1031" t="str">
            <v>ABB South Africa Pty Ltd</v>
          </cell>
          <cell r="H1031" t="str">
            <v>Electrical Equipment &amp; Material for 33kV Switchgear</v>
          </cell>
          <cell r="I1031" t="str">
            <v>USD 68,592.44</v>
          </cell>
          <cell r="J1031" t="str">
            <v>USD</v>
          </cell>
          <cell r="K1031">
            <v>68592.44</v>
          </cell>
          <cell r="L1031">
            <v>7.35</v>
          </cell>
          <cell r="M1031">
            <v>504154.43400000001</v>
          </cell>
          <cell r="N1031">
            <v>0</v>
          </cell>
          <cell r="O1031">
            <v>0</v>
          </cell>
          <cell r="P1031">
            <v>0</v>
          </cell>
          <cell r="Q1031">
            <v>68592.44</v>
          </cell>
          <cell r="R1031">
            <v>0</v>
          </cell>
        </row>
        <row r="1032">
          <cell r="B1032" t="str">
            <v>599-0588</v>
          </cell>
          <cell r="D1032">
            <v>39493</v>
          </cell>
          <cell r="E1032" t="str">
            <v>E008</v>
          </cell>
          <cell r="G1032" t="str">
            <v>ABB South Africa Pty Ltd</v>
          </cell>
          <cell r="H1032" t="str">
            <v>Pump Station Expansion</v>
          </cell>
          <cell r="I1032" t="str">
            <v>EUR 99,535.54</v>
          </cell>
          <cell r="J1032" t="str">
            <v>EUR</v>
          </cell>
          <cell r="K1032">
            <v>99535.54</v>
          </cell>
          <cell r="L1032">
            <v>9.5500000000000007</v>
          </cell>
          <cell r="M1032">
            <v>950564.40700000001</v>
          </cell>
          <cell r="N1032">
            <v>0</v>
          </cell>
          <cell r="O1032">
            <v>99535.54</v>
          </cell>
          <cell r="P1032">
            <v>0</v>
          </cell>
          <cell r="Q1032">
            <v>0</v>
          </cell>
          <cell r="R1032">
            <v>0</v>
          </cell>
        </row>
        <row r="1033">
          <cell r="B1033" t="str">
            <v>599-0589</v>
          </cell>
          <cell r="D1033">
            <v>39493</v>
          </cell>
          <cell r="E1033" t="str">
            <v>E008</v>
          </cell>
          <cell r="G1033" t="str">
            <v>ABB South Africa Pty Ltd</v>
          </cell>
          <cell r="H1033" t="str">
            <v>Pump Station Expansion</v>
          </cell>
          <cell r="I1033" t="str">
            <v>USD 22,551.11</v>
          </cell>
          <cell r="J1033" t="str">
            <v>USD</v>
          </cell>
          <cell r="K1033">
            <v>22551.11</v>
          </cell>
          <cell r="L1033">
            <v>7.35</v>
          </cell>
          <cell r="M1033">
            <v>165750.65849999999</v>
          </cell>
          <cell r="N1033">
            <v>0</v>
          </cell>
          <cell r="O1033">
            <v>0</v>
          </cell>
          <cell r="P1033">
            <v>0</v>
          </cell>
          <cell r="Q1033">
            <v>22551.11</v>
          </cell>
          <cell r="R1033">
            <v>0</v>
          </cell>
        </row>
        <row r="1034">
          <cell r="B1034" t="str">
            <v>599-0590</v>
          </cell>
          <cell r="D1034">
            <v>39493</v>
          </cell>
          <cell r="E1034" t="str">
            <v>E004</v>
          </cell>
          <cell r="G1034" t="str">
            <v>ABB South Africa Pty Ltd</v>
          </cell>
          <cell r="H1034" t="str">
            <v>Euro Portion LV cabling and Switch gear</v>
          </cell>
          <cell r="I1034" t="str">
            <v>EUR 128,784.97</v>
          </cell>
          <cell r="J1034" t="str">
            <v>EUR</v>
          </cell>
          <cell r="K1034">
            <v>128784.97</v>
          </cell>
          <cell r="L1034">
            <v>9.5500000000000007</v>
          </cell>
          <cell r="M1034">
            <v>1229896.4635000001</v>
          </cell>
          <cell r="N1034">
            <v>0</v>
          </cell>
          <cell r="O1034">
            <v>128784.97</v>
          </cell>
          <cell r="P1034">
            <v>0</v>
          </cell>
          <cell r="Q1034">
            <v>0</v>
          </cell>
          <cell r="R1034">
            <v>0</v>
          </cell>
        </row>
        <row r="1035">
          <cell r="B1035" t="str">
            <v>599-0591</v>
          </cell>
          <cell r="D1035" t="e">
            <v>#N/A</v>
          </cell>
          <cell r="E1035" t="str">
            <v>M031</v>
          </cell>
          <cell r="G1035" t="str">
            <v>S D V SOUTH AFRICA PTY LTD</v>
          </cell>
          <cell r="H1035" t="str">
            <v>Air Freight Nuts and Bolts</v>
          </cell>
          <cell r="I1035" t="str">
            <v>ZAR 9,877.00</v>
          </cell>
          <cell r="J1035" t="str">
            <v>ZAR</v>
          </cell>
          <cell r="K1035">
            <v>9877</v>
          </cell>
          <cell r="L1035">
            <v>1</v>
          </cell>
          <cell r="M1035">
            <v>9877</v>
          </cell>
          <cell r="N1035">
            <v>9877</v>
          </cell>
          <cell r="O1035">
            <v>0</v>
          </cell>
          <cell r="P1035">
            <v>0</v>
          </cell>
          <cell r="Q1035">
            <v>0</v>
          </cell>
          <cell r="R1035">
            <v>0</v>
          </cell>
        </row>
        <row r="1036">
          <cell r="B1036" t="str">
            <v>599-0592</v>
          </cell>
          <cell r="D1036">
            <v>39496</v>
          </cell>
          <cell r="E1036" t="str">
            <v>M056</v>
          </cell>
          <cell r="F1036" t="str">
            <v>Marthie Burger</v>
          </cell>
          <cell r="G1036" t="str">
            <v>East African Supply</v>
          </cell>
          <cell r="H1036" t="str">
            <v>Pipe Fittings</v>
          </cell>
          <cell r="I1036" t="str">
            <v>ZAR 891,525.77</v>
          </cell>
          <cell r="J1036" t="str">
            <v>ZAR</v>
          </cell>
          <cell r="K1036">
            <v>891525.77</v>
          </cell>
          <cell r="L1036">
            <v>1</v>
          </cell>
          <cell r="M1036">
            <v>891525.77</v>
          </cell>
          <cell r="N1036">
            <v>891525.77</v>
          </cell>
          <cell r="O1036">
            <v>0</v>
          </cell>
          <cell r="P1036">
            <v>0</v>
          </cell>
          <cell r="Q1036">
            <v>0</v>
          </cell>
          <cell r="R1036">
            <v>0</v>
          </cell>
        </row>
        <row r="1037">
          <cell r="B1037" t="str">
            <v>599-0593</v>
          </cell>
          <cell r="D1037">
            <v>39496</v>
          </cell>
          <cell r="E1037" t="str">
            <v>M031</v>
          </cell>
          <cell r="F1037" t="str">
            <v>Marthie Burger</v>
          </cell>
          <cell r="G1037" t="str">
            <v>East African Supply</v>
          </cell>
          <cell r="H1037" t="str">
            <v>Mechanical Hook-up Supply Materials</v>
          </cell>
          <cell r="I1037" t="str">
            <v>ZAR 20,383.27</v>
          </cell>
          <cell r="J1037" t="str">
            <v>ZAR</v>
          </cell>
          <cell r="K1037">
            <v>20383.27</v>
          </cell>
          <cell r="L1037">
            <v>1</v>
          </cell>
          <cell r="M1037">
            <v>20383.27</v>
          </cell>
          <cell r="N1037">
            <v>20383.27</v>
          </cell>
          <cell r="O1037">
            <v>0</v>
          </cell>
          <cell r="P1037">
            <v>0</v>
          </cell>
          <cell r="Q1037">
            <v>0</v>
          </cell>
          <cell r="R1037">
            <v>0</v>
          </cell>
        </row>
        <row r="1038">
          <cell r="B1038" t="str">
            <v>599-0594</v>
          </cell>
          <cell r="D1038">
            <v>39499</v>
          </cell>
          <cell r="E1038" t="str">
            <v>P005</v>
          </cell>
          <cell r="F1038" t="str">
            <v xml:space="preserve">Philip  </v>
          </cell>
          <cell r="G1038" t="str">
            <v>Philip Banji Malambo</v>
          </cell>
          <cell r="H1038" t="str">
            <v>Tipper Truck Hire</v>
          </cell>
          <cell r="I1038" t="str">
            <v>ZMK 24,000,000.00</v>
          </cell>
          <cell r="J1038" t="str">
            <v>ZMK</v>
          </cell>
          <cell r="K1038">
            <v>24000000</v>
          </cell>
          <cell r="L1038">
            <v>1.6750418760469012E-3</v>
          </cell>
          <cell r="M1038">
            <v>40201.005025125625</v>
          </cell>
          <cell r="N1038">
            <v>0</v>
          </cell>
          <cell r="O1038">
            <v>0</v>
          </cell>
          <cell r="P1038">
            <v>0</v>
          </cell>
          <cell r="Q1038">
            <v>0</v>
          </cell>
          <cell r="R1038">
            <v>24000000</v>
          </cell>
        </row>
        <row r="1039">
          <cell r="B1039" t="str">
            <v>599-0595</v>
          </cell>
          <cell r="D1039">
            <v>39499</v>
          </cell>
          <cell r="E1039" t="str">
            <v>P005</v>
          </cell>
          <cell r="G1039" t="str">
            <v>G &amp; A Investment Ltd</v>
          </cell>
          <cell r="H1039" t="str">
            <v>Vacuum Cleaner</v>
          </cell>
          <cell r="I1039" t="str">
            <v>ZMK 770,000</v>
          </cell>
          <cell r="J1039" t="str">
            <v>ZMK</v>
          </cell>
          <cell r="K1039">
            <v>770000</v>
          </cell>
          <cell r="L1039">
            <v>1.6750418760469012E-3</v>
          </cell>
          <cell r="M1039">
            <v>1289.7822445561139</v>
          </cell>
          <cell r="N1039">
            <v>0</v>
          </cell>
          <cell r="O1039">
            <v>0</v>
          </cell>
          <cell r="P1039">
            <v>0</v>
          </cell>
          <cell r="Q1039">
            <v>0</v>
          </cell>
          <cell r="R1039">
            <v>770000</v>
          </cell>
        </row>
        <row r="1040">
          <cell r="B1040" t="str">
            <v>599-0596</v>
          </cell>
          <cell r="D1040">
            <v>39499</v>
          </cell>
          <cell r="E1040" t="str">
            <v>P005</v>
          </cell>
          <cell r="G1040" t="str">
            <v>Southern Insurance Brokers Ltd</v>
          </cell>
          <cell r="H1040" t="str">
            <v>Additional insurance - Toyota surf ABL 5695</v>
          </cell>
          <cell r="I1040" t="str">
            <v>ZMK 2,106,658</v>
          </cell>
          <cell r="J1040" t="str">
            <v>ZMK</v>
          </cell>
          <cell r="K1040">
            <v>2106658</v>
          </cell>
          <cell r="L1040">
            <v>1.6750418760469012E-3</v>
          </cell>
          <cell r="M1040">
            <v>3528.7403685092127</v>
          </cell>
          <cell r="N1040">
            <v>0</v>
          </cell>
          <cell r="O1040">
            <v>0</v>
          </cell>
          <cell r="P1040">
            <v>0</v>
          </cell>
          <cell r="Q1040">
            <v>0</v>
          </cell>
          <cell r="R1040">
            <v>2106658</v>
          </cell>
        </row>
        <row r="1041">
          <cell r="B1041" t="str">
            <v>599-0597</v>
          </cell>
          <cell r="D1041">
            <v>39499</v>
          </cell>
          <cell r="E1041" t="str">
            <v>P005</v>
          </cell>
          <cell r="G1041" t="str">
            <v>GEMISTAR TRAVEL &amp; TOURS</v>
          </cell>
          <cell r="H1041" t="str">
            <v>Air tickets</v>
          </cell>
          <cell r="I1041" t="str">
            <v>ZMK 728,415</v>
          </cell>
          <cell r="J1041" t="str">
            <v>ZMK</v>
          </cell>
          <cell r="K1041">
            <v>728415</v>
          </cell>
          <cell r="L1041">
            <v>1.6750418760469012E-3</v>
          </cell>
          <cell r="M1041">
            <v>1220.1256281407036</v>
          </cell>
          <cell r="N1041">
            <v>0</v>
          </cell>
          <cell r="O1041">
            <v>0</v>
          </cell>
          <cell r="P1041">
            <v>0</v>
          </cell>
          <cell r="Q1041">
            <v>0</v>
          </cell>
          <cell r="R1041">
            <v>728415</v>
          </cell>
        </row>
        <row r="1042">
          <cell r="B1042" t="str">
            <v>599-0598</v>
          </cell>
          <cell r="D1042">
            <v>39499</v>
          </cell>
          <cell r="E1042" t="str">
            <v>P005</v>
          </cell>
          <cell r="G1042" t="str">
            <v>GEMISTAR TRAVEL &amp; TOURS</v>
          </cell>
          <cell r="H1042" t="str">
            <v>Air tickets</v>
          </cell>
          <cell r="I1042" t="str">
            <v>ZMK 2,618,090</v>
          </cell>
          <cell r="J1042" t="str">
            <v>ZMK</v>
          </cell>
          <cell r="K1042">
            <v>2618090</v>
          </cell>
          <cell r="L1042">
            <v>1.6750418760469012E-3</v>
          </cell>
          <cell r="M1042">
            <v>4385.4103852596318</v>
          </cell>
          <cell r="N1042">
            <v>0</v>
          </cell>
          <cell r="O1042">
            <v>0</v>
          </cell>
          <cell r="P1042">
            <v>0</v>
          </cell>
          <cell r="Q1042">
            <v>0</v>
          </cell>
          <cell r="R1042">
            <v>2618090</v>
          </cell>
        </row>
        <row r="1043">
          <cell r="B1043" t="str">
            <v>599-0599</v>
          </cell>
          <cell r="D1043">
            <v>39499</v>
          </cell>
          <cell r="E1043" t="str">
            <v>M031</v>
          </cell>
          <cell r="F1043" t="str">
            <v>Marthie Burger</v>
          </cell>
          <cell r="G1043" t="str">
            <v>East African Supply</v>
          </cell>
          <cell r="H1043" t="str">
            <v>T2 Shredded belt materials</v>
          </cell>
          <cell r="I1043" t="str">
            <v>ZAR 142,237.63</v>
          </cell>
          <cell r="J1043" t="str">
            <v>ZAR</v>
          </cell>
          <cell r="K1043">
            <v>142237.63</v>
          </cell>
          <cell r="L1043">
            <v>1</v>
          </cell>
          <cell r="M1043">
            <v>142237.63</v>
          </cell>
          <cell r="N1043">
            <v>142237.63</v>
          </cell>
          <cell r="O1043">
            <v>0</v>
          </cell>
          <cell r="P1043">
            <v>0</v>
          </cell>
          <cell r="Q1043">
            <v>0</v>
          </cell>
          <cell r="R1043">
            <v>0</v>
          </cell>
          <cell r="U1043">
            <v>39517</v>
          </cell>
        </row>
        <row r="1044">
          <cell r="B1044" t="str">
            <v>599-0600</v>
          </cell>
          <cell r="D1044">
            <v>39499</v>
          </cell>
          <cell r="E1044" t="str">
            <v>M054</v>
          </cell>
          <cell r="F1044" t="str">
            <v>Geoff Hounsome</v>
          </cell>
          <cell r="G1044" t="str">
            <v>Natal Inspection Services cc</v>
          </cell>
          <cell r="H1044" t="str">
            <v>Third Party Inspection</v>
          </cell>
          <cell r="I1044" t="str">
            <v>ZAR 360,480</v>
          </cell>
          <cell r="J1044" t="str">
            <v>ZAR</v>
          </cell>
          <cell r="K1044">
            <v>360480</v>
          </cell>
          <cell r="L1044">
            <v>1</v>
          </cell>
          <cell r="M1044">
            <v>360480</v>
          </cell>
          <cell r="N1044">
            <v>360480</v>
          </cell>
          <cell r="O1044">
            <v>0</v>
          </cell>
          <cell r="P1044">
            <v>0</v>
          </cell>
          <cell r="Q1044">
            <v>0</v>
          </cell>
          <cell r="R1044">
            <v>0</v>
          </cell>
        </row>
        <row r="1045">
          <cell r="B1045" t="str">
            <v>599-0601</v>
          </cell>
          <cell r="D1045">
            <v>39499</v>
          </cell>
          <cell r="E1045" t="str">
            <v>M031</v>
          </cell>
          <cell r="F1045" t="str">
            <v>Mohamed</v>
          </cell>
          <cell r="G1045" t="str">
            <v>Makubu Steelworks Ltd</v>
          </cell>
          <cell r="H1045" t="str">
            <v>Supply of materials for Control cabin roof &amp; side cladding</v>
          </cell>
          <cell r="I1045" t="str">
            <v>ZMK 10,297,600</v>
          </cell>
          <cell r="J1045" t="str">
            <v>ZMK</v>
          </cell>
          <cell r="K1045">
            <v>10297600</v>
          </cell>
          <cell r="L1045">
            <v>1.6750418760469012E-3</v>
          </cell>
          <cell r="M1045">
            <v>17248.911222780571</v>
          </cell>
          <cell r="N1045">
            <v>0</v>
          </cell>
          <cell r="O1045">
            <v>0</v>
          </cell>
          <cell r="P1045">
            <v>0</v>
          </cell>
          <cell r="Q1045">
            <v>0</v>
          </cell>
          <cell r="R1045">
            <v>10297600</v>
          </cell>
          <cell r="U1045">
            <v>39507</v>
          </cell>
        </row>
        <row r="1046">
          <cell r="B1046" t="str">
            <v>599-0602</v>
          </cell>
          <cell r="D1046">
            <v>39499</v>
          </cell>
          <cell r="E1046" t="str">
            <v>M031</v>
          </cell>
          <cell r="F1046" t="str">
            <v>Mohamed</v>
          </cell>
          <cell r="G1046" t="str">
            <v>BHAGOOS SUPERMARKET</v>
          </cell>
          <cell r="H1046" t="str">
            <v>210 Litres of Cationic Mix grade Mix65 emulsion for tank bases</v>
          </cell>
          <cell r="I1046" t="str">
            <v>ZMK 0.00</v>
          </cell>
          <cell r="J1046" t="str">
            <v>ZMK</v>
          </cell>
          <cell r="K1046">
            <v>0</v>
          </cell>
          <cell r="L1046">
            <v>1.6750418760469012E-3</v>
          </cell>
          <cell r="M1046">
            <v>0</v>
          </cell>
          <cell r="N1046">
            <v>0</v>
          </cell>
          <cell r="O1046">
            <v>0</v>
          </cell>
          <cell r="P1046">
            <v>0</v>
          </cell>
          <cell r="Q1046">
            <v>0</v>
          </cell>
          <cell r="R1046">
            <v>0</v>
          </cell>
          <cell r="S1046" t="str">
            <v>Paint</v>
          </cell>
          <cell r="U1046">
            <v>39506</v>
          </cell>
        </row>
        <row r="1047">
          <cell r="B1047" t="str">
            <v>599-0603</v>
          </cell>
          <cell r="D1047">
            <v>39499</v>
          </cell>
          <cell r="E1047" t="str">
            <v>C001</v>
          </cell>
          <cell r="F1047" t="str">
            <v>Rupa Parukh</v>
          </cell>
          <cell r="G1047" t="str">
            <v>Spencon &amp; Polyphase Zambia Limited</v>
          </cell>
          <cell r="H1047" t="str">
            <v xml:space="preserve">Civil and Structural work  </v>
          </cell>
          <cell r="I1047" t="str">
            <v>ZAR 6,619,221.15</v>
          </cell>
          <cell r="J1047" t="str">
            <v>ZAR</v>
          </cell>
          <cell r="K1047">
            <v>6619221.1500000004</v>
          </cell>
          <cell r="L1047">
            <v>1</v>
          </cell>
          <cell r="M1047">
            <v>6619221.1500000004</v>
          </cell>
          <cell r="N1047">
            <v>6619221.1500000004</v>
          </cell>
          <cell r="O1047">
            <v>0</v>
          </cell>
          <cell r="P1047">
            <v>0</v>
          </cell>
          <cell r="Q1047">
            <v>0</v>
          </cell>
          <cell r="R1047">
            <v>0</v>
          </cell>
          <cell r="S1047" t="str">
            <v>Civil</v>
          </cell>
        </row>
        <row r="1048">
          <cell r="B1048" t="str">
            <v>599-0604</v>
          </cell>
          <cell r="D1048">
            <v>39499</v>
          </cell>
          <cell r="E1048" t="str">
            <v>M034</v>
          </cell>
          <cell r="F1048" t="str">
            <v>Mike Reid</v>
          </cell>
          <cell r="G1048" t="str">
            <v>SiVEST SA (Pty) Ltd</v>
          </cell>
          <cell r="H1048" t="str">
            <v>Bagasse Handling mechanical Consulting Contract (original Order closed at R202,147.32)</v>
          </cell>
          <cell r="I1048" t="str">
            <v>ZAR 202,147.32</v>
          </cell>
          <cell r="J1048" t="str">
            <v>ZAR</v>
          </cell>
          <cell r="K1048">
            <v>202147.32</v>
          </cell>
          <cell r="L1048">
            <v>1</v>
          </cell>
          <cell r="M1048">
            <v>202147.32</v>
          </cell>
          <cell r="N1048">
            <v>202147.32</v>
          </cell>
          <cell r="O1048">
            <v>0</v>
          </cell>
          <cell r="P1048">
            <v>0</v>
          </cell>
          <cell r="Q1048">
            <v>0</v>
          </cell>
          <cell r="R1048">
            <v>0</v>
          </cell>
        </row>
        <row r="1049">
          <cell r="B1049" t="str">
            <v>599-0605</v>
          </cell>
          <cell r="D1049">
            <v>39499</v>
          </cell>
          <cell r="E1049" t="str">
            <v>M001-01</v>
          </cell>
          <cell r="F1049" t="str">
            <v>Andy Sachs</v>
          </cell>
          <cell r="G1049" t="str">
            <v>A-Cubed Consulting</v>
          </cell>
          <cell r="H1049" t="str">
            <v>Hazop Study for Boiler 6 &amp; TA set</v>
          </cell>
          <cell r="I1049" t="str">
            <v>ZAR 50,009</v>
          </cell>
          <cell r="J1049" t="str">
            <v>ZAR</v>
          </cell>
          <cell r="K1049">
            <v>50009</v>
          </cell>
          <cell r="L1049">
            <v>1</v>
          </cell>
          <cell r="M1049">
            <v>50009</v>
          </cell>
          <cell r="N1049">
            <v>50009</v>
          </cell>
          <cell r="O1049">
            <v>0</v>
          </cell>
          <cell r="P1049">
            <v>0</v>
          </cell>
          <cell r="Q1049">
            <v>0</v>
          </cell>
          <cell r="R1049">
            <v>0</v>
          </cell>
        </row>
        <row r="1050">
          <cell r="B1050" t="str">
            <v>599-0606</v>
          </cell>
          <cell r="D1050">
            <v>39499</v>
          </cell>
          <cell r="E1050" t="str">
            <v>M001-08</v>
          </cell>
          <cell r="F1050" t="str">
            <v>Scott</v>
          </cell>
          <cell r="G1050" t="str">
            <v>John Moncrieff limited</v>
          </cell>
          <cell r="H1050" t="str">
            <v>Level Gauge type ltm px transparent gauge</v>
          </cell>
          <cell r="I1050" t="str">
            <v>GBP 1,900</v>
          </cell>
          <cell r="J1050" t="str">
            <v>GBP</v>
          </cell>
          <cell r="K1050">
            <v>1900</v>
          </cell>
          <cell r="L1050">
            <v>14.32</v>
          </cell>
          <cell r="M1050">
            <v>27208</v>
          </cell>
          <cell r="N1050">
            <v>0</v>
          </cell>
          <cell r="O1050">
            <v>0</v>
          </cell>
          <cell r="P1050">
            <v>1900</v>
          </cell>
          <cell r="Q1050">
            <v>0</v>
          </cell>
          <cell r="R1050">
            <v>0</v>
          </cell>
          <cell r="S1050">
            <v>1</v>
          </cell>
          <cell r="T1050">
            <v>2</v>
          </cell>
        </row>
        <row r="1051">
          <cell r="B1051" t="str">
            <v>599-0607</v>
          </cell>
          <cell r="D1051">
            <v>39499</v>
          </cell>
          <cell r="E1051" t="str">
            <v>W109</v>
          </cell>
          <cell r="F1051" t="str">
            <v>Philip Wan</v>
          </cell>
          <cell r="G1051" t="str">
            <v>Emineo Ltd</v>
          </cell>
          <cell r="H1051" t="str">
            <v>Removal of 2 sugar dust cyclones at packing station</v>
          </cell>
          <cell r="I1051" t="str">
            <v>EUR 1,800</v>
          </cell>
          <cell r="J1051" t="str">
            <v>EUR</v>
          </cell>
          <cell r="K1051">
            <v>1800</v>
          </cell>
          <cell r="L1051">
            <v>9.5500000000000007</v>
          </cell>
          <cell r="M1051">
            <v>17190</v>
          </cell>
          <cell r="N1051">
            <v>0</v>
          </cell>
          <cell r="O1051">
            <v>1800</v>
          </cell>
          <cell r="P1051">
            <v>0</v>
          </cell>
          <cell r="Q1051">
            <v>0</v>
          </cell>
          <cell r="R1051">
            <v>0</v>
          </cell>
        </row>
        <row r="1052">
          <cell r="B1052" t="str">
            <v>599-0608</v>
          </cell>
          <cell r="D1052">
            <v>39499</v>
          </cell>
          <cell r="E1052" t="str">
            <v>W104</v>
          </cell>
          <cell r="F1052" t="str">
            <v>Philip Wan</v>
          </cell>
          <cell r="G1052" t="str">
            <v>Emineo Ltd</v>
          </cell>
          <cell r="H1052" t="str">
            <v>Dismantle Rail loading screw for Heku</v>
          </cell>
          <cell r="I1052" t="str">
            <v>EUR 600</v>
          </cell>
          <cell r="J1052" t="str">
            <v>EUR</v>
          </cell>
          <cell r="K1052">
            <v>600</v>
          </cell>
          <cell r="L1052">
            <v>9.5500000000000007</v>
          </cell>
          <cell r="M1052">
            <v>5730</v>
          </cell>
          <cell r="N1052">
            <v>0</v>
          </cell>
          <cell r="O1052">
            <v>600</v>
          </cell>
          <cell r="P1052">
            <v>0</v>
          </cell>
          <cell r="Q1052">
            <v>0</v>
          </cell>
          <cell r="R1052">
            <v>0</v>
          </cell>
        </row>
        <row r="1053">
          <cell r="B1053" t="str">
            <v>599-0609</v>
          </cell>
          <cell r="D1053">
            <v>39468</v>
          </cell>
          <cell r="E1053" t="str">
            <v>P005</v>
          </cell>
          <cell r="F1053" t="str">
            <v>Kim Merchant</v>
          </cell>
          <cell r="G1053" t="str">
            <v>Redeployable Camp systems</v>
          </cell>
          <cell r="H1053" t="str">
            <v>Tents and fitting for Kaleya camp (for ISGEC team)</v>
          </cell>
          <cell r="I1053" t="str">
            <v>ZAR 525,732.3</v>
          </cell>
          <cell r="J1053" t="str">
            <v>ZAR</v>
          </cell>
          <cell r="K1053">
            <v>525732.30000000005</v>
          </cell>
          <cell r="L1053">
            <v>1</v>
          </cell>
          <cell r="M1053">
            <v>525732.30000000005</v>
          </cell>
          <cell r="N1053">
            <v>525732.30000000005</v>
          </cell>
          <cell r="O1053">
            <v>0</v>
          </cell>
          <cell r="P1053">
            <v>0</v>
          </cell>
          <cell r="Q1053">
            <v>0</v>
          </cell>
          <cell r="R1053">
            <v>0</v>
          </cell>
          <cell r="U1053">
            <v>39507</v>
          </cell>
        </row>
        <row r="1054">
          <cell r="B1054" t="str">
            <v>599-0610</v>
          </cell>
          <cell r="D1054">
            <v>39499</v>
          </cell>
          <cell r="E1054" t="str">
            <v>M032-1</v>
          </cell>
          <cell r="F1054" t="str">
            <v>Kishore</v>
          </cell>
          <cell r="G1054" t="str">
            <v>Heku Engineering Ltd</v>
          </cell>
          <cell r="H1054" t="str">
            <v>Fabricated items for Clarifier</v>
          </cell>
          <cell r="I1054" t="str">
            <v>ZMK 20,040,000</v>
          </cell>
          <cell r="J1054" t="str">
            <v>ZMK</v>
          </cell>
          <cell r="K1054">
            <v>20040000</v>
          </cell>
          <cell r="L1054">
            <v>1.6750418760469012E-3</v>
          </cell>
          <cell r="M1054">
            <v>33567.839195979897</v>
          </cell>
          <cell r="N1054">
            <v>0</v>
          </cell>
          <cell r="O1054">
            <v>0</v>
          </cell>
          <cell r="P1054">
            <v>0</v>
          </cell>
          <cell r="Q1054">
            <v>0</v>
          </cell>
          <cell r="R1054">
            <v>20040000</v>
          </cell>
        </row>
        <row r="1055">
          <cell r="B1055" t="str">
            <v>599-0611</v>
          </cell>
          <cell r="D1055">
            <v>39499</v>
          </cell>
          <cell r="E1055" t="str">
            <v>M032-1</v>
          </cell>
          <cell r="F1055" t="str">
            <v>Uli Heitz</v>
          </cell>
          <cell r="G1055" t="str">
            <v>Heku Construction Ltd</v>
          </cell>
          <cell r="H1055" t="str">
            <v>Blank off spray pond water &amp; reroute caustic and condensate pipes</v>
          </cell>
          <cell r="I1055" t="str">
            <v>ZMK 16,454,812.5</v>
          </cell>
          <cell r="J1055" t="str">
            <v>ZMK</v>
          </cell>
          <cell r="K1055">
            <v>16454812.5</v>
          </cell>
          <cell r="L1055">
            <v>1.6750418760469012E-3</v>
          </cell>
          <cell r="M1055">
            <v>27562.5</v>
          </cell>
          <cell r="N1055">
            <v>0</v>
          </cell>
          <cell r="O1055">
            <v>0</v>
          </cell>
          <cell r="P1055">
            <v>0</v>
          </cell>
          <cell r="Q1055">
            <v>0</v>
          </cell>
          <cell r="R1055">
            <v>16454812.5</v>
          </cell>
        </row>
        <row r="1056">
          <cell r="B1056" t="str">
            <v>599-0612</v>
          </cell>
          <cell r="D1056">
            <v>39499</v>
          </cell>
          <cell r="E1056" t="str">
            <v>P005</v>
          </cell>
          <cell r="F1056" t="str">
            <v>Uli Heitz</v>
          </cell>
          <cell r="G1056" t="str">
            <v>Heku Construction Ltd</v>
          </cell>
          <cell r="H1056" t="str">
            <v>Various fabrication work (tables, train steps)</v>
          </cell>
          <cell r="I1056" t="str">
            <v>ZMK 7,283,997</v>
          </cell>
          <cell r="J1056" t="str">
            <v>ZMK</v>
          </cell>
          <cell r="K1056">
            <v>7283997</v>
          </cell>
          <cell r="L1056">
            <v>1.6750418760469012E-3</v>
          </cell>
          <cell r="M1056">
            <v>12201</v>
          </cell>
          <cell r="N1056">
            <v>0</v>
          </cell>
          <cell r="O1056">
            <v>0</v>
          </cell>
          <cell r="P1056">
            <v>0</v>
          </cell>
          <cell r="Q1056">
            <v>0</v>
          </cell>
          <cell r="R1056">
            <v>7283997</v>
          </cell>
        </row>
        <row r="1057">
          <cell r="B1057" t="str">
            <v>599-0613</v>
          </cell>
          <cell r="D1057">
            <v>39499</v>
          </cell>
          <cell r="E1057" t="str">
            <v>C001</v>
          </cell>
          <cell r="F1057" t="str">
            <v>Wayne James</v>
          </cell>
          <cell r="G1057" t="str">
            <v>Teichmann Plant Zambia Ltd</v>
          </cell>
          <cell r="H1057" t="str">
            <v>Hire of woodpecker for ash pot demolition</v>
          </cell>
          <cell r="I1057" t="str">
            <v>USD 6750</v>
          </cell>
          <cell r="J1057" t="str">
            <v>USD</v>
          </cell>
          <cell r="K1057">
            <v>6750</v>
          </cell>
          <cell r="L1057">
            <v>7.35</v>
          </cell>
          <cell r="M1057">
            <v>49612.5</v>
          </cell>
          <cell r="N1057">
            <v>0</v>
          </cell>
          <cell r="O1057">
            <v>0</v>
          </cell>
          <cell r="P1057">
            <v>0</v>
          </cell>
          <cell r="Q1057">
            <v>6750</v>
          </cell>
          <cell r="R1057">
            <v>0</v>
          </cell>
          <cell r="S1057" t="str">
            <v>Caneyard</v>
          </cell>
        </row>
        <row r="1058">
          <cell r="B1058" t="str">
            <v>599-0614</v>
          </cell>
          <cell r="D1058">
            <v>39499</v>
          </cell>
          <cell r="E1058" t="str">
            <v>P005</v>
          </cell>
          <cell r="F1058" t="str">
            <v>Wayne James</v>
          </cell>
          <cell r="G1058" t="str">
            <v>Teichmann Plant Zambia Ltd</v>
          </cell>
          <cell r="H1058" t="str">
            <v>Plant hire for work around Kaleya hill area (rd maintenance, and clearing)</v>
          </cell>
          <cell r="I1058" t="str">
            <v>USD 11,902</v>
          </cell>
          <cell r="J1058" t="str">
            <v>USD</v>
          </cell>
          <cell r="K1058">
            <v>11902</v>
          </cell>
          <cell r="L1058">
            <v>7.35</v>
          </cell>
          <cell r="M1058">
            <v>87479.7</v>
          </cell>
          <cell r="N1058">
            <v>0</v>
          </cell>
          <cell r="O1058">
            <v>0</v>
          </cell>
          <cell r="P1058">
            <v>0</v>
          </cell>
          <cell r="Q1058">
            <v>11902</v>
          </cell>
          <cell r="R1058">
            <v>0</v>
          </cell>
        </row>
        <row r="1059">
          <cell r="B1059" t="str">
            <v>599-0615</v>
          </cell>
          <cell r="D1059">
            <v>39499</v>
          </cell>
          <cell r="E1059" t="str">
            <v>M012-0</v>
          </cell>
          <cell r="F1059" t="str">
            <v>Philip Wan</v>
          </cell>
          <cell r="G1059" t="str">
            <v>Emineo Ltd</v>
          </cell>
          <cell r="H1059" t="str">
            <v>Repair Evaporator top cover</v>
          </cell>
          <cell r="I1059" t="str">
            <v>EUR 670</v>
          </cell>
          <cell r="J1059" t="str">
            <v>EUR</v>
          </cell>
          <cell r="K1059">
            <v>670</v>
          </cell>
          <cell r="L1059">
            <v>9.5500000000000007</v>
          </cell>
          <cell r="M1059">
            <v>6398.5000000000009</v>
          </cell>
          <cell r="N1059">
            <v>0</v>
          </cell>
          <cell r="O1059">
            <v>670</v>
          </cell>
          <cell r="P1059">
            <v>0</v>
          </cell>
          <cell r="Q1059">
            <v>0</v>
          </cell>
          <cell r="R1059">
            <v>0</v>
          </cell>
        </row>
        <row r="1060">
          <cell r="B1060" t="str">
            <v>599-0616</v>
          </cell>
          <cell r="D1060">
            <v>39499</v>
          </cell>
          <cell r="E1060" t="str">
            <v>M023-3</v>
          </cell>
          <cell r="F1060" t="str">
            <v>Lakhi</v>
          </cell>
          <cell r="G1060" t="str">
            <v>Laktronics Repairs Ltd</v>
          </cell>
          <cell r="H1060" t="str">
            <v>12V Battery Charger for cranes</v>
          </cell>
          <cell r="I1060" t="str">
            <v>ZMK 3,250,000</v>
          </cell>
          <cell r="J1060" t="str">
            <v>ZMK</v>
          </cell>
          <cell r="K1060">
            <v>3250000</v>
          </cell>
          <cell r="L1060">
            <v>1.6750418760469012E-3</v>
          </cell>
          <cell r="M1060">
            <v>5443.8860971524291</v>
          </cell>
          <cell r="N1060">
            <v>0</v>
          </cell>
          <cell r="O1060">
            <v>0</v>
          </cell>
          <cell r="P1060">
            <v>0</v>
          </cell>
          <cell r="Q1060">
            <v>0</v>
          </cell>
          <cell r="R1060">
            <v>3250000</v>
          </cell>
        </row>
        <row r="1061">
          <cell r="B1061" t="str">
            <v>599-0617</v>
          </cell>
          <cell r="D1061">
            <v>39499</v>
          </cell>
          <cell r="E1061" t="str">
            <v>M032-0</v>
          </cell>
          <cell r="F1061" t="str">
            <v>Philip Wan</v>
          </cell>
          <cell r="G1061" t="str">
            <v>Emineo Ltd</v>
          </cell>
          <cell r="H1061" t="str">
            <v>Extension of Feeder Table decks (cost to be rocovered from FP Engineering)</v>
          </cell>
          <cell r="I1061" t="str">
            <v>EUR 525</v>
          </cell>
          <cell r="J1061" t="str">
            <v>EUR</v>
          </cell>
          <cell r="K1061">
            <v>525</v>
          </cell>
          <cell r="L1061">
            <v>9.5500000000000007</v>
          </cell>
          <cell r="M1061">
            <v>5013.75</v>
          </cell>
          <cell r="N1061">
            <v>0</v>
          </cell>
          <cell r="O1061">
            <v>525</v>
          </cell>
          <cell r="P1061">
            <v>0</v>
          </cell>
          <cell r="Q1061">
            <v>0</v>
          </cell>
          <cell r="R1061">
            <v>0</v>
          </cell>
          <cell r="U1061">
            <v>39478</v>
          </cell>
        </row>
        <row r="1062">
          <cell r="B1062" t="str">
            <v>599-0618</v>
          </cell>
          <cell r="D1062">
            <v>39499</v>
          </cell>
          <cell r="E1062" t="str">
            <v>M023-3</v>
          </cell>
          <cell r="F1062" t="str">
            <v>Henry</v>
          </cell>
          <cell r="G1062" t="str">
            <v>Steady Hydrualics Limited</v>
          </cell>
          <cell r="H1062" t="str">
            <v>Repair of 2 Brake hoses for 25 ton tadano crane</v>
          </cell>
          <cell r="I1062" t="str">
            <v>ZMK 330,000</v>
          </cell>
          <cell r="J1062" t="str">
            <v>ZMK</v>
          </cell>
          <cell r="K1062">
            <v>330000</v>
          </cell>
          <cell r="L1062">
            <v>1.6750418760469012E-3</v>
          </cell>
          <cell r="M1062">
            <v>552.7638190954774</v>
          </cell>
          <cell r="N1062">
            <v>0</v>
          </cell>
          <cell r="O1062">
            <v>0</v>
          </cell>
          <cell r="P1062">
            <v>0</v>
          </cell>
          <cell r="Q1062">
            <v>0</v>
          </cell>
          <cell r="R1062">
            <v>330000</v>
          </cell>
        </row>
        <row r="1063">
          <cell r="B1063" t="str">
            <v>599-0619</v>
          </cell>
          <cell r="D1063">
            <v>39499</v>
          </cell>
          <cell r="E1063" t="str">
            <v>M032-0</v>
          </cell>
          <cell r="F1063" t="str">
            <v>Philip Wan</v>
          </cell>
          <cell r="G1063" t="str">
            <v>Emineo Ltd</v>
          </cell>
          <cell r="H1063" t="str">
            <v>Removal of 2 transformers from CVP A Area</v>
          </cell>
          <cell r="I1063" t="str">
            <v>EUR 345</v>
          </cell>
          <cell r="J1063" t="str">
            <v>EUR</v>
          </cell>
          <cell r="K1063">
            <v>345</v>
          </cell>
          <cell r="L1063">
            <v>9.5500000000000007</v>
          </cell>
          <cell r="M1063">
            <v>3294.7500000000005</v>
          </cell>
          <cell r="N1063">
            <v>0</v>
          </cell>
          <cell r="O1063">
            <v>345</v>
          </cell>
          <cell r="P1063">
            <v>0</v>
          </cell>
          <cell r="Q1063">
            <v>0</v>
          </cell>
          <cell r="R1063">
            <v>0</v>
          </cell>
          <cell r="U1063">
            <v>39431</v>
          </cell>
        </row>
        <row r="1064">
          <cell r="B1064" t="str">
            <v>599-0620</v>
          </cell>
          <cell r="D1064">
            <v>39499</v>
          </cell>
          <cell r="E1064" t="str">
            <v>M023-3</v>
          </cell>
          <cell r="F1064" t="str">
            <v>Peter Sheward</v>
          </cell>
          <cell r="G1064" t="str">
            <v>Machinery Procurement &amp; Sales</v>
          </cell>
          <cell r="H1064" t="str">
            <v>Transportation costs for crane rope &amp; grease</v>
          </cell>
          <cell r="I1064" t="str">
            <v>ZAR 3,100</v>
          </cell>
          <cell r="J1064" t="str">
            <v>ZAR</v>
          </cell>
          <cell r="K1064">
            <v>3100</v>
          </cell>
          <cell r="L1064">
            <v>1</v>
          </cell>
          <cell r="M1064">
            <v>3100</v>
          </cell>
          <cell r="N1064">
            <v>3100</v>
          </cell>
          <cell r="O1064">
            <v>0</v>
          </cell>
          <cell r="P1064">
            <v>0</v>
          </cell>
          <cell r="Q1064">
            <v>0</v>
          </cell>
          <cell r="R1064">
            <v>0</v>
          </cell>
          <cell r="U1064">
            <v>39480</v>
          </cell>
        </row>
        <row r="1065">
          <cell r="B1065" t="str">
            <v>599-0621</v>
          </cell>
          <cell r="D1065">
            <v>39499</v>
          </cell>
          <cell r="E1065" t="str">
            <v>I001</v>
          </cell>
          <cell r="F1065" t="str">
            <v>Michelle Bruce</v>
          </cell>
          <cell r="G1065" t="str">
            <v>Bytes Systems Intergration Pty Ltd</v>
          </cell>
          <cell r="H1065" t="str">
            <v>Fibre Optic Splicing for factory</v>
          </cell>
          <cell r="I1065" t="str">
            <v>ZAR 58,459</v>
          </cell>
          <cell r="J1065" t="str">
            <v>ZAR</v>
          </cell>
          <cell r="K1065">
            <v>58459</v>
          </cell>
          <cell r="L1065">
            <v>1</v>
          </cell>
          <cell r="M1065">
            <v>58459</v>
          </cell>
          <cell r="N1065">
            <v>58459</v>
          </cell>
          <cell r="O1065">
            <v>0</v>
          </cell>
          <cell r="P1065">
            <v>0</v>
          </cell>
          <cell r="Q1065">
            <v>0</v>
          </cell>
          <cell r="R1065">
            <v>0</v>
          </cell>
          <cell r="U1065">
            <v>39499</v>
          </cell>
          <cell r="V1065">
            <v>39510</v>
          </cell>
        </row>
        <row r="1066">
          <cell r="B1066" t="str">
            <v>599-0622</v>
          </cell>
          <cell r="D1066">
            <v>39501</v>
          </cell>
          <cell r="E1066" t="str">
            <v>M056</v>
          </cell>
          <cell r="F1066" t="str">
            <v>ELSIE DE BEER</v>
          </cell>
          <cell r="G1066" t="str">
            <v>East African Supply</v>
          </cell>
          <cell r="H1066" t="str">
            <v>VARIOUS VALVES FOR FACTORY EXPANSION AS PER BOQ  AND EAS PRO FORMA INV 069506 (computer value is 4,913,137.02 - system calculation fault)</v>
          </cell>
          <cell r="I1066" t="str">
            <v>ZAR 4,816,800.50</v>
          </cell>
          <cell r="J1066" t="str">
            <v>ZAR</v>
          </cell>
          <cell r="K1066">
            <v>4816800.5</v>
          </cell>
          <cell r="L1066">
            <v>1</v>
          </cell>
          <cell r="M1066">
            <v>4816800.5</v>
          </cell>
          <cell r="N1066">
            <v>4816800.5</v>
          </cell>
          <cell r="O1066">
            <v>0</v>
          </cell>
          <cell r="P1066">
            <v>0</v>
          </cell>
          <cell r="Q1066">
            <v>0</v>
          </cell>
          <cell r="R1066">
            <v>0</v>
          </cell>
          <cell r="V1066">
            <v>39527</v>
          </cell>
        </row>
        <row r="1067">
          <cell r="B1067" t="str">
            <v>599-0623</v>
          </cell>
          <cell r="D1067">
            <v>39503</v>
          </cell>
          <cell r="E1067" t="str">
            <v>M031</v>
          </cell>
          <cell r="F1067" t="str">
            <v>Marthie Burger</v>
          </cell>
          <cell r="G1067" t="str">
            <v>East African Supply</v>
          </cell>
          <cell r="H1067" t="str">
            <v>Wika Gauges Gauges, sockets, pigtail siphons, gauge cocks, delivery</v>
          </cell>
          <cell r="I1067" t="str">
            <v>ZAR 62,742.00</v>
          </cell>
          <cell r="J1067" t="str">
            <v>ZAR</v>
          </cell>
          <cell r="K1067">
            <v>62742</v>
          </cell>
          <cell r="L1067">
            <v>1</v>
          </cell>
          <cell r="M1067">
            <v>62742</v>
          </cell>
          <cell r="N1067">
            <v>62742</v>
          </cell>
          <cell r="O1067">
            <v>0</v>
          </cell>
          <cell r="P1067">
            <v>0</v>
          </cell>
          <cell r="Q1067">
            <v>0</v>
          </cell>
          <cell r="R1067">
            <v>0</v>
          </cell>
          <cell r="S1067" t="str">
            <v>Tools Recovery</v>
          </cell>
          <cell r="U1067">
            <v>39527</v>
          </cell>
          <cell r="V1067">
            <v>39535</v>
          </cell>
        </row>
        <row r="1068">
          <cell r="B1068" t="str">
            <v>599-0624</v>
          </cell>
          <cell r="D1068">
            <v>39503</v>
          </cell>
          <cell r="E1068" t="str">
            <v>W106</v>
          </cell>
          <cell r="F1068" t="str">
            <v>Uli Heitz</v>
          </cell>
          <cell r="G1068" t="str">
            <v>Heku Construction Ltd</v>
          </cell>
          <cell r="H1068" t="str">
            <v>Removal of Cantilever canopy and sliding doors in path of tunnel in C shed</v>
          </cell>
          <cell r="I1068" t="str">
            <v>ZMK 4,333,507.7</v>
          </cell>
          <cell r="J1068" t="str">
            <v>ZMK</v>
          </cell>
          <cell r="K1068">
            <v>4333507.7</v>
          </cell>
          <cell r="L1068">
            <v>1.6750418760469012E-3</v>
          </cell>
          <cell r="M1068">
            <v>7258.8068676716921</v>
          </cell>
          <cell r="N1068">
            <v>0</v>
          </cell>
          <cell r="O1068">
            <v>0</v>
          </cell>
          <cell r="P1068">
            <v>0</v>
          </cell>
          <cell r="Q1068">
            <v>0</v>
          </cell>
          <cell r="R1068">
            <v>4333507.7</v>
          </cell>
        </row>
        <row r="1069">
          <cell r="B1069" t="str">
            <v>599-0625</v>
          </cell>
          <cell r="D1069">
            <v>39503</v>
          </cell>
          <cell r="E1069" t="str">
            <v>M032-0</v>
          </cell>
          <cell r="F1069" t="str">
            <v>Philip Wan</v>
          </cell>
          <cell r="G1069" t="str">
            <v>Emineo Ltd</v>
          </cell>
          <cell r="H1069" t="str">
            <v>Crane Driver Services for period November 07 to June 08</v>
          </cell>
          <cell r="I1069" t="str">
            <v>USD 20,000</v>
          </cell>
          <cell r="J1069" t="str">
            <v>USD</v>
          </cell>
          <cell r="K1069">
            <v>20000</v>
          </cell>
          <cell r="L1069">
            <v>7.35</v>
          </cell>
          <cell r="M1069">
            <v>147000</v>
          </cell>
          <cell r="N1069">
            <v>0</v>
          </cell>
          <cell r="O1069">
            <v>0</v>
          </cell>
          <cell r="P1069">
            <v>0</v>
          </cell>
          <cell r="Q1069">
            <v>20000</v>
          </cell>
          <cell r="R1069">
            <v>0</v>
          </cell>
        </row>
        <row r="1070">
          <cell r="B1070" t="str">
            <v>599-0626</v>
          </cell>
          <cell r="D1070">
            <v>39503</v>
          </cell>
          <cell r="E1070" t="str">
            <v>W119</v>
          </cell>
          <cell r="F1070" t="str">
            <v>Dave Keir</v>
          </cell>
          <cell r="G1070" t="str">
            <v>Cube Technologies (Pty) Ltd</v>
          </cell>
          <cell r="H1070" t="str">
            <v>Instrumentation and controls for A and C sheds</v>
          </cell>
          <cell r="I1070" t="str">
            <v>ZAR 1,409,303.08</v>
          </cell>
          <cell r="J1070" t="str">
            <v>ZAR</v>
          </cell>
          <cell r="K1070">
            <v>1409303.08</v>
          </cell>
          <cell r="L1070">
            <v>1</v>
          </cell>
          <cell r="M1070">
            <v>1409303.08</v>
          </cell>
          <cell r="N1070">
            <v>1409303.08</v>
          </cell>
          <cell r="O1070">
            <v>0</v>
          </cell>
          <cell r="P1070">
            <v>0</v>
          </cell>
          <cell r="Q1070">
            <v>0</v>
          </cell>
          <cell r="R1070">
            <v>0</v>
          </cell>
          <cell r="U1070">
            <v>39527</v>
          </cell>
          <cell r="V1070">
            <v>39535</v>
          </cell>
        </row>
        <row r="1071">
          <cell r="B1071" t="str">
            <v>599-0627</v>
          </cell>
          <cell r="D1071">
            <v>39503</v>
          </cell>
          <cell r="E1071" t="str">
            <v>W104</v>
          </cell>
          <cell r="F1071" t="str">
            <v>NICK PETTY</v>
          </cell>
          <cell r="G1071" t="str">
            <v>PD Engineering Services</v>
          </cell>
          <cell r="H1071" t="str">
            <v>Structural Steelwork for bulk infeed conveyors to C shed</v>
          </cell>
          <cell r="I1071" t="str">
            <v>ZAR 1,517,000</v>
          </cell>
          <cell r="J1071" t="str">
            <v>ZAR</v>
          </cell>
          <cell r="K1071">
            <v>1517000</v>
          </cell>
          <cell r="L1071">
            <v>1</v>
          </cell>
          <cell r="M1071">
            <v>1517000</v>
          </cell>
          <cell r="N1071">
            <v>1517000</v>
          </cell>
          <cell r="O1071">
            <v>0</v>
          </cell>
          <cell r="P1071">
            <v>0</v>
          </cell>
          <cell r="Q1071">
            <v>0</v>
          </cell>
          <cell r="R1071">
            <v>0</v>
          </cell>
          <cell r="U1071">
            <v>39511</v>
          </cell>
          <cell r="V1071">
            <v>39519</v>
          </cell>
        </row>
        <row r="1072">
          <cell r="B1072" t="str">
            <v>599-0628</v>
          </cell>
          <cell r="D1072">
            <v>39503</v>
          </cell>
          <cell r="E1072" t="str">
            <v>W113</v>
          </cell>
          <cell r="F1072" t="str">
            <v>Charlie Pelser</v>
          </cell>
          <cell r="G1072" t="str">
            <v>Autotech</v>
          </cell>
          <cell r="H1072" t="str">
            <v>50kg Bagging Machines</v>
          </cell>
          <cell r="I1072" t="str">
            <v>ZAR 609,240</v>
          </cell>
          <cell r="J1072" t="str">
            <v>ZAR</v>
          </cell>
          <cell r="K1072">
            <v>609240</v>
          </cell>
          <cell r="L1072">
            <v>1</v>
          </cell>
          <cell r="M1072">
            <v>609240</v>
          </cell>
          <cell r="N1072">
            <v>609240</v>
          </cell>
          <cell r="O1072">
            <v>0</v>
          </cell>
          <cell r="P1072">
            <v>0</v>
          </cell>
          <cell r="Q1072">
            <v>0</v>
          </cell>
          <cell r="R1072">
            <v>0</v>
          </cell>
        </row>
        <row r="1073">
          <cell r="B1073" t="str">
            <v>599-0629</v>
          </cell>
          <cell r="D1073">
            <v>39503</v>
          </cell>
          <cell r="E1073" t="str">
            <v>C001</v>
          </cell>
          <cell r="F1073" t="str">
            <v>Lakhi</v>
          </cell>
          <cell r="G1073" t="str">
            <v>Laktronics Repairs Ltd</v>
          </cell>
          <cell r="H1073" t="str">
            <v>Truck hire for the period 10 Jan 08 to 4 Feb 08 in Cane yard area</v>
          </cell>
          <cell r="I1073" t="str">
            <v>ZMK 51,200,000</v>
          </cell>
          <cell r="J1073" t="str">
            <v>ZMK</v>
          </cell>
          <cell r="K1073">
            <v>51200000</v>
          </cell>
          <cell r="L1073">
            <v>1.6750418760469012E-3</v>
          </cell>
          <cell r="M1073">
            <v>85762.14405360134</v>
          </cell>
          <cell r="N1073">
            <v>0</v>
          </cell>
          <cell r="O1073">
            <v>0</v>
          </cell>
          <cell r="P1073">
            <v>0</v>
          </cell>
          <cell r="Q1073">
            <v>0</v>
          </cell>
          <cell r="R1073">
            <v>51200000</v>
          </cell>
          <cell r="S1073" t="str">
            <v>Caneyard</v>
          </cell>
          <cell r="U1073">
            <v>39482</v>
          </cell>
          <cell r="V1073">
            <v>39482</v>
          </cell>
        </row>
        <row r="1074">
          <cell r="B1074" t="str">
            <v>599-0630</v>
          </cell>
          <cell r="D1074">
            <v>39503</v>
          </cell>
          <cell r="E1074" t="str">
            <v>C001</v>
          </cell>
          <cell r="F1074" t="str">
            <v>Doug Cantlay</v>
          </cell>
          <cell r="G1074" t="str">
            <v>Kapinga Enterprises</v>
          </cell>
          <cell r="H1074" t="str">
            <v>Truck, Excavator, tractor tipper &amp; Grader hire for Cane yard area</v>
          </cell>
          <cell r="I1074" t="str">
            <v>USD 36,225</v>
          </cell>
          <cell r="J1074" t="str">
            <v>USD</v>
          </cell>
          <cell r="K1074">
            <v>36225</v>
          </cell>
          <cell r="L1074">
            <v>7.35</v>
          </cell>
          <cell r="M1074">
            <v>266253.75</v>
          </cell>
          <cell r="N1074">
            <v>0</v>
          </cell>
          <cell r="O1074">
            <v>0</v>
          </cell>
          <cell r="P1074">
            <v>0</v>
          </cell>
          <cell r="Q1074">
            <v>36225</v>
          </cell>
          <cell r="R1074">
            <v>0</v>
          </cell>
          <cell r="S1074" t="str">
            <v>Caneyard</v>
          </cell>
        </row>
        <row r="1075">
          <cell r="B1075" t="str">
            <v>599-0631</v>
          </cell>
          <cell r="D1075">
            <v>39503</v>
          </cell>
          <cell r="E1075" t="str">
            <v>C001</v>
          </cell>
          <cell r="F1075" t="str">
            <v>Wayne James</v>
          </cell>
          <cell r="G1075" t="str">
            <v>Teichmann Plant Zambia Ltd</v>
          </cell>
          <cell r="H1075" t="str">
            <v>Plant Hire for December and January for Cane Yard Area</v>
          </cell>
          <cell r="I1075" t="str">
            <v>USD 25,317</v>
          </cell>
          <cell r="J1075" t="str">
            <v>USD</v>
          </cell>
          <cell r="K1075">
            <v>25317</v>
          </cell>
          <cell r="L1075">
            <v>7.35</v>
          </cell>
          <cell r="M1075">
            <v>186079.94999999998</v>
          </cell>
          <cell r="N1075">
            <v>0</v>
          </cell>
          <cell r="O1075">
            <v>0</v>
          </cell>
          <cell r="P1075">
            <v>0</v>
          </cell>
          <cell r="Q1075">
            <v>25317</v>
          </cell>
          <cell r="R1075">
            <v>0</v>
          </cell>
          <cell r="S1075" t="str">
            <v>Caneyard</v>
          </cell>
        </row>
        <row r="1076">
          <cell r="B1076" t="str">
            <v>599-0632</v>
          </cell>
          <cell r="D1076">
            <v>39503</v>
          </cell>
          <cell r="E1076" t="str">
            <v>M001-10</v>
          </cell>
          <cell r="F1076" t="str">
            <v>Bennie Kruger</v>
          </cell>
          <cell r="G1076" t="str">
            <v>Sud Chemie</v>
          </cell>
          <cell r="H1076" t="str">
            <v>Complete Softening Plant</v>
          </cell>
          <cell r="I1076" t="str">
            <v>ZAR 358,665</v>
          </cell>
          <cell r="J1076" t="str">
            <v>ZAR</v>
          </cell>
          <cell r="K1076">
            <v>358665</v>
          </cell>
          <cell r="L1076">
            <v>1</v>
          </cell>
          <cell r="M1076">
            <v>358665</v>
          </cell>
          <cell r="N1076">
            <v>358665</v>
          </cell>
          <cell r="O1076">
            <v>0</v>
          </cell>
          <cell r="P1076">
            <v>0</v>
          </cell>
          <cell r="Q1076">
            <v>0</v>
          </cell>
          <cell r="R1076">
            <v>0</v>
          </cell>
          <cell r="U1076">
            <v>39527</v>
          </cell>
          <cell r="V1076">
            <v>39535</v>
          </cell>
        </row>
        <row r="1077">
          <cell r="B1077" t="str">
            <v>599-0633</v>
          </cell>
          <cell r="D1077">
            <v>39503</v>
          </cell>
          <cell r="E1077" t="str">
            <v>M031</v>
          </cell>
          <cell r="F1077" t="str">
            <v>Mohamed</v>
          </cell>
          <cell r="G1077" t="str">
            <v>Makubu Steelworks Ltd</v>
          </cell>
          <cell r="H1077" t="str">
            <v>Cladding supports for clarifier and ICW pipe supports</v>
          </cell>
          <cell r="I1077" t="str">
            <v>ZMK 275,073,600</v>
          </cell>
          <cell r="J1077" t="str">
            <v>ZMK</v>
          </cell>
          <cell r="K1077">
            <v>275073600</v>
          </cell>
          <cell r="L1077">
            <v>1.6750418760469012E-3</v>
          </cell>
          <cell r="M1077">
            <v>460759.79899497487</v>
          </cell>
          <cell r="N1077">
            <v>0</v>
          </cell>
          <cell r="O1077">
            <v>0</v>
          </cell>
          <cell r="P1077">
            <v>0</v>
          </cell>
          <cell r="Q1077">
            <v>0</v>
          </cell>
          <cell r="R1077">
            <v>275073600</v>
          </cell>
          <cell r="U1077">
            <v>39519</v>
          </cell>
          <cell r="V1077">
            <v>39521</v>
          </cell>
        </row>
        <row r="1078">
          <cell r="B1078" t="str">
            <v>599-0634</v>
          </cell>
          <cell r="D1078">
            <v>39503</v>
          </cell>
          <cell r="E1078" t="str">
            <v>M001-08</v>
          </cell>
          <cell r="F1078" t="str">
            <v>Rodney Kok</v>
          </cell>
          <cell r="G1078" t="str">
            <v>Lurod Engineering cc</v>
          </cell>
          <cell r="H1078" t="str">
            <v>Erection of Exhaust Pipe line for T2 shredder steam turbine</v>
          </cell>
          <cell r="I1078" t="str">
            <v>ZAR 3,298,773</v>
          </cell>
          <cell r="J1078" t="str">
            <v>ZAR</v>
          </cell>
          <cell r="K1078">
            <v>3298773</v>
          </cell>
          <cell r="L1078">
            <v>1</v>
          </cell>
          <cell r="M1078">
            <v>3298773</v>
          </cell>
          <cell r="N1078">
            <v>3298773</v>
          </cell>
          <cell r="O1078">
            <v>0</v>
          </cell>
          <cell r="P1078">
            <v>0</v>
          </cell>
          <cell r="Q1078">
            <v>0</v>
          </cell>
          <cell r="R1078">
            <v>0</v>
          </cell>
          <cell r="S1078">
            <v>1</v>
          </cell>
          <cell r="T1078">
            <v>2</v>
          </cell>
          <cell r="U1078">
            <v>39527</v>
          </cell>
          <cell r="V1078">
            <v>39535</v>
          </cell>
        </row>
        <row r="1079">
          <cell r="B1079" t="str">
            <v>599-0635</v>
          </cell>
          <cell r="D1079">
            <v>39503</v>
          </cell>
          <cell r="E1079" t="str">
            <v>M048</v>
          </cell>
          <cell r="F1079" t="str">
            <v>NICK PETTY</v>
          </cell>
          <cell r="G1079" t="str">
            <v>PD Engineering Services</v>
          </cell>
          <cell r="H1079" t="str">
            <v>Steel Trestles for A centrifugal Mingler</v>
          </cell>
          <cell r="I1079" t="str">
            <v>ZAR 27,448</v>
          </cell>
          <cell r="J1079" t="str">
            <v>ZAR</v>
          </cell>
          <cell r="K1079">
            <v>27448</v>
          </cell>
          <cell r="L1079">
            <v>1</v>
          </cell>
          <cell r="M1079">
            <v>27448</v>
          </cell>
          <cell r="N1079">
            <v>27448</v>
          </cell>
          <cell r="O1079">
            <v>0</v>
          </cell>
          <cell r="P1079">
            <v>0</v>
          </cell>
          <cell r="Q1079">
            <v>0</v>
          </cell>
          <cell r="R1079">
            <v>0</v>
          </cell>
          <cell r="U1079">
            <v>39522</v>
          </cell>
          <cell r="V1079">
            <v>39531</v>
          </cell>
        </row>
        <row r="1080">
          <cell r="B1080" t="str">
            <v>599-0636</v>
          </cell>
          <cell r="D1080">
            <v>39503</v>
          </cell>
          <cell r="E1080" t="str">
            <v>M032-1</v>
          </cell>
          <cell r="F1080" t="str">
            <v>PIETER DUYS</v>
          </cell>
          <cell r="G1080" t="str">
            <v>Duys Component Manufacturers (Pty) Ltd</v>
          </cell>
          <cell r="H1080" t="str">
            <v>Final Machining of output shaft for T2 Cane Carrier</v>
          </cell>
          <cell r="I1080" t="str">
            <v>ZAR 78,942</v>
          </cell>
          <cell r="J1080" t="str">
            <v>ZAR</v>
          </cell>
          <cell r="K1080">
            <v>78942</v>
          </cell>
          <cell r="L1080">
            <v>1</v>
          </cell>
          <cell r="M1080">
            <v>78942</v>
          </cell>
          <cell r="N1080">
            <v>78942</v>
          </cell>
          <cell r="O1080">
            <v>0</v>
          </cell>
          <cell r="P1080">
            <v>0</v>
          </cell>
          <cell r="Q1080">
            <v>0</v>
          </cell>
          <cell r="R1080">
            <v>0</v>
          </cell>
          <cell r="U1080">
            <v>39521</v>
          </cell>
          <cell r="V1080">
            <v>39529</v>
          </cell>
        </row>
        <row r="1081">
          <cell r="B1081" t="str">
            <v>599-0637</v>
          </cell>
          <cell r="D1081">
            <v>39503</v>
          </cell>
          <cell r="E1081" t="str">
            <v>M038</v>
          </cell>
          <cell r="F1081" t="str">
            <v>Gilbert Pernet</v>
          </cell>
          <cell r="G1081" t="str">
            <v>Emineo Ltd</v>
          </cell>
          <cell r="H1081" t="str">
            <v>Cane Preparation lines (shredder) variable portion see 599-73</v>
          </cell>
          <cell r="I1081" t="str">
            <v>USD 1,084,952</v>
          </cell>
          <cell r="J1081" t="str">
            <v>USD</v>
          </cell>
          <cell r="K1081">
            <v>1084952</v>
          </cell>
          <cell r="L1081">
            <v>7.35</v>
          </cell>
          <cell r="M1081">
            <v>7974397.1999999993</v>
          </cell>
          <cell r="N1081">
            <v>0</v>
          </cell>
          <cell r="O1081">
            <v>0</v>
          </cell>
          <cell r="P1081">
            <v>0</v>
          </cell>
          <cell r="Q1081">
            <v>1084952</v>
          </cell>
          <cell r="R1081">
            <v>0</v>
          </cell>
        </row>
        <row r="1082">
          <cell r="B1082" t="str">
            <v>599-0638</v>
          </cell>
          <cell r="D1082">
            <v>39503</v>
          </cell>
          <cell r="E1082" t="str">
            <v>M001-03</v>
          </cell>
          <cell r="F1082" t="str">
            <v>Philip Wan</v>
          </cell>
          <cell r="G1082" t="str">
            <v>Emineo Ltd</v>
          </cell>
          <cell r="H1082" t="str">
            <v>Redrilling of holes for the Pre boiler plant</v>
          </cell>
          <cell r="I1082" t="str">
            <v>EUR 92</v>
          </cell>
          <cell r="J1082" t="str">
            <v>EUR</v>
          </cell>
          <cell r="K1082">
            <v>92</v>
          </cell>
          <cell r="L1082">
            <v>9.5500000000000007</v>
          </cell>
          <cell r="M1082">
            <v>878.6</v>
          </cell>
          <cell r="N1082">
            <v>0</v>
          </cell>
          <cell r="O1082">
            <v>92</v>
          </cell>
          <cell r="P1082">
            <v>0</v>
          </cell>
          <cell r="Q1082">
            <v>0</v>
          </cell>
          <cell r="R1082">
            <v>0</v>
          </cell>
        </row>
        <row r="1083">
          <cell r="B1083" t="str">
            <v>599-0639</v>
          </cell>
          <cell r="D1083">
            <v>39503</v>
          </cell>
          <cell r="E1083" t="str">
            <v>M031</v>
          </cell>
          <cell r="F1083" t="str">
            <v>Anthony Hoare</v>
          </cell>
          <cell r="G1083" t="str">
            <v>Discount Steel</v>
          </cell>
          <cell r="H1083" t="str">
            <v>Mild steel plate for the cane carrier sides</v>
          </cell>
          <cell r="I1083" t="str">
            <v>ZAR 489,451.2</v>
          </cell>
          <cell r="J1083" t="str">
            <v>ZAR</v>
          </cell>
          <cell r="K1083">
            <v>489451.2</v>
          </cell>
          <cell r="L1083">
            <v>1</v>
          </cell>
          <cell r="M1083">
            <v>489451.2</v>
          </cell>
          <cell r="N1083">
            <v>489451.2</v>
          </cell>
          <cell r="O1083">
            <v>0</v>
          </cell>
          <cell r="P1083">
            <v>0</v>
          </cell>
          <cell r="Q1083">
            <v>0</v>
          </cell>
          <cell r="R1083">
            <v>0</v>
          </cell>
          <cell r="U1083">
            <v>39503</v>
          </cell>
          <cell r="V1083">
            <v>39509</v>
          </cell>
        </row>
        <row r="1084">
          <cell r="B1084" t="str">
            <v>599-0640</v>
          </cell>
          <cell r="D1084">
            <v>39503</v>
          </cell>
          <cell r="E1084" t="str">
            <v>P005</v>
          </cell>
          <cell r="F1084" t="str">
            <v>John Ferreira</v>
          </cell>
          <cell r="G1084" t="str">
            <v>Zambian Irritech Limited</v>
          </cell>
          <cell r="H1084" t="str">
            <v>2 x 6M containers for Agriculture</v>
          </cell>
          <cell r="I1084" t="str">
            <v>ZMK 16,340,000</v>
          </cell>
          <cell r="J1084" t="str">
            <v>ZMK</v>
          </cell>
          <cell r="K1084">
            <v>16340000</v>
          </cell>
          <cell r="L1084">
            <v>1.6750418760469012E-3</v>
          </cell>
          <cell r="M1084">
            <v>27370.184254606367</v>
          </cell>
          <cell r="N1084">
            <v>0</v>
          </cell>
          <cell r="O1084">
            <v>0</v>
          </cell>
          <cell r="P1084">
            <v>0</v>
          </cell>
          <cell r="Q1084">
            <v>0</v>
          </cell>
          <cell r="R1084">
            <v>16340000</v>
          </cell>
          <cell r="U1084">
            <v>39506</v>
          </cell>
          <cell r="V1084">
            <v>39507</v>
          </cell>
        </row>
        <row r="1085">
          <cell r="B1085" t="str">
            <v>599-0641</v>
          </cell>
          <cell r="D1085">
            <v>39503</v>
          </cell>
          <cell r="E1085" t="str">
            <v>M056</v>
          </cell>
          <cell r="F1085" t="str">
            <v>MARK CALVERT</v>
          </cell>
          <cell r="G1085" t="str">
            <v>East African Supply</v>
          </cell>
          <cell r="H1085" t="str">
            <v>Remote Type Magnetic Flow Converter Model SE14-EEH2-A24</v>
          </cell>
          <cell r="I1085" t="str">
            <v>ZAR 60,650.10</v>
          </cell>
          <cell r="J1085" t="str">
            <v>ZAR</v>
          </cell>
          <cell r="K1085">
            <v>60650.1</v>
          </cell>
          <cell r="L1085">
            <v>1</v>
          </cell>
          <cell r="M1085">
            <v>60650.1</v>
          </cell>
          <cell r="N1085">
            <v>60650.1</v>
          </cell>
          <cell r="O1085">
            <v>0</v>
          </cell>
          <cell r="P1085">
            <v>0</v>
          </cell>
          <cell r="Q1085">
            <v>0</v>
          </cell>
          <cell r="R1085">
            <v>0</v>
          </cell>
        </row>
        <row r="1086">
          <cell r="B1086" t="str">
            <v>599-0641</v>
          </cell>
          <cell r="D1086">
            <v>39503</v>
          </cell>
          <cell r="E1086" t="str">
            <v>M056</v>
          </cell>
          <cell r="F1086" t="str">
            <v>MARK CALVERT</v>
          </cell>
          <cell r="G1086" t="str">
            <v>East African Supply</v>
          </cell>
          <cell r="H1086" t="str">
            <v>CABLE FOR REMOTE MAGNETIC FLOWMETER. MODEL AM011E-4-L005*A</v>
          </cell>
          <cell r="I1086" t="str">
            <v>ZAR 0</v>
          </cell>
          <cell r="J1086" t="str">
            <v>ZAR</v>
          </cell>
          <cell r="K1086">
            <v>0</v>
          </cell>
          <cell r="L1086">
            <v>1</v>
          </cell>
          <cell r="M1086">
            <v>0</v>
          </cell>
          <cell r="N1086">
            <v>0</v>
          </cell>
          <cell r="O1086">
            <v>0</v>
          </cell>
          <cell r="P1086">
            <v>0</v>
          </cell>
          <cell r="Q1086">
            <v>0</v>
          </cell>
          <cell r="R1086">
            <v>0</v>
          </cell>
          <cell r="V1086">
            <v>39527</v>
          </cell>
        </row>
        <row r="1087">
          <cell r="B1087" t="str">
            <v>599-0641</v>
          </cell>
          <cell r="D1087">
            <v>39503</v>
          </cell>
          <cell r="E1087" t="str">
            <v>M056</v>
          </cell>
          <cell r="F1087" t="str">
            <v>MARK CALVERT</v>
          </cell>
          <cell r="G1087" t="str">
            <v>East African Supply</v>
          </cell>
          <cell r="H1087" t="str">
            <v>REMOTE MAGNETIC FLOW TUBE 100MM. MODEL SE210DE-AD2C-LS4</v>
          </cell>
          <cell r="I1087" t="str">
            <v>ZAR 0</v>
          </cell>
          <cell r="J1087" t="str">
            <v>ZAR</v>
          </cell>
          <cell r="K1087">
            <v>0</v>
          </cell>
          <cell r="L1087">
            <v>1</v>
          </cell>
          <cell r="M1087">
            <v>0</v>
          </cell>
          <cell r="N1087">
            <v>0</v>
          </cell>
          <cell r="O1087">
            <v>0</v>
          </cell>
          <cell r="P1087">
            <v>0</v>
          </cell>
          <cell r="Q1087">
            <v>0</v>
          </cell>
          <cell r="R1087">
            <v>0</v>
          </cell>
          <cell r="V1087">
            <v>39527</v>
          </cell>
        </row>
        <row r="1088">
          <cell r="B1088" t="str">
            <v>599-0641</v>
          </cell>
          <cell r="D1088">
            <v>39503</v>
          </cell>
          <cell r="E1088" t="str">
            <v>M056</v>
          </cell>
          <cell r="F1088" t="str">
            <v>MARK CALVERT</v>
          </cell>
          <cell r="G1088" t="str">
            <v>East African Supply</v>
          </cell>
          <cell r="H1088" t="str">
            <v>REMOTE MAGNETIC FLOW TUBE 80MM. MODEL SE208DE-AD2C-LS4</v>
          </cell>
          <cell r="I1088" t="str">
            <v>ZAR 0</v>
          </cell>
          <cell r="J1088" t="str">
            <v>ZAR</v>
          </cell>
          <cell r="K1088">
            <v>0</v>
          </cell>
          <cell r="L1088">
            <v>1</v>
          </cell>
          <cell r="M1088">
            <v>0</v>
          </cell>
          <cell r="N1088">
            <v>0</v>
          </cell>
          <cell r="O1088">
            <v>0</v>
          </cell>
          <cell r="P1088">
            <v>0</v>
          </cell>
          <cell r="Q1088">
            <v>0</v>
          </cell>
          <cell r="R1088">
            <v>0</v>
          </cell>
          <cell r="V1088">
            <v>39527</v>
          </cell>
        </row>
        <row r="1089">
          <cell r="B1089" t="str">
            <v>599-0641</v>
          </cell>
          <cell r="D1089">
            <v>39503</v>
          </cell>
          <cell r="E1089" t="str">
            <v>M056</v>
          </cell>
          <cell r="F1089" t="str">
            <v>MARK CALVERT</v>
          </cell>
          <cell r="G1089" t="str">
            <v>East African Supply</v>
          </cell>
          <cell r="H1089" t="str">
            <v>REMOTE MAGNETIC FLOWTUBE 150MM. MODEL SE215DE-AD2C-LS4</v>
          </cell>
          <cell r="I1089" t="str">
            <v>ZAR 0</v>
          </cell>
          <cell r="J1089" t="str">
            <v>ZAR</v>
          </cell>
          <cell r="K1089">
            <v>0</v>
          </cell>
          <cell r="L1089">
            <v>1</v>
          </cell>
          <cell r="M1089">
            <v>0</v>
          </cell>
          <cell r="N1089">
            <v>0</v>
          </cell>
          <cell r="O1089">
            <v>0</v>
          </cell>
          <cell r="P1089">
            <v>0</v>
          </cell>
          <cell r="Q1089">
            <v>0</v>
          </cell>
          <cell r="R1089">
            <v>0</v>
          </cell>
          <cell r="V1089">
            <v>39534</v>
          </cell>
        </row>
        <row r="1090">
          <cell r="B1090" t="str">
            <v>599-0641</v>
          </cell>
          <cell r="D1090">
            <v>39503</v>
          </cell>
          <cell r="E1090" t="str">
            <v>M056</v>
          </cell>
          <cell r="F1090" t="str">
            <v>MARK CALVERT</v>
          </cell>
          <cell r="G1090" t="str">
            <v>East African Supply</v>
          </cell>
          <cell r="H1090" t="str">
            <v>Freight for Remote Magnetic Flow meter stuff above</v>
          </cell>
          <cell r="I1090" t="str">
            <v>ZAR 0</v>
          </cell>
          <cell r="J1090" t="str">
            <v>ZAR</v>
          </cell>
          <cell r="K1090">
            <v>0</v>
          </cell>
          <cell r="L1090">
            <v>1</v>
          </cell>
          <cell r="M1090">
            <v>0</v>
          </cell>
          <cell r="N1090">
            <v>0</v>
          </cell>
          <cell r="O1090">
            <v>0</v>
          </cell>
          <cell r="P1090">
            <v>0</v>
          </cell>
          <cell r="Q1090">
            <v>0</v>
          </cell>
          <cell r="R1090">
            <v>0</v>
          </cell>
        </row>
        <row r="1091">
          <cell r="B1091" t="str">
            <v>599-0642</v>
          </cell>
          <cell r="D1091">
            <v>39503</v>
          </cell>
          <cell r="E1091" t="str">
            <v>P005</v>
          </cell>
          <cell r="G1091" t="str">
            <v>KadiGrafix Enterprise</v>
          </cell>
          <cell r="H1091" t="str">
            <v>Billboard Stand</v>
          </cell>
          <cell r="I1091" t="str">
            <v>ZMK 4,360,500</v>
          </cell>
          <cell r="J1091" t="str">
            <v>ZMK</v>
          </cell>
          <cell r="K1091">
            <v>4360500</v>
          </cell>
          <cell r="L1091">
            <v>1.6750418760469012E-3</v>
          </cell>
          <cell r="M1091">
            <v>7304.0201005025128</v>
          </cell>
          <cell r="N1091">
            <v>0</v>
          </cell>
          <cell r="O1091">
            <v>0</v>
          </cell>
          <cell r="P1091">
            <v>0</v>
          </cell>
          <cell r="Q1091">
            <v>0</v>
          </cell>
          <cell r="R1091">
            <v>4360500</v>
          </cell>
        </row>
        <row r="1092">
          <cell r="B1092" t="str">
            <v>599-0643</v>
          </cell>
          <cell r="D1092">
            <v>39503</v>
          </cell>
          <cell r="E1092" t="str">
            <v>P005</v>
          </cell>
          <cell r="F1092" t="str">
            <v>Doug Cantlay</v>
          </cell>
          <cell r="G1092" t="str">
            <v>Kapinga Enterprises</v>
          </cell>
          <cell r="H1092" t="str">
            <v>Rentals for houses and log cabins on Tanderra ridge</v>
          </cell>
          <cell r="I1092" t="str">
            <v>ZMK 453,096,000</v>
          </cell>
          <cell r="J1092" t="str">
            <v>ZMK</v>
          </cell>
          <cell r="K1092">
            <v>453096000</v>
          </cell>
          <cell r="L1092">
            <v>1.6750418760469012E-3</v>
          </cell>
          <cell r="M1092">
            <v>758954.77386934671</v>
          </cell>
          <cell r="N1092">
            <v>0</v>
          </cell>
          <cell r="O1092">
            <v>0</v>
          </cell>
          <cell r="P1092">
            <v>0</v>
          </cell>
          <cell r="Q1092">
            <v>0</v>
          </cell>
          <cell r="R1092">
            <v>453096000</v>
          </cell>
        </row>
        <row r="1093">
          <cell r="B1093" t="str">
            <v>599-0644</v>
          </cell>
          <cell r="D1093">
            <v>39503</v>
          </cell>
          <cell r="E1093" t="str">
            <v>P005</v>
          </cell>
          <cell r="F1093" t="str">
            <v>Mohamed</v>
          </cell>
          <cell r="G1093" t="str">
            <v>BHAGOOS SUPERMARKET</v>
          </cell>
          <cell r="H1093" t="str">
            <v>PPE for cement workers and Spray paing for receiving clerks</v>
          </cell>
          <cell r="I1093" t="str">
            <v>ZMK 526,000</v>
          </cell>
          <cell r="J1093" t="str">
            <v>ZMK</v>
          </cell>
          <cell r="K1093">
            <v>526000</v>
          </cell>
          <cell r="L1093">
            <v>1.6750418760469012E-3</v>
          </cell>
          <cell r="M1093">
            <v>881.07202680067007</v>
          </cell>
          <cell r="N1093">
            <v>0</v>
          </cell>
          <cell r="O1093">
            <v>0</v>
          </cell>
          <cell r="P1093">
            <v>0</v>
          </cell>
          <cell r="Q1093">
            <v>0</v>
          </cell>
          <cell r="R1093">
            <v>526000</v>
          </cell>
          <cell r="S1093" t="str">
            <v>PPE</v>
          </cell>
        </row>
        <row r="1094">
          <cell r="B1094" t="str">
            <v>599-0645</v>
          </cell>
          <cell r="D1094">
            <v>39503</v>
          </cell>
          <cell r="E1094" t="str">
            <v>P005</v>
          </cell>
          <cell r="F1094" t="str">
            <v>John Ferreira</v>
          </cell>
          <cell r="G1094" t="str">
            <v>Zambian Irritech Limited</v>
          </cell>
          <cell r="H1094" t="str">
            <v>5 x Containers for Cane Yard and Emineo receiving area</v>
          </cell>
          <cell r="I1094" t="str">
            <v>ZMK 39,491,550</v>
          </cell>
          <cell r="J1094" t="str">
            <v>ZMK</v>
          </cell>
          <cell r="K1094">
            <v>39491550</v>
          </cell>
          <cell r="L1094">
            <v>1.6750418760469012E-3</v>
          </cell>
          <cell r="M1094">
            <v>66150</v>
          </cell>
          <cell r="N1094">
            <v>0</v>
          </cell>
          <cell r="O1094">
            <v>0</v>
          </cell>
          <cell r="P1094">
            <v>0</v>
          </cell>
          <cell r="Q1094">
            <v>0</v>
          </cell>
          <cell r="R1094">
            <v>39491550</v>
          </cell>
        </row>
        <row r="1095">
          <cell r="B1095" t="str">
            <v>599-0646</v>
          </cell>
          <cell r="D1095">
            <v>39503</v>
          </cell>
          <cell r="E1095" t="str">
            <v>P005</v>
          </cell>
          <cell r="F1095" t="str">
            <v>Richard Tiddy</v>
          </cell>
          <cell r="G1095" t="str">
            <v>Interorg Ltd</v>
          </cell>
          <cell r="H1095" t="str">
            <v xml:space="preserve">Transport of M projects containers </v>
          </cell>
          <cell r="I1095" t="str">
            <v>USD 5,600</v>
          </cell>
          <cell r="J1095" t="str">
            <v>USD</v>
          </cell>
          <cell r="K1095">
            <v>5600</v>
          </cell>
          <cell r="L1095">
            <v>7.35</v>
          </cell>
          <cell r="M1095">
            <v>41160</v>
          </cell>
          <cell r="N1095">
            <v>0</v>
          </cell>
          <cell r="O1095">
            <v>0</v>
          </cell>
          <cell r="P1095">
            <v>0</v>
          </cell>
          <cell r="Q1095">
            <v>5600</v>
          </cell>
          <cell r="R1095">
            <v>0</v>
          </cell>
        </row>
        <row r="1096">
          <cell r="B1096" t="str">
            <v>599-0647</v>
          </cell>
          <cell r="D1096">
            <v>39503</v>
          </cell>
          <cell r="E1096" t="str">
            <v>P005</v>
          </cell>
          <cell r="F1096" t="str">
            <v>Richard Tiddy</v>
          </cell>
          <cell r="G1096" t="str">
            <v>Celtic Freight</v>
          </cell>
          <cell r="H1096" t="str">
            <v xml:space="preserve">Transport of M projects containers </v>
          </cell>
          <cell r="I1096" t="str">
            <v>USD 22,400</v>
          </cell>
          <cell r="J1096" t="str">
            <v>USD</v>
          </cell>
          <cell r="K1096">
            <v>22400</v>
          </cell>
          <cell r="L1096">
            <v>7.35</v>
          </cell>
          <cell r="M1096">
            <v>164640</v>
          </cell>
          <cell r="N1096">
            <v>0</v>
          </cell>
          <cell r="O1096">
            <v>0</v>
          </cell>
          <cell r="P1096">
            <v>0</v>
          </cell>
          <cell r="Q1096">
            <v>22400</v>
          </cell>
          <cell r="R1096">
            <v>0</v>
          </cell>
        </row>
        <row r="1097">
          <cell r="B1097" t="str">
            <v>599-0648</v>
          </cell>
          <cell r="D1097">
            <v>39505</v>
          </cell>
          <cell r="E1097" t="str">
            <v>P005</v>
          </cell>
          <cell r="G1097" t="str">
            <v>Rockshield Internation - Lusaka</v>
          </cell>
          <cell r="H1097" t="str">
            <v>Icon Sachets, 5 L reskol (Neopythrim), Motorised sprayer</v>
          </cell>
          <cell r="I1097" t="str">
            <v>ZMK 26,380,000</v>
          </cell>
          <cell r="J1097" t="str">
            <v>ZMK</v>
          </cell>
          <cell r="K1097">
            <v>26380000</v>
          </cell>
          <cell r="L1097">
            <v>1.6750418760469012E-3</v>
          </cell>
          <cell r="M1097">
            <v>44187.604690117252</v>
          </cell>
          <cell r="N1097">
            <v>0</v>
          </cell>
          <cell r="O1097">
            <v>0</v>
          </cell>
          <cell r="P1097">
            <v>0</v>
          </cell>
          <cell r="Q1097">
            <v>0</v>
          </cell>
          <cell r="R1097">
            <v>26380000</v>
          </cell>
        </row>
        <row r="1098">
          <cell r="B1098" t="str">
            <v>599-0649</v>
          </cell>
          <cell r="D1098">
            <v>39505</v>
          </cell>
          <cell r="E1098" t="str">
            <v>P005</v>
          </cell>
          <cell r="G1098" t="str">
            <v>GEMISTAR TRAVEL &amp; TOURS</v>
          </cell>
          <cell r="H1098" t="str">
            <v>Airtickets for Tony Currie</v>
          </cell>
          <cell r="I1098" t="str">
            <v>ZMK 4,845,775</v>
          </cell>
          <cell r="J1098" t="str">
            <v>ZMK</v>
          </cell>
          <cell r="K1098">
            <v>4845775</v>
          </cell>
          <cell r="L1098">
            <v>1.6750418760469012E-3</v>
          </cell>
          <cell r="M1098">
            <v>8116.8760469011722</v>
          </cell>
          <cell r="N1098">
            <v>0</v>
          </cell>
          <cell r="O1098">
            <v>0</v>
          </cell>
          <cell r="P1098">
            <v>0</v>
          </cell>
          <cell r="Q1098">
            <v>0</v>
          </cell>
          <cell r="R1098">
            <v>4845775</v>
          </cell>
        </row>
        <row r="1099">
          <cell r="B1099" t="str">
            <v>599-0650</v>
          </cell>
          <cell r="D1099">
            <v>39505</v>
          </cell>
          <cell r="E1099" t="str">
            <v>P005</v>
          </cell>
          <cell r="G1099" t="str">
            <v>Toyota Zambia Ltd</v>
          </cell>
          <cell r="H1099" t="str">
            <v>Full Service for Toyota Hi Ace ABK 2756 (PV 15)</v>
          </cell>
          <cell r="I1099" t="str">
            <v>ZMK 2,600,000</v>
          </cell>
          <cell r="J1099" t="str">
            <v>ZMK</v>
          </cell>
          <cell r="K1099">
            <v>2600000</v>
          </cell>
          <cell r="L1099">
            <v>1.6750418760469012E-3</v>
          </cell>
          <cell r="M1099">
            <v>4355.1088777219429</v>
          </cell>
          <cell r="N1099">
            <v>0</v>
          </cell>
          <cell r="O1099">
            <v>0</v>
          </cell>
          <cell r="P1099">
            <v>0</v>
          </cell>
          <cell r="Q1099">
            <v>0</v>
          </cell>
          <cell r="R1099">
            <v>2600000</v>
          </cell>
        </row>
        <row r="1100">
          <cell r="B1100" t="str">
            <v>599-0651</v>
          </cell>
          <cell r="D1100">
            <v>39505</v>
          </cell>
          <cell r="E1100" t="str">
            <v>P005</v>
          </cell>
          <cell r="G1100" t="str">
            <v>Toyota Zambia Ltd</v>
          </cell>
          <cell r="H1100" t="str">
            <v>Full Service for Toyota Hi Ace ABL 2292 (PV 25)</v>
          </cell>
          <cell r="I1100" t="str">
            <v>ZMK 600,000</v>
          </cell>
          <cell r="J1100" t="str">
            <v>ZMK</v>
          </cell>
          <cell r="K1100">
            <v>600000</v>
          </cell>
          <cell r="L1100">
            <v>1.6750418760469012E-3</v>
          </cell>
          <cell r="M1100">
            <v>1005.0251256281407</v>
          </cell>
          <cell r="N1100">
            <v>0</v>
          </cell>
          <cell r="O1100">
            <v>0</v>
          </cell>
          <cell r="P1100">
            <v>0</v>
          </cell>
          <cell r="Q1100">
            <v>0</v>
          </cell>
          <cell r="R1100">
            <v>600000</v>
          </cell>
        </row>
        <row r="1101">
          <cell r="B1101" t="str">
            <v>599-0652</v>
          </cell>
          <cell r="D1101">
            <v>39505</v>
          </cell>
          <cell r="E1101" t="str">
            <v>M031</v>
          </cell>
          <cell r="F1101" t="str">
            <v>Mohamed</v>
          </cell>
          <cell r="G1101" t="str">
            <v>Makubu Steelworks Ltd</v>
          </cell>
          <cell r="H1101" t="str">
            <v>Materials for refurbishment of B seed receiver</v>
          </cell>
          <cell r="I1101" t="str">
            <v>ZMK 7,105,000</v>
          </cell>
          <cell r="J1101" t="str">
            <v>ZMK</v>
          </cell>
          <cell r="K1101">
            <v>7105000</v>
          </cell>
          <cell r="L1101">
            <v>1.6750418760469012E-3</v>
          </cell>
          <cell r="M1101">
            <v>11901.172529313233</v>
          </cell>
          <cell r="N1101">
            <v>0</v>
          </cell>
          <cell r="O1101">
            <v>0</v>
          </cell>
          <cell r="P1101">
            <v>0</v>
          </cell>
          <cell r="Q1101">
            <v>0</v>
          </cell>
          <cell r="R1101">
            <v>7105000</v>
          </cell>
          <cell r="U1101">
            <v>39513</v>
          </cell>
          <cell r="V1101">
            <v>39515</v>
          </cell>
        </row>
        <row r="1102">
          <cell r="B1102" t="str">
            <v>599-0653</v>
          </cell>
          <cell r="C1102" t="str">
            <v>Amended value</v>
          </cell>
          <cell r="D1102">
            <v>39505</v>
          </cell>
          <cell r="E1102" t="str">
            <v>M001-03</v>
          </cell>
          <cell r="F1102" t="str">
            <v>Philip Wan</v>
          </cell>
          <cell r="G1102" t="str">
            <v>Emineo Ltd</v>
          </cell>
          <cell r="H1102" t="str">
            <v>Erection of Hotwell tank, Supporting structure, pipe line &amp; auxilaries for pre boiler plant</v>
          </cell>
          <cell r="I1102" t="str">
            <v>EUR 123,000</v>
          </cell>
          <cell r="J1102" t="str">
            <v>EUR</v>
          </cell>
          <cell r="K1102">
            <v>123000</v>
          </cell>
          <cell r="L1102">
            <v>9.5500000000000007</v>
          </cell>
          <cell r="M1102">
            <v>1174650</v>
          </cell>
          <cell r="N1102">
            <v>0</v>
          </cell>
          <cell r="O1102">
            <v>123000</v>
          </cell>
          <cell r="P1102">
            <v>0</v>
          </cell>
          <cell r="Q1102">
            <v>0</v>
          </cell>
          <cell r="R1102">
            <v>0</v>
          </cell>
        </row>
        <row r="1103">
          <cell r="B1103" t="str">
            <v>599-0654</v>
          </cell>
          <cell r="D1103">
            <v>39505</v>
          </cell>
          <cell r="E1103" t="str">
            <v>C005</v>
          </cell>
          <cell r="F1103" t="str">
            <v>Levi</v>
          </cell>
          <cell r="G1103" t="str">
            <v>Lafarge Cement</v>
          </cell>
          <cell r="H1103" t="str">
            <v xml:space="preserve">Cement supply </v>
          </cell>
          <cell r="I1103" t="str">
            <v>ZMK 796,301,200</v>
          </cell>
          <cell r="J1103" t="str">
            <v>ZMK</v>
          </cell>
          <cell r="K1103">
            <v>796301200</v>
          </cell>
          <cell r="L1103">
            <v>1.6750418760469012E-3</v>
          </cell>
          <cell r="M1103">
            <v>1333837.8559463986</v>
          </cell>
          <cell r="N1103">
            <v>0</v>
          </cell>
          <cell r="O1103">
            <v>0</v>
          </cell>
          <cell r="P1103">
            <v>0</v>
          </cell>
          <cell r="Q1103">
            <v>0</v>
          </cell>
          <cell r="R1103">
            <v>796301200</v>
          </cell>
        </row>
        <row r="1104">
          <cell r="B1104" t="str">
            <v>599-0655</v>
          </cell>
          <cell r="D1104">
            <v>39505</v>
          </cell>
          <cell r="E1104" t="str">
            <v>C005</v>
          </cell>
          <cell r="F1104" t="str">
            <v>Jean-luc</v>
          </cell>
          <cell r="G1104" t="str">
            <v>Stefanutti &amp; Bressan Pinetown</v>
          </cell>
          <cell r="H1104" t="str">
            <v xml:space="preserve">Cement supply </v>
          </cell>
          <cell r="I1104" t="str">
            <v>ZAR 3,156,000</v>
          </cell>
          <cell r="J1104" t="str">
            <v>ZAR</v>
          </cell>
          <cell r="K1104">
            <v>3156000</v>
          </cell>
          <cell r="L1104">
            <v>1</v>
          </cell>
          <cell r="M1104">
            <v>3156000</v>
          </cell>
          <cell r="N1104">
            <v>3156000</v>
          </cell>
          <cell r="O1104">
            <v>0</v>
          </cell>
          <cell r="P1104">
            <v>0</v>
          </cell>
          <cell r="Q1104">
            <v>0</v>
          </cell>
          <cell r="R1104">
            <v>0</v>
          </cell>
          <cell r="U1104">
            <v>39506</v>
          </cell>
          <cell r="V1104">
            <v>39513</v>
          </cell>
        </row>
        <row r="1105">
          <cell r="B1105" t="str">
            <v>599-0656</v>
          </cell>
          <cell r="C1105">
            <v>2</v>
          </cell>
          <cell r="D1105">
            <v>39505</v>
          </cell>
          <cell r="E1105" t="str">
            <v>M001-08</v>
          </cell>
          <cell r="F1105" t="str">
            <v>Paul  Haitas</v>
          </cell>
          <cell r="G1105" t="str">
            <v>Iron Fireman SA (Pty) Ltd</v>
          </cell>
          <cell r="H1105" t="str">
            <v>TWIP column assembly for Kelburn separator - Cancelled (R84,012)</v>
          </cell>
          <cell r="I1105" t="str">
            <v>ZAR 0</v>
          </cell>
          <cell r="J1105" t="str">
            <v>ZAR</v>
          </cell>
          <cell r="K1105">
            <v>0</v>
          </cell>
          <cell r="L1105">
            <v>1</v>
          </cell>
          <cell r="M1105">
            <v>0</v>
          </cell>
          <cell r="N1105">
            <v>0</v>
          </cell>
          <cell r="O1105">
            <v>0</v>
          </cell>
          <cell r="P1105">
            <v>0</v>
          </cell>
          <cell r="Q1105">
            <v>0</v>
          </cell>
          <cell r="R1105">
            <v>0</v>
          </cell>
          <cell r="U1105">
            <v>39583</v>
          </cell>
          <cell r="V1105">
            <v>39594</v>
          </cell>
        </row>
        <row r="1106">
          <cell r="B1106" t="str">
            <v>599-0657</v>
          </cell>
          <cell r="D1106">
            <v>39505</v>
          </cell>
          <cell r="E1106" t="str">
            <v>M001-08</v>
          </cell>
          <cell r="F1106" t="str">
            <v>Jonas Mtolo</v>
          </cell>
          <cell r="G1106" t="str">
            <v>Spirax Sarco Africa (Pty) Ltd</v>
          </cell>
          <cell r="H1106" t="str">
            <v>Control blowdown valve for Kelburn seperator T2 shredder steam pipe work</v>
          </cell>
          <cell r="I1106" t="str">
            <v>ZAR 27,696</v>
          </cell>
          <cell r="J1106" t="str">
            <v>ZAR</v>
          </cell>
          <cell r="K1106">
            <v>27696</v>
          </cell>
          <cell r="L1106">
            <v>1</v>
          </cell>
          <cell r="M1106">
            <v>27696</v>
          </cell>
          <cell r="N1106">
            <v>27696</v>
          </cell>
          <cell r="O1106">
            <v>0</v>
          </cell>
          <cell r="P1106">
            <v>0</v>
          </cell>
          <cell r="Q1106">
            <v>0</v>
          </cell>
          <cell r="R1106">
            <v>0</v>
          </cell>
          <cell r="S1106">
            <v>1</v>
          </cell>
          <cell r="T1106">
            <v>2</v>
          </cell>
          <cell r="U1106">
            <v>39562</v>
          </cell>
          <cell r="V1106">
            <v>39571</v>
          </cell>
        </row>
        <row r="1107">
          <cell r="B1107" t="str">
            <v>599-0658</v>
          </cell>
          <cell r="D1107">
            <v>39505</v>
          </cell>
          <cell r="E1107" t="str">
            <v>M001-08</v>
          </cell>
          <cell r="F1107" t="str">
            <v>Rodney Kok</v>
          </cell>
          <cell r="G1107" t="str">
            <v>Lurod Engineering cc</v>
          </cell>
          <cell r="H1107" t="str">
            <v>Supply of fittings for T2 shredder steam pipe work</v>
          </cell>
          <cell r="I1107" t="str">
            <v>ZAR 527,822.21</v>
          </cell>
          <cell r="J1107" t="str">
            <v>ZAR</v>
          </cell>
          <cell r="K1107">
            <v>527822.21</v>
          </cell>
          <cell r="L1107">
            <v>1</v>
          </cell>
          <cell r="M1107">
            <v>527822.21</v>
          </cell>
          <cell r="N1107">
            <v>527822.21</v>
          </cell>
          <cell r="O1107">
            <v>0</v>
          </cell>
          <cell r="P1107">
            <v>0</v>
          </cell>
          <cell r="Q1107">
            <v>0</v>
          </cell>
          <cell r="R1107">
            <v>0</v>
          </cell>
          <cell r="S1107">
            <v>1</v>
          </cell>
          <cell r="T1107">
            <v>2</v>
          </cell>
          <cell r="U1107">
            <v>39537</v>
          </cell>
          <cell r="V1107">
            <v>39544</v>
          </cell>
        </row>
        <row r="1108">
          <cell r="B1108" t="str">
            <v>599-0659</v>
          </cell>
          <cell r="D1108">
            <v>39505</v>
          </cell>
          <cell r="E1108" t="str">
            <v>E012</v>
          </cell>
          <cell r="F1108" t="str">
            <v>Ansy Paroni</v>
          </cell>
          <cell r="G1108" t="str">
            <v>M Projects</v>
          </cell>
          <cell r="H1108" t="str">
            <v>Prefabricated unit for T2 VFD Station</v>
          </cell>
          <cell r="I1108" t="str">
            <v>ZAR 119,676</v>
          </cell>
          <cell r="J1108" t="str">
            <v>ZAR</v>
          </cell>
          <cell r="K1108">
            <v>119676</v>
          </cell>
          <cell r="L1108">
            <v>1</v>
          </cell>
          <cell r="M1108">
            <v>119676</v>
          </cell>
          <cell r="N1108">
            <v>119676</v>
          </cell>
          <cell r="O1108">
            <v>0</v>
          </cell>
          <cell r="P1108">
            <v>0</v>
          </cell>
          <cell r="Q1108">
            <v>0</v>
          </cell>
          <cell r="R1108">
            <v>0</v>
          </cell>
          <cell r="U1108">
            <v>39512</v>
          </cell>
          <cell r="V1108">
            <v>39519</v>
          </cell>
        </row>
        <row r="1109">
          <cell r="B1109" t="str">
            <v>599-0660</v>
          </cell>
          <cell r="D1109">
            <v>39505</v>
          </cell>
          <cell r="E1109" t="str">
            <v>I004</v>
          </cell>
          <cell r="F1109" t="str">
            <v>Peter de Vries</v>
          </cell>
          <cell r="G1109" t="str">
            <v>Bentley Nevada</v>
          </cell>
          <cell r="H1109" t="str">
            <v>Specialist services on site to cmomissioin vibration equipment for T2 Mill 1 motor &amp; T2 shredder turbine</v>
          </cell>
          <cell r="I1109" t="str">
            <v>ZAR 35,350</v>
          </cell>
          <cell r="J1109" t="str">
            <v>ZAR</v>
          </cell>
          <cell r="K1109">
            <v>35350</v>
          </cell>
          <cell r="L1109">
            <v>1</v>
          </cell>
          <cell r="M1109">
            <v>35350</v>
          </cell>
          <cell r="N1109">
            <v>35350</v>
          </cell>
          <cell r="O1109">
            <v>0</v>
          </cell>
          <cell r="P1109">
            <v>0</v>
          </cell>
          <cell r="Q1109">
            <v>0</v>
          </cell>
          <cell r="R1109">
            <v>0</v>
          </cell>
        </row>
        <row r="1110">
          <cell r="B1110" t="str">
            <v>599-0661</v>
          </cell>
          <cell r="D1110">
            <v>39505</v>
          </cell>
          <cell r="E1110" t="str">
            <v>E017</v>
          </cell>
          <cell r="F1110" t="str">
            <v>Neville Palmer</v>
          </cell>
          <cell r="G1110" t="str">
            <v>L.M.V Switchgear cc</v>
          </cell>
          <cell r="H1110" t="str">
            <v>Installation of all factory lighting and ditribution boards</v>
          </cell>
          <cell r="I1110" t="str">
            <v>ZAR 3,424,274.01</v>
          </cell>
          <cell r="J1110" t="str">
            <v>ZAR</v>
          </cell>
          <cell r="K1110">
            <v>3424274.01</v>
          </cell>
          <cell r="L1110">
            <v>1</v>
          </cell>
          <cell r="M1110">
            <v>3424274.01</v>
          </cell>
          <cell r="N1110">
            <v>3424274.01</v>
          </cell>
          <cell r="O1110">
            <v>0</v>
          </cell>
          <cell r="P1110">
            <v>0</v>
          </cell>
          <cell r="Q1110">
            <v>0</v>
          </cell>
          <cell r="R1110">
            <v>0</v>
          </cell>
          <cell r="U1110">
            <v>39537</v>
          </cell>
          <cell r="V1110">
            <v>39543</v>
          </cell>
        </row>
        <row r="1111">
          <cell r="B1111" t="str">
            <v>599-0662</v>
          </cell>
          <cell r="D1111">
            <v>39505</v>
          </cell>
          <cell r="E1111" t="str">
            <v>E007</v>
          </cell>
          <cell r="F1111" t="str">
            <v>Mark Walters</v>
          </cell>
          <cell r="G1111" t="str">
            <v>Turbine Generator Services (Pty) Ltd</v>
          </cell>
          <cell r="H1111" t="str">
            <v>11 kV Power House Speed governing, voltage and load control and synchronising scheme</v>
          </cell>
          <cell r="I1111" t="str">
            <v>ZAR 1,817,964</v>
          </cell>
          <cell r="J1111" t="str">
            <v>ZAR</v>
          </cell>
          <cell r="K1111">
            <v>1817964</v>
          </cell>
          <cell r="L1111">
            <v>1</v>
          </cell>
          <cell r="M1111">
            <v>1817964</v>
          </cell>
          <cell r="N1111">
            <v>1817964</v>
          </cell>
          <cell r="O1111">
            <v>0</v>
          </cell>
          <cell r="P1111">
            <v>0</v>
          </cell>
          <cell r="Q1111">
            <v>0</v>
          </cell>
          <cell r="R1111">
            <v>0</v>
          </cell>
          <cell r="U1111">
            <v>39537</v>
          </cell>
          <cell r="V1111">
            <v>39544</v>
          </cell>
        </row>
        <row r="1112">
          <cell r="B1112" t="str">
            <v>599-0663</v>
          </cell>
          <cell r="D1112">
            <v>39505</v>
          </cell>
          <cell r="E1112" t="str">
            <v>E016</v>
          </cell>
          <cell r="F1112" t="str">
            <v>Suresh Heerlal</v>
          </cell>
          <cell r="G1112" t="str">
            <v>Gamma Panel &amp; Swicthboard Maufacturers</v>
          </cell>
          <cell r="H1112" t="str">
            <v>Warehouse C MCC</v>
          </cell>
          <cell r="I1112" t="str">
            <v>ZAR 592,299</v>
          </cell>
          <cell r="J1112" t="str">
            <v>ZAR</v>
          </cell>
          <cell r="K1112">
            <v>592299</v>
          </cell>
          <cell r="L1112">
            <v>1</v>
          </cell>
          <cell r="M1112">
            <v>592299</v>
          </cell>
          <cell r="N1112">
            <v>592299</v>
          </cell>
          <cell r="O1112">
            <v>0</v>
          </cell>
          <cell r="P1112">
            <v>0</v>
          </cell>
          <cell r="Q1112">
            <v>0</v>
          </cell>
          <cell r="R1112">
            <v>0</v>
          </cell>
          <cell r="U1112">
            <v>39529</v>
          </cell>
          <cell r="V1112">
            <v>39536</v>
          </cell>
        </row>
        <row r="1113">
          <cell r="B1113" t="str">
            <v>599-0664</v>
          </cell>
          <cell r="D1113">
            <v>39505</v>
          </cell>
          <cell r="E1113" t="str">
            <v>E016</v>
          </cell>
          <cell r="F1113" t="str">
            <v>Chris</v>
          </cell>
          <cell r="G1113" t="str">
            <v>Unitech Instrumentation Services</v>
          </cell>
          <cell r="H1113" t="str">
            <v>Acceleration work for package Warehouse A and C MCC</v>
          </cell>
          <cell r="I1113" t="str">
            <v>ZAR 1,697,829.44</v>
          </cell>
          <cell r="J1113" t="str">
            <v>ZAR</v>
          </cell>
          <cell r="K1113">
            <v>1697829.44</v>
          </cell>
          <cell r="L1113">
            <v>1</v>
          </cell>
          <cell r="M1113">
            <v>1697829.44</v>
          </cell>
          <cell r="N1113">
            <v>1697829.44</v>
          </cell>
          <cell r="O1113">
            <v>0</v>
          </cell>
          <cell r="P1113">
            <v>0</v>
          </cell>
          <cell r="Q1113">
            <v>0</v>
          </cell>
          <cell r="R1113">
            <v>0</v>
          </cell>
        </row>
        <row r="1114">
          <cell r="B1114" t="str">
            <v>599-0665</v>
          </cell>
          <cell r="D1114">
            <v>39505</v>
          </cell>
          <cell r="E1114" t="str">
            <v>M032-0</v>
          </cell>
          <cell r="F1114" t="str">
            <v>Philip Wan</v>
          </cell>
          <cell r="G1114" t="str">
            <v>Emineo Ltd</v>
          </cell>
          <cell r="H1114" t="str">
            <v>Dismantling of overhead Travelling crane - Cane Yard</v>
          </cell>
          <cell r="I1114" t="str">
            <v>EUR 13,000</v>
          </cell>
          <cell r="J1114" t="str">
            <v>EUR</v>
          </cell>
          <cell r="K1114">
            <v>13000</v>
          </cell>
          <cell r="L1114">
            <v>9.5500000000000007</v>
          </cell>
          <cell r="M1114">
            <v>124150.00000000001</v>
          </cell>
          <cell r="N1114">
            <v>0</v>
          </cell>
          <cell r="O1114">
            <v>13000</v>
          </cell>
          <cell r="P1114">
            <v>0</v>
          </cell>
          <cell r="Q1114">
            <v>0</v>
          </cell>
          <cell r="R1114">
            <v>0</v>
          </cell>
          <cell r="U1114">
            <v>39513</v>
          </cell>
          <cell r="V1114">
            <v>39513</v>
          </cell>
        </row>
        <row r="1115">
          <cell r="B1115" t="str">
            <v>599-0666</v>
          </cell>
          <cell r="D1115">
            <v>39505</v>
          </cell>
          <cell r="E1115" t="str">
            <v>M031</v>
          </cell>
          <cell r="F1115" t="str">
            <v>Mohamed</v>
          </cell>
          <cell r="G1115" t="str">
            <v>BHAGOOS SUPERMARKET</v>
          </cell>
          <cell r="H1115" t="str">
            <v>Closed</v>
          </cell>
          <cell r="I1115" t="str">
            <v>ZMK 0.00</v>
          </cell>
          <cell r="J1115" t="str">
            <v>ZMK</v>
          </cell>
          <cell r="K1115">
            <v>0</v>
          </cell>
          <cell r="L1115">
            <v>1.6750418760469012E-3</v>
          </cell>
          <cell r="M1115">
            <v>0</v>
          </cell>
          <cell r="N1115">
            <v>0</v>
          </cell>
          <cell r="O1115">
            <v>0</v>
          </cell>
          <cell r="P1115">
            <v>0</v>
          </cell>
          <cell r="Q1115">
            <v>0</v>
          </cell>
          <cell r="R1115">
            <v>0</v>
          </cell>
        </row>
        <row r="1116">
          <cell r="B1116" t="str">
            <v>599-0667</v>
          </cell>
          <cell r="D1116">
            <v>39505</v>
          </cell>
          <cell r="E1116" t="str">
            <v>E017</v>
          </cell>
          <cell r="F1116" t="str">
            <v>Donovan Abboye</v>
          </cell>
          <cell r="G1116" t="str">
            <v>Magnol Panels and Automation</v>
          </cell>
          <cell r="H1116" t="str">
            <v>Manufacturing and delivery of warehouse main lighting distribution board</v>
          </cell>
          <cell r="I1116" t="str">
            <v>ZAR 151,231</v>
          </cell>
          <cell r="J1116" t="str">
            <v>ZAR</v>
          </cell>
          <cell r="K1116">
            <v>151231</v>
          </cell>
          <cell r="L1116">
            <v>1</v>
          </cell>
          <cell r="M1116">
            <v>151231</v>
          </cell>
          <cell r="N1116">
            <v>151231</v>
          </cell>
          <cell r="O1116">
            <v>0</v>
          </cell>
          <cell r="P1116">
            <v>0</v>
          </cell>
          <cell r="Q1116">
            <v>0</v>
          </cell>
          <cell r="R1116">
            <v>0</v>
          </cell>
          <cell r="U1116">
            <v>39528</v>
          </cell>
          <cell r="V1116">
            <v>39535</v>
          </cell>
        </row>
        <row r="1117">
          <cell r="B1117" t="str">
            <v>599-0668</v>
          </cell>
          <cell r="D1117">
            <v>39506</v>
          </cell>
          <cell r="E1117" t="str">
            <v>P005</v>
          </cell>
          <cell r="G1117" t="str">
            <v>KadiGrafix Enterprise</v>
          </cell>
          <cell r="H1117" t="str">
            <v>Billboard Stand</v>
          </cell>
          <cell r="I1117" t="str">
            <v>ZMK 4,360,500</v>
          </cell>
          <cell r="J1117" t="str">
            <v>ZMK</v>
          </cell>
          <cell r="K1117">
            <v>4360500</v>
          </cell>
          <cell r="L1117">
            <v>1.6750418760469012E-3</v>
          </cell>
          <cell r="M1117">
            <v>7304.0201005025128</v>
          </cell>
          <cell r="N1117">
            <v>0</v>
          </cell>
          <cell r="O1117">
            <v>0</v>
          </cell>
          <cell r="P1117">
            <v>0</v>
          </cell>
          <cell r="Q1117">
            <v>0</v>
          </cell>
          <cell r="R1117">
            <v>4360500</v>
          </cell>
        </row>
        <row r="1118">
          <cell r="B1118" t="str">
            <v>599-0669</v>
          </cell>
          <cell r="D1118">
            <v>39506</v>
          </cell>
          <cell r="E1118" t="str">
            <v>P005</v>
          </cell>
          <cell r="G1118" t="str">
            <v>Toyota Zambia Ltd</v>
          </cell>
          <cell r="H1118" t="str">
            <v>Service of vehicle (no description given)</v>
          </cell>
          <cell r="I1118" t="str">
            <v>ZMK 543,297</v>
          </cell>
          <cell r="J1118" t="str">
            <v>ZMK</v>
          </cell>
          <cell r="K1118">
            <v>543297</v>
          </cell>
          <cell r="L1118">
            <v>1.6750418760469012E-3</v>
          </cell>
          <cell r="M1118">
            <v>910.0452261306533</v>
          </cell>
          <cell r="N1118">
            <v>0</v>
          </cell>
          <cell r="O1118">
            <v>0</v>
          </cell>
          <cell r="P1118">
            <v>0</v>
          </cell>
          <cell r="Q1118">
            <v>0</v>
          </cell>
          <cell r="R1118">
            <v>543297</v>
          </cell>
        </row>
        <row r="1119">
          <cell r="B1119" t="str">
            <v>599-0670</v>
          </cell>
          <cell r="D1119">
            <v>39506</v>
          </cell>
          <cell r="E1119" t="str">
            <v>P005</v>
          </cell>
          <cell r="G1119" t="str">
            <v>Toyota Zambia Ltd</v>
          </cell>
          <cell r="H1119" t="str">
            <v>Full service to minibus reg ABK 2756</v>
          </cell>
          <cell r="I1119" t="str">
            <v>ZMK 2,600,000</v>
          </cell>
          <cell r="J1119" t="str">
            <v>ZMK</v>
          </cell>
          <cell r="K1119">
            <v>2600000</v>
          </cell>
          <cell r="L1119">
            <v>1.6750418760469012E-3</v>
          </cell>
          <cell r="M1119">
            <v>4355.1088777219429</v>
          </cell>
          <cell r="N1119">
            <v>0</v>
          </cell>
          <cell r="O1119">
            <v>0</v>
          </cell>
          <cell r="P1119">
            <v>0</v>
          </cell>
          <cell r="Q1119">
            <v>0</v>
          </cell>
          <cell r="R1119">
            <v>2600000</v>
          </cell>
        </row>
        <row r="1120">
          <cell r="B1120" t="str">
            <v>599-0671</v>
          </cell>
          <cell r="D1120">
            <v>39506</v>
          </cell>
          <cell r="E1120" t="str">
            <v>P005</v>
          </cell>
          <cell r="G1120" t="str">
            <v>GEMISTAR TRAVEL &amp; TOURS</v>
          </cell>
          <cell r="H1120" t="str">
            <v>Airticket for Gareth McGibbon</v>
          </cell>
          <cell r="I1120" t="str">
            <v>ZMK 3,861,961</v>
          </cell>
          <cell r="J1120" t="str">
            <v>ZMK</v>
          </cell>
          <cell r="K1120">
            <v>3861961</v>
          </cell>
          <cell r="L1120">
            <v>1.6750418760469012E-3</v>
          </cell>
          <cell r="M1120">
            <v>6468.9463986599667</v>
          </cell>
          <cell r="N1120">
            <v>0</v>
          </cell>
          <cell r="O1120">
            <v>0</v>
          </cell>
          <cell r="P1120">
            <v>0</v>
          </cell>
          <cell r="Q1120">
            <v>0</v>
          </cell>
          <cell r="R1120">
            <v>3861961</v>
          </cell>
        </row>
        <row r="1121">
          <cell r="B1121" t="str">
            <v>599-0672</v>
          </cell>
          <cell r="D1121">
            <v>39506</v>
          </cell>
          <cell r="E1121" t="str">
            <v>P005</v>
          </cell>
          <cell r="G1121" t="str">
            <v>GEMISTAR TRAVEL &amp; TOURS</v>
          </cell>
          <cell r="H1121" t="str">
            <v>Airticket for Mala Baparam</v>
          </cell>
          <cell r="I1121" t="str">
            <v>ZMK 2,366,570</v>
          </cell>
          <cell r="J1121" t="str">
            <v>ZMK</v>
          </cell>
          <cell r="K1121">
            <v>2366570</v>
          </cell>
          <cell r="L1121">
            <v>1.6750418760469012E-3</v>
          </cell>
          <cell r="M1121">
            <v>3964.1038525963149</v>
          </cell>
          <cell r="N1121">
            <v>0</v>
          </cell>
          <cell r="O1121">
            <v>0</v>
          </cell>
          <cell r="P1121">
            <v>0</v>
          </cell>
          <cell r="Q1121">
            <v>0</v>
          </cell>
          <cell r="R1121">
            <v>2366570</v>
          </cell>
        </row>
        <row r="1122">
          <cell r="B1122" t="str">
            <v>599-0673</v>
          </cell>
          <cell r="D1122">
            <v>39506</v>
          </cell>
          <cell r="E1122" t="str">
            <v>P005</v>
          </cell>
          <cell r="G1122" t="str">
            <v>GEMISTAR TRAVEL &amp; TOURS</v>
          </cell>
          <cell r="H1122" t="str">
            <v>Airticket for Roger Thompson</v>
          </cell>
          <cell r="I1122" t="str">
            <v>ZMK 146,740</v>
          </cell>
          <cell r="J1122" t="str">
            <v>ZMK</v>
          </cell>
          <cell r="K1122">
            <v>146740</v>
          </cell>
          <cell r="L1122">
            <v>1.6750418760469012E-3</v>
          </cell>
          <cell r="M1122">
            <v>245.79564489112229</v>
          </cell>
          <cell r="N1122">
            <v>0</v>
          </cell>
          <cell r="O1122">
            <v>0</v>
          </cell>
          <cell r="P1122">
            <v>0</v>
          </cell>
          <cell r="Q1122">
            <v>0</v>
          </cell>
          <cell r="R1122">
            <v>146740</v>
          </cell>
        </row>
        <row r="1123">
          <cell r="B1123" t="str">
            <v>599-0674</v>
          </cell>
          <cell r="D1123">
            <v>39507</v>
          </cell>
          <cell r="E1123" t="str">
            <v>M031</v>
          </cell>
          <cell r="F1123" t="str">
            <v>Marthie Burger</v>
          </cell>
          <cell r="G1123" t="str">
            <v>East African Supply</v>
          </cell>
          <cell r="H1123" t="str">
            <v>Rubber sheet joint, felt seal, Oils seal</v>
          </cell>
          <cell r="I1123" t="str">
            <v>ZAR 345.41</v>
          </cell>
          <cell r="J1123" t="str">
            <v>ZAR</v>
          </cell>
          <cell r="K1123">
            <v>345.41</v>
          </cell>
          <cell r="L1123">
            <v>1</v>
          </cell>
          <cell r="M1123">
            <v>345.41</v>
          </cell>
          <cell r="N1123">
            <v>345.41</v>
          </cell>
          <cell r="O1123">
            <v>0</v>
          </cell>
          <cell r="P1123">
            <v>0</v>
          </cell>
          <cell r="Q1123">
            <v>0</v>
          </cell>
          <cell r="R1123">
            <v>0</v>
          </cell>
          <cell r="U1123">
            <v>39513</v>
          </cell>
          <cell r="V1123">
            <v>39521</v>
          </cell>
        </row>
        <row r="1124">
          <cell r="B1124" t="str">
            <v>599-0675</v>
          </cell>
          <cell r="D1124">
            <v>39507</v>
          </cell>
          <cell r="E1124" t="str">
            <v>M001-01</v>
          </cell>
          <cell r="F1124" t="str">
            <v>Andy Sachs</v>
          </cell>
          <cell r="G1124" t="str">
            <v>A-Cubed Consulting</v>
          </cell>
          <cell r="H1124" t="str">
            <v>2nd Hazop workshop held in Durban</v>
          </cell>
          <cell r="I1124" t="str">
            <v>ZAR 24,750.00</v>
          </cell>
          <cell r="J1124" t="str">
            <v>ZAR</v>
          </cell>
          <cell r="K1124">
            <v>24750</v>
          </cell>
          <cell r="L1124">
            <v>1</v>
          </cell>
          <cell r="M1124">
            <v>24750</v>
          </cell>
          <cell r="N1124">
            <v>24750</v>
          </cell>
          <cell r="O1124">
            <v>0</v>
          </cell>
          <cell r="P1124">
            <v>0</v>
          </cell>
          <cell r="Q1124">
            <v>0</v>
          </cell>
          <cell r="R1124">
            <v>0</v>
          </cell>
        </row>
        <row r="1125">
          <cell r="B1125" t="str">
            <v>599-0676</v>
          </cell>
          <cell r="D1125">
            <v>39507</v>
          </cell>
          <cell r="E1125" t="str">
            <v>E012</v>
          </cell>
          <cell r="F1125" t="str">
            <v>Chris</v>
          </cell>
          <cell r="G1125" t="str">
            <v>Unitech Instrumentation Services</v>
          </cell>
          <cell r="H1125" t="str">
            <v>Acceleration work for Package E012</v>
          </cell>
          <cell r="I1125" t="str">
            <v>ZAR 897,936.9</v>
          </cell>
          <cell r="J1125" t="str">
            <v>ZAR</v>
          </cell>
          <cell r="K1125">
            <v>897936.9</v>
          </cell>
          <cell r="L1125">
            <v>1</v>
          </cell>
          <cell r="M1125">
            <v>897936.9</v>
          </cell>
          <cell r="N1125">
            <v>897936.9</v>
          </cell>
          <cell r="O1125">
            <v>0</v>
          </cell>
          <cell r="P1125">
            <v>0</v>
          </cell>
          <cell r="Q1125">
            <v>0</v>
          </cell>
          <cell r="R1125">
            <v>0</v>
          </cell>
          <cell r="U1125">
            <v>39527</v>
          </cell>
          <cell r="V1125">
            <v>39527</v>
          </cell>
        </row>
        <row r="1126">
          <cell r="B1126" t="str">
            <v>599-0677</v>
          </cell>
          <cell r="D1126">
            <v>39507</v>
          </cell>
          <cell r="E1126" t="str">
            <v>E013</v>
          </cell>
          <cell r="F1126" t="str">
            <v>Chris</v>
          </cell>
          <cell r="G1126" t="str">
            <v>Unitech Instrumentation Services</v>
          </cell>
          <cell r="H1126" t="str">
            <v>Acceleration work for Package E013</v>
          </cell>
          <cell r="I1126" t="str">
            <v>ZAR 421,529.73</v>
          </cell>
          <cell r="J1126" t="str">
            <v>ZAR</v>
          </cell>
          <cell r="K1126">
            <v>421529.73</v>
          </cell>
          <cell r="L1126">
            <v>1</v>
          </cell>
          <cell r="M1126">
            <v>421529.73</v>
          </cell>
          <cell r="N1126">
            <v>421529.73</v>
          </cell>
          <cell r="O1126">
            <v>0</v>
          </cell>
          <cell r="P1126">
            <v>0</v>
          </cell>
          <cell r="Q1126">
            <v>0</v>
          </cell>
          <cell r="R1126">
            <v>0</v>
          </cell>
          <cell r="U1126">
            <v>39527</v>
          </cell>
          <cell r="V1126">
            <v>39527</v>
          </cell>
        </row>
        <row r="1127">
          <cell r="B1127" t="str">
            <v>599-0678</v>
          </cell>
          <cell r="D1127">
            <v>39507</v>
          </cell>
          <cell r="E1127" t="str">
            <v>A017</v>
          </cell>
          <cell r="F1127" t="str">
            <v>B Carruthers</v>
          </cell>
          <cell r="G1127" t="str">
            <v>Agricane Limited</v>
          </cell>
          <cell r="H1127" t="str">
            <v>Soil Suitability and mapping survey</v>
          </cell>
          <cell r="I1127" t="str">
            <v>USD 15,725</v>
          </cell>
          <cell r="J1127" t="str">
            <v>USD</v>
          </cell>
          <cell r="K1127">
            <v>15725</v>
          </cell>
          <cell r="L1127">
            <v>7.35</v>
          </cell>
          <cell r="M1127">
            <v>115578.75</v>
          </cell>
          <cell r="N1127">
            <v>0</v>
          </cell>
          <cell r="O1127">
            <v>0</v>
          </cell>
          <cell r="P1127">
            <v>0</v>
          </cell>
          <cell r="Q1127">
            <v>15725</v>
          </cell>
          <cell r="R1127">
            <v>0</v>
          </cell>
          <cell r="U1127">
            <v>39519</v>
          </cell>
          <cell r="V1127">
            <v>39519</v>
          </cell>
        </row>
        <row r="1128">
          <cell r="B1128" t="str">
            <v>599-0679</v>
          </cell>
          <cell r="D1128">
            <v>39507</v>
          </cell>
          <cell r="E1128" t="str">
            <v>E012</v>
          </cell>
          <cell r="F1128" t="str">
            <v>John Butler / Richard Conte</v>
          </cell>
          <cell r="G1128" t="str">
            <v>Electrical and mechanical installations ltd</v>
          </cell>
          <cell r="H1128" t="str">
            <v>Boiler 5 feedwater MCC (new 2.0 MVA transormer, feed water pupms and motorized isolation valves)</v>
          </cell>
          <cell r="I1128" t="str">
            <v>ZAR 746,344</v>
          </cell>
          <cell r="J1128" t="str">
            <v>ZAR</v>
          </cell>
          <cell r="K1128">
            <v>746344</v>
          </cell>
          <cell r="L1128">
            <v>1</v>
          </cell>
          <cell r="M1128">
            <v>746344</v>
          </cell>
          <cell r="N1128">
            <v>746344</v>
          </cell>
          <cell r="O1128">
            <v>0</v>
          </cell>
          <cell r="P1128">
            <v>0</v>
          </cell>
          <cell r="Q1128">
            <v>0</v>
          </cell>
          <cell r="R1128">
            <v>0</v>
          </cell>
          <cell r="U1128">
            <v>39513</v>
          </cell>
          <cell r="V1128">
            <v>39513</v>
          </cell>
        </row>
        <row r="1129">
          <cell r="B1129" t="str">
            <v>599-0680</v>
          </cell>
          <cell r="D1129">
            <v>39507</v>
          </cell>
          <cell r="E1129" t="str">
            <v>I003</v>
          </cell>
          <cell r="F1129" t="str">
            <v>Suresh Heerlal</v>
          </cell>
          <cell r="G1129" t="str">
            <v>Gamma Panel &amp; Swicthboard Maufacturers</v>
          </cell>
          <cell r="H1129" t="str">
            <v>Control desks for new control centre</v>
          </cell>
          <cell r="I1129" t="str">
            <v>ZAR 169,520.00</v>
          </cell>
          <cell r="J1129" t="str">
            <v>ZAR</v>
          </cell>
          <cell r="K1129">
            <v>169520</v>
          </cell>
          <cell r="L1129">
            <v>1</v>
          </cell>
          <cell r="M1129">
            <v>169520</v>
          </cell>
          <cell r="N1129">
            <v>169520</v>
          </cell>
          <cell r="O1129">
            <v>0</v>
          </cell>
          <cell r="P1129">
            <v>0</v>
          </cell>
          <cell r="Q1129">
            <v>0</v>
          </cell>
          <cell r="R1129">
            <v>0</v>
          </cell>
          <cell r="U1129">
            <v>39517</v>
          </cell>
          <cell r="V1129">
            <v>39523</v>
          </cell>
        </row>
        <row r="1130">
          <cell r="B1130" t="str">
            <v>599-0681</v>
          </cell>
          <cell r="D1130">
            <v>39507</v>
          </cell>
          <cell r="E1130" t="str">
            <v>M032-1</v>
          </cell>
          <cell r="F1130" t="str">
            <v>Uli Heitz</v>
          </cell>
          <cell r="G1130" t="str">
            <v>Heku Construction Ltd</v>
          </cell>
          <cell r="H1130" t="str">
            <v>Supply and fabrication of one molasses tank</v>
          </cell>
          <cell r="I1130" t="str">
            <v>ZMK 18,095,905.80</v>
          </cell>
          <cell r="J1130" t="str">
            <v>ZMK</v>
          </cell>
          <cell r="K1130">
            <v>18095905.800000001</v>
          </cell>
          <cell r="L1130">
            <v>1.6750418760469012E-3</v>
          </cell>
          <cell r="M1130">
            <v>30311.4</v>
          </cell>
          <cell r="N1130">
            <v>0</v>
          </cell>
          <cell r="O1130">
            <v>0</v>
          </cell>
          <cell r="P1130">
            <v>0</v>
          </cell>
          <cell r="Q1130">
            <v>0</v>
          </cell>
          <cell r="R1130">
            <v>18095905.800000001</v>
          </cell>
          <cell r="U1130">
            <v>39521</v>
          </cell>
          <cell r="V1130">
            <v>39521</v>
          </cell>
        </row>
        <row r="1131">
          <cell r="B1131" t="str">
            <v>599-0682</v>
          </cell>
          <cell r="D1131">
            <v>39507</v>
          </cell>
          <cell r="E1131" t="str">
            <v>W118</v>
          </cell>
          <cell r="F1131" t="str">
            <v>Michelle Bruce</v>
          </cell>
          <cell r="G1131" t="str">
            <v>Bytes Systems Intergration Pty Ltd</v>
          </cell>
          <cell r="H1131" t="str">
            <v>Weighbridge expansion computer &amp; networking equipment</v>
          </cell>
          <cell r="I1131" t="str">
            <v>ZAR 360,336</v>
          </cell>
          <cell r="J1131" t="str">
            <v>ZAR</v>
          </cell>
          <cell r="K1131">
            <v>360336</v>
          </cell>
          <cell r="L1131">
            <v>1</v>
          </cell>
          <cell r="M1131">
            <v>360336</v>
          </cell>
          <cell r="N1131">
            <v>360336</v>
          </cell>
          <cell r="O1131">
            <v>0</v>
          </cell>
          <cell r="P1131">
            <v>0</v>
          </cell>
          <cell r="Q1131">
            <v>0</v>
          </cell>
          <cell r="R1131">
            <v>0</v>
          </cell>
          <cell r="U1131">
            <v>39517</v>
          </cell>
          <cell r="V1131">
            <v>39523</v>
          </cell>
        </row>
        <row r="1132">
          <cell r="B1132" t="str">
            <v>599-0683</v>
          </cell>
          <cell r="D1132">
            <v>39511</v>
          </cell>
          <cell r="E1132" t="str">
            <v>P005</v>
          </cell>
          <cell r="F1132" t="str">
            <v>Mr. Sotho</v>
          </cell>
          <cell r="G1132" t="str">
            <v>Action Auto Ltd</v>
          </cell>
          <cell r="H1132" t="str">
            <v>Service of vehicle (PV 49)</v>
          </cell>
          <cell r="I1132" t="str">
            <v>ZMK 691,185</v>
          </cell>
          <cell r="J1132" t="str">
            <v>ZMK</v>
          </cell>
          <cell r="K1132">
            <v>691185</v>
          </cell>
          <cell r="L1132">
            <v>1.6750418760469012E-3</v>
          </cell>
          <cell r="M1132">
            <v>1157.7638190954774</v>
          </cell>
          <cell r="N1132">
            <v>0</v>
          </cell>
          <cell r="O1132">
            <v>0</v>
          </cell>
          <cell r="P1132">
            <v>0</v>
          </cell>
          <cell r="Q1132">
            <v>0</v>
          </cell>
          <cell r="R1132">
            <v>691185</v>
          </cell>
        </row>
        <row r="1133">
          <cell r="B1133" t="str">
            <v>599-0684</v>
          </cell>
          <cell r="D1133">
            <v>39511</v>
          </cell>
          <cell r="E1133" t="str">
            <v>P005</v>
          </cell>
          <cell r="G1133" t="str">
            <v>Elliots</v>
          </cell>
          <cell r="H1133" t="str">
            <v>Storage for Tony Currie's furniture</v>
          </cell>
          <cell r="I1133" t="str">
            <v>ZAR 1,000</v>
          </cell>
          <cell r="J1133" t="str">
            <v>ZAR</v>
          </cell>
          <cell r="K1133">
            <v>1000</v>
          </cell>
          <cell r="L1133">
            <v>1</v>
          </cell>
          <cell r="M1133">
            <v>1000</v>
          </cell>
          <cell r="N1133">
            <v>1000</v>
          </cell>
          <cell r="O1133">
            <v>0</v>
          </cell>
          <cell r="P1133">
            <v>0</v>
          </cell>
          <cell r="Q1133">
            <v>0</v>
          </cell>
          <cell r="R1133">
            <v>0</v>
          </cell>
        </row>
        <row r="1134">
          <cell r="B1134" t="str">
            <v>599-0685</v>
          </cell>
          <cell r="D1134">
            <v>39511</v>
          </cell>
          <cell r="E1134" t="str">
            <v>P005</v>
          </cell>
          <cell r="F1134" t="str">
            <v>Max</v>
          </cell>
          <cell r="G1134" t="str">
            <v>Maxtronics System and supplies</v>
          </cell>
          <cell r="H1134" t="str">
            <v>Servicing of Toyota Hilux ABJ 9552 (UWP)</v>
          </cell>
          <cell r="I1134" t="str">
            <v>ZMK 2,892,000</v>
          </cell>
          <cell r="J1134" t="str">
            <v>ZMK</v>
          </cell>
          <cell r="K1134">
            <v>2892000</v>
          </cell>
          <cell r="L1134">
            <v>1.6750418760469012E-3</v>
          </cell>
          <cell r="M1134">
            <v>4844.2211055276384</v>
          </cell>
          <cell r="N1134">
            <v>0</v>
          </cell>
          <cell r="O1134">
            <v>0</v>
          </cell>
          <cell r="P1134">
            <v>0</v>
          </cell>
          <cell r="Q1134">
            <v>0</v>
          </cell>
          <cell r="R1134">
            <v>2892000</v>
          </cell>
        </row>
        <row r="1135">
          <cell r="B1135" t="str">
            <v>599-0686</v>
          </cell>
          <cell r="D1135">
            <v>39511</v>
          </cell>
          <cell r="E1135" t="str">
            <v>P005</v>
          </cell>
          <cell r="F1135" t="str">
            <v>Max</v>
          </cell>
          <cell r="G1135" t="str">
            <v>Maxtronics System and supplies</v>
          </cell>
          <cell r="H1135" t="str">
            <v>Repairs to wiring of PV 12 (Mitsubishi Pajero)</v>
          </cell>
          <cell r="I1135" t="str">
            <v>ZMK 680,000</v>
          </cell>
          <cell r="J1135" t="str">
            <v>ZMK</v>
          </cell>
          <cell r="K1135">
            <v>680000</v>
          </cell>
          <cell r="L1135">
            <v>1.6750418760469012E-3</v>
          </cell>
          <cell r="M1135">
            <v>1139.0284757118927</v>
          </cell>
          <cell r="N1135">
            <v>0</v>
          </cell>
          <cell r="O1135">
            <v>0</v>
          </cell>
          <cell r="P1135">
            <v>0</v>
          </cell>
          <cell r="Q1135">
            <v>0</v>
          </cell>
          <cell r="R1135">
            <v>680000</v>
          </cell>
        </row>
        <row r="1136">
          <cell r="B1136" t="str">
            <v>599-0687</v>
          </cell>
          <cell r="D1136">
            <v>39512</v>
          </cell>
          <cell r="E1136" t="str">
            <v>P005</v>
          </cell>
          <cell r="G1136" t="str">
            <v>GEMISTAR TRAVEL &amp; TOURS</v>
          </cell>
          <cell r="H1136" t="str">
            <v>Airticket for Stuart Watson</v>
          </cell>
          <cell r="I1136" t="str">
            <v>ZMK 6,613,740</v>
          </cell>
          <cell r="J1136" t="str">
            <v>ZMK</v>
          </cell>
          <cell r="K1136">
            <v>6613740</v>
          </cell>
          <cell r="L1136">
            <v>1.6750418760469012E-3</v>
          </cell>
          <cell r="M1136">
            <v>11078.291457286432</v>
          </cell>
          <cell r="N1136">
            <v>0</v>
          </cell>
          <cell r="O1136">
            <v>0</v>
          </cell>
          <cell r="P1136">
            <v>0</v>
          </cell>
          <cell r="Q1136">
            <v>0</v>
          </cell>
          <cell r="R1136">
            <v>6613740</v>
          </cell>
        </row>
        <row r="1137">
          <cell r="B1137" t="str">
            <v>599-0688</v>
          </cell>
          <cell r="D1137">
            <v>39512</v>
          </cell>
          <cell r="E1137" t="str">
            <v>C006</v>
          </cell>
          <cell r="F1137" t="str">
            <v>Marthie Burger</v>
          </cell>
          <cell r="G1137" t="str">
            <v>East African Supply</v>
          </cell>
          <cell r="H1137" t="str">
            <v>Super plasticizer for concrete supply</v>
          </cell>
          <cell r="I1137" t="str">
            <v>ZAR 87,210</v>
          </cell>
          <cell r="J1137" t="str">
            <v>ZAR</v>
          </cell>
          <cell r="K1137">
            <v>87210</v>
          </cell>
          <cell r="L1137">
            <v>1</v>
          </cell>
          <cell r="M1137">
            <v>87210</v>
          </cell>
          <cell r="N1137">
            <v>87210</v>
          </cell>
          <cell r="O1137">
            <v>0</v>
          </cell>
          <cell r="P1137">
            <v>0</v>
          </cell>
          <cell r="Q1137">
            <v>0</v>
          </cell>
          <cell r="R1137">
            <v>0</v>
          </cell>
        </row>
        <row r="1138">
          <cell r="B1138" t="str">
            <v>599-0689</v>
          </cell>
          <cell r="D1138">
            <v>39512</v>
          </cell>
          <cell r="E1138" t="str">
            <v>C006</v>
          </cell>
          <cell r="F1138" t="str">
            <v>John Nunes</v>
          </cell>
          <cell r="G1138" t="str">
            <v>Teichmann Plant Zambia Ltd</v>
          </cell>
          <cell r="H1138" t="str">
            <v>Concrete Supply contract</v>
          </cell>
          <cell r="I1138" t="str">
            <v>ZMK 4,140,000,000</v>
          </cell>
          <cell r="J1138" t="str">
            <v>ZMK</v>
          </cell>
          <cell r="K1138">
            <v>4140000000</v>
          </cell>
          <cell r="L1138">
            <v>1.6750418760469012E-3</v>
          </cell>
          <cell r="M1138">
            <v>6934673.3668341711</v>
          </cell>
          <cell r="N1138">
            <v>0</v>
          </cell>
          <cell r="O1138">
            <v>0</v>
          </cell>
          <cell r="P1138">
            <v>0</v>
          </cell>
          <cell r="Q1138">
            <v>0</v>
          </cell>
          <cell r="R1138">
            <v>4140000000</v>
          </cell>
        </row>
        <row r="1139">
          <cell r="B1139" t="str">
            <v>599-0690</v>
          </cell>
          <cell r="D1139">
            <v>39512</v>
          </cell>
          <cell r="E1139" t="str">
            <v>Spares</v>
          </cell>
          <cell r="F1139" t="str">
            <v>Roger Thompson</v>
          </cell>
          <cell r="G1139" t="str">
            <v>Bonfiglioli Power Transmissions (Pty) Ltd</v>
          </cell>
          <cell r="H1139" t="str">
            <v>Gearbox Spares</v>
          </cell>
          <cell r="I1139" t="str">
            <v>ZAR 1,093,567</v>
          </cell>
          <cell r="J1139" t="str">
            <v>ZAR</v>
          </cell>
          <cell r="K1139">
            <v>1093567</v>
          </cell>
          <cell r="L1139">
            <v>1</v>
          </cell>
          <cell r="M1139">
            <v>1093567</v>
          </cell>
          <cell r="N1139">
            <v>1093567</v>
          </cell>
          <cell r="O1139">
            <v>0</v>
          </cell>
          <cell r="P1139">
            <v>0</v>
          </cell>
          <cell r="Q1139">
            <v>0</v>
          </cell>
          <cell r="R1139">
            <v>0</v>
          </cell>
        </row>
        <row r="1140">
          <cell r="B1140" t="str">
            <v>599-0691</v>
          </cell>
          <cell r="D1140">
            <v>39512</v>
          </cell>
          <cell r="E1140" t="str">
            <v>Spares</v>
          </cell>
          <cell r="F1140" t="str">
            <v>Roger Thompson</v>
          </cell>
          <cell r="G1140" t="str">
            <v>Roller Chain Opti</v>
          </cell>
          <cell r="H1140" t="str">
            <v>Spare, pins, bushes and rollers for Ewart chains</v>
          </cell>
          <cell r="I1140" t="str">
            <v>ZAR 9,007.20</v>
          </cell>
          <cell r="J1140" t="str">
            <v>ZAR</v>
          </cell>
          <cell r="K1140">
            <v>9007.2000000000007</v>
          </cell>
          <cell r="L1140">
            <v>1</v>
          </cell>
          <cell r="M1140">
            <v>9007.2000000000007</v>
          </cell>
          <cell r="N1140">
            <v>9007.2000000000007</v>
          </cell>
          <cell r="O1140">
            <v>0</v>
          </cell>
          <cell r="P1140">
            <v>0</v>
          </cell>
          <cell r="Q1140">
            <v>0</v>
          </cell>
          <cell r="R1140">
            <v>0</v>
          </cell>
        </row>
        <row r="1141">
          <cell r="B1141" t="str">
            <v>599-0692</v>
          </cell>
          <cell r="D1141">
            <v>39512</v>
          </cell>
          <cell r="E1141" t="str">
            <v>M001-11</v>
          </cell>
          <cell r="F1141" t="str">
            <v>Tony Erasmus</v>
          </cell>
          <cell r="G1141" t="str">
            <v>KSB Pumps and Valves (Pty) Ltd</v>
          </cell>
          <cell r="H1141" t="str">
            <v>3 x Condenser cooling water pumps including drives</v>
          </cell>
          <cell r="I1141" t="str">
            <v>ZAR 1,410,903</v>
          </cell>
          <cell r="J1141" t="str">
            <v>ZAR</v>
          </cell>
          <cell r="K1141">
            <v>1410903</v>
          </cell>
          <cell r="L1141">
            <v>1</v>
          </cell>
          <cell r="M1141">
            <v>1410903</v>
          </cell>
          <cell r="N1141">
            <v>1410903</v>
          </cell>
          <cell r="O1141">
            <v>0</v>
          </cell>
          <cell r="P1141">
            <v>0</v>
          </cell>
          <cell r="Q1141">
            <v>0</v>
          </cell>
          <cell r="R1141">
            <v>0</v>
          </cell>
        </row>
        <row r="1142">
          <cell r="B1142" t="str">
            <v>599-0693</v>
          </cell>
          <cell r="D1142">
            <v>39512</v>
          </cell>
          <cell r="E1142" t="str">
            <v>M001-08</v>
          </cell>
          <cell r="F1142" t="str">
            <v>Alden van der Merwe</v>
          </cell>
          <cell r="G1142" t="str">
            <v>Wika Instruments</v>
          </cell>
          <cell r="H1142" t="str">
            <v>Thermopockets and thermowells for T2 shredder steam pipe work</v>
          </cell>
          <cell r="I1142" t="str">
            <v>ZAR 13,890</v>
          </cell>
          <cell r="J1142" t="str">
            <v>ZAR</v>
          </cell>
          <cell r="K1142">
            <v>13890</v>
          </cell>
          <cell r="L1142">
            <v>1</v>
          </cell>
          <cell r="M1142">
            <v>13890</v>
          </cell>
          <cell r="N1142">
            <v>13890</v>
          </cell>
          <cell r="O1142">
            <v>0</v>
          </cell>
          <cell r="P1142">
            <v>0</v>
          </cell>
          <cell r="Q1142">
            <v>0</v>
          </cell>
          <cell r="R1142">
            <v>0</v>
          </cell>
          <cell r="S1142">
            <v>1</v>
          </cell>
          <cell r="T1142">
            <v>2</v>
          </cell>
        </row>
        <row r="1143">
          <cell r="B1143" t="str">
            <v>599-0694</v>
          </cell>
          <cell r="D1143">
            <v>39512</v>
          </cell>
          <cell r="E1143" t="str">
            <v>A013-1</v>
          </cell>
          <cell r="F1143" t="str">
            <v>Amelia Brown</v>
          </cell>
          <cell r="G1143" t="str">
            <v>Premier Valves (Pty)</v>
          </cell>
          <cell r="H1143" t="str">
            <v>Extra Valves ordered for Agriculture (to be paid back by Premier once sold)</v>
          </cell>
          <cell r="I1143" t="str">
            <v>ZAR 150,000</v>
          </cell>
          <cell r="J1143" t="str">
            <v>ZAR</v>
          </cell>
          <cell r="K1143">
            <v>150000</v>
          </cell>
          <cell r="L1143">
            <v>1</v>
          </cell>
          <cell r="M1143">
            <v>150000</v>
          </cell>
          <cell r="N1143">
            <v>150000</v>
          </cell>
          <cell r="O1143">
            <v>0</v>
          </cell>
          <cell r="P1143">
            <v>0</v>
          </cell>
          <cell r="Q1143">
            <v>0</v>
          </cell>
          <cell r="R1143">
            <v>0</v>
          </cell>
        </row>
        <row r="1144">
          <cell r="B1144" t="str">
            <v>599-0695</v>
          </cell>
          <cell r="D1144">
            <v>39512</v>
          </cell>
          <cell r="E1144" t="str">
            <v>M031</v>
          </cell>
          <cell r="F1144" t="str">
            <v>Webster Moyo</v>
          </cell>
          <cell r="G1144" t="str">
            <v>Dana Services Ltd</v>
          </cell>
          <cell r="H1144" t="str">
            <v>2310 Litres of oil for first fill of Feeder Table gearboxes</v>
          </cell>
          <cell r="I1144" t="str">
            <v>ZMK 29,190,018.22</v>
          </cell>
          <cell r="J1144" t="str">
            <v>ZMK</v>
          </cell>
          <cell r="K1144">
            <v>29190018.219999999</v>
          </cell>
          <cell r="L1144">
            <v>1.6750418760469012E-3</v>
          </cell>
          <cell r="M1144">
            <v>48894.502881072025</v>
          </cell>
          <cell r="N1144">
            <v>0</v>
          </cell>
          <cell r="O1144">
            <v>0</v>
          </cell>
          <cell r="P1144">
            <v>0</v>
          </cell>
          <cell r="Q1144">
            <v>0</v>
          </cell>
          <cell r="R1144">
            <v>29190018.219999999</v>
          </cell>
        </row>
        <row r="1145">
          <cell r="B1145" t="str">
            <v>599-0696</v>
          </cell>
          <cell r="D1145">
            <v>39512</v>
          </cell>
          <cell r="E1145" t="str">
            <v>M031</v>
          </cell>
          <cell r="F1145" t="str">
            <v>Mohamed</v>
          </cell>
          <cell r="G1145" t="str">
            <v>Mulimo Agriculture Hardware Distributors</v>
          </cell>
          <cell r="H1145" t="str">
            <v>BP HTG2A grease</v>
          </cell>
          <cell r="I1145" t="str">
            <v>ZMK 16,710,000</v>
          </cell>
          <cell r="J1145" t="str">
            <v>ZMK</v>
          </cell>
          <cell r="K1145">
            <v>16710000</v>
          </cell>
          <cell r="L1145">
            <v>1.6750418760469012E-3</v>
          </cell>
          <cell r="M1145">
            <v>27989.949748743718</v>
          </cell>
          <cell r="N1145">
            <v>0</v>
          </cell>
          <cell r="O1145">
            <v>0</v>
          </cell>
          <cell r="P1145">
            <v>0</v>
          </cell>
          <cell r="Q1145">
            <v>0</v>
          </cell>
          <cell r="R1145">
            <v>16710000</v>
          </cell>
        </row>
        <row r="1146">
          <cell r="B1146" t="str">
            <v>599-0697</v>
          </cell>
          <cell r="D1146">
            <v>39512</v>
          </cell>
          <cell r="E1146" t="str">
            <v>A004-2</v>
          </cell>
          <cell r="F1146" t="str">
            <v>Charlie Coxe</v>
          </cell>
          <cell r="G1146" t="str">
            <v>Jacaranda Plant &amp; Machinery Hire</v>
          </cell>
          <cell r="H1146" t="str">
            <v>Land forming Contract (Part 1)</v>
          </cell>
          <cell r="I1146" t="str">
            <v>ZMK 864,000,000</v>
          </cell>
          <cell r="J1146" t="str">
            <v>ZMK</v>
          </cell>
          <cell r="K1146">
            <v>864000000</v>
          </cell>
          <cell r="L1146">
            <v>1.6750418760469012E-3</v>
          </cell>
          <cell r="M1146">
            <v>1447236.1809045225</v>
          </cell>
          <cell r="N1146">
            <v>0</v>
          </cell>
          <cell r="O1146">
            <v>0</v>
          </cell>
          <cell r="P1146">
            <v>0</v>
          </cell>
          <cell r="Q1146">
            <v>0</v>
          </cell>
          <cell r="R1146">
            <v>864000000</v>
          </cell>
        </row>
        <row r="1147">
          <cell r="B1147" t="str">
            <v>599-0698</v>
          </cell>
          <cell r="D1147">
            <v>39512</v>
          </cell>
          <cell r="E1147" t="str">
            <v>A004-1</v>
          </cell>
          <cell r="F1147" t="str">
            <v>Wayne James</v>
          </cell>
          <cell r="G1147" t="str">
            <v>Teichmann Plant Zambia Ltd</v>
          </cell>
          <cell r="H1147" t="str">
            <v>Land Forming contract (part 2)</v>
          </cell>
          <cell r="I1147" t="str">
            <v>ZMK 1,087,200,000</v>
          </cell>
          <cell r="J1147" t="str">
            <v>ZMK</v>
          </cell>
          <cell r="K1147">
            <v>1087200000</v>
          </cell>
          <cell r="L1147">
            <v>1.6750418760469012E-3</v>
          </cell>
          <cell r="M1147">
            <v>1821105.5276381909</v>
          </cell>
          <cell r="N1147">
            <v>0</v>
          </cell>
          <cell r="O1147">
            <v>0</v>
          </cell>
          <cell r="P1147">
            <v>0</v>
          </cell>
          <cell r="Q1147">
            <v>0</v>
          </cell>
          <cell r="R1147">
            <v>1087200000</v>
          </cell>
        </row>
        <row r="1148">
          <cell r="B1148" t="str">
            <v>599-0699</v>
          </cell>
          <cell r="D1148">
            <v>39512</v>
          </cell>
          <cell r="E1148" t="str">
            <v>M031</v>
          </cell>
          <cell r="F1148" t="str">
            <v>Keith</v>
          </cell>
          <cell r="G1148" t="str">
            <v>Turbo Agencies (Pty) Ltd</v>
          </cell>
          <cell r="H1148" t="str">
            <v>Chemical anchors for new pump drive bases and mill platform columns</v>
          </cell>
          <cell r="I1148" t="str">
            <v>USD 5,000</v>
          </cell>
          <cell r="J1148" t="str">
            <v>USD</v>
          </cell>
          <cell r="K1148">
            <v>5000</v>
          </cell>
          <cell r="L1148">
            <v>7.35</v>
          </cell>
          <cell r="M1148">
            <v>36750</v>
          </cell>
          <cell r="N1148">
            <v>0</v>
          </cell>
          <cell r="O1148">
            <v>0</v>
          </cell>
          <cell r="P1148">
            <v>0</v>
          </cell>
          <cell r="Q1148">
            <v>5000</v>
          </cell>
          <cell r="R1148">
            <v>0</v>
          </cell>
        </row>
        <row r="1149">
          <cell r="B1149" t="str">
            <v>599-0700</v>
          </cell>
          <cell r="D1149">
            <v>39512</v>
          </cell>
          <cell r="E1149" t="str">
            <v>Spares</v>
          </cell>
          <cell r="F1149" t="str">
            <v>Roger Thompson</v>
          </cell>
          <cell r="G1149" t="str">
            <v>Amalgamated Pumping supplies(SA) (Pty) Ltd</v>
          </cell>
          <cell r="H1149" t="str">
            <v>Spare parts for Warman pumps</v>
          </cell>
          <cell r="I1149" t="str">
            <v>ZAR 74,681.18</v>
          </cell>
          <cell r="J1149" t="str">
            <v>ZAR</v>
          </cell>
          <cell r="K1149">
            <v>74681.179999999993</v>
          </cell>
          <cell r="L1149">
            <v>1</v>
          </cell>
          <cell r="M1149">
            <v>74681.179999999993</v>
          </cell>
          <cell r="N1149">
            <v>74681.179999999993</v>
          </cell>
          <cell r="O1149">
            <v>0</v>
          </cell>
          <cell r="P1149">
            <v>0</v>
          </cell>
          <cell r="Q1149">
            <v>0</v>
          </cell>
          <cell r="R1149">
            <v>0</v>
          </cell>
        </row>
        <row r="1150">
          <cell r="B1150" t="str">
            <v>599-0701</v>
          </cell>
          <cell r="D1150">
            <v>39514</v>
          </cell>
          <cell r="E1150" t="str">
            <v>Spares</v>
          </cell>
          <cell r="F1150" t="str">
            <v>Roger Thompson</v>
          </cell>
          <cell r="G1150" t="str">
            <v>Bearing Man Zambia Ltd</v>
          </cell>
          <cell r="H1150" t="str">
            <v>Spares for drives</v>
          </cell>
          <cell r="I1150" t="str">
            <v>ZMK 304,487,240</v>
          </cell>
          <cell r="J1150" t="str">
            <v>ZMK</v>
          </cell>
          <cell r="K1150">
            <v>304487240</v>
          </cell>
          <cell r="L1150">
            <v>1.6750418760469012E-3</v>
          </cell>
          <cell r="M1150">
            <v>510028.87772194308</v>
          </cell>
          <cell r="N1150">
            <v>0</v>
          </cell>
          <cell r="O1150">
            <v>0</v>
          </cell>
          <cell r="P1150">
            <v>0</v>
          </cell>
          <cell r="Q1150">
            <v>0</v>
          </cell>
          <cell r="R1150">
            <v>304487240</v>
          </cell>
        </row>
        <row r="1151">
          <cell r="B1151" t="str">
            <v>599-0702</v>
          </cell>
          <cell r="D1151">
            <v>39514</v>
          </cell>
          <cell r="E1151" t="str">
            <v>P005</v>
          </cell>
          <cell r="G1151" t="str">
            <v>Toyota Zambia Ltd</v>
          </cell>
          <cell r="H1151" t="str">
            <v>Service for Toyota Prado ABK 4302 (PV 16)</v>
          </cell>
          <cell r="I1151" t="str">
            <v>ZMK 600,000</v>
          </cell>
          <cell r="J1151" t="str">
            <v>ZMK</v>
          </cell>
          <cell r="K1151">
            <v>600000</v>
          </cell>
          <cell r="L1151">
            <v>1.6750418760469012E-3</v>
          </cell>
          <cell r="M1151">
            <v>1005.0251256281407</v>
          </cell>
          <cell r="N1151">
            <v>0</v>
          </cell>
          <cell r="O1151">
            <v>0</v>
          </cell>
          <cell r="P1151">
            <v>0</v>
          </cell>
          <cell r="Q1151">
            <v>0</v>
          </cell>
          <cell r="R1151">
            <v>600000</v>
          </cell>
        </row>
        <row r="1152">
          <cell r="B1152" t="str">
            <v>599-0703</v>
          </cell>
          <cell r="D1152">
            <v>39514</v>
          </cell>
          <cell r="E1152" t="str">
            <v>P005</v>
          </cell>
          <cell r="G1152" t="str">
            <v>GEMISTAR TRAVEL &amp; TOURS</v>
          </cell>
          <cell r="H1152" t="str">
            <v>Air ticket for Carl Pfotenhauer</v>
          </cell>
          <cell r="I1152" t="str">
            <v>ZMK 2,397,285</v>
          </cell>
          <cell r="J1152" t="str">
            <v>ZMK</v>
          </cell>
          <cell r="K1152">
            <v>2397285</v>
          </cell>
          <cell r="L1152">
            <v>1.6750418760469012E-3</v>
          </cell>
          <cell r="M1152">
            <v>4015.5527638190956</v>
          </cell>
          <cell r="N1152">
            <v>0</v>
          </cell>
          <cell r="O1152">
            <v>0</v>
          </cell>
          <cell r="P1152">
            <v>0</v>
          </cell>
          <cell r="Q1152">
            <v>0</v>
          </cell>
          <cell r="R1152">
            <v>2397285</v>
          </cell>
        </row>
        <row r="1153">
          <cell r="B1153" t="str">
            <v>599-0704</v>
          </cell>
          <cell r="D1153">
            <v>39517</v>
          </cell>
          <cell r="E1153" t="str">
            <v>P005</v>
          </cell>
          <cell r="F1153" t="str">
            <v>Alfred Akasiwa</v>
          </cell>
          <cell r="G1153" t="str">
            <v>Situlu Electrical Company</v>
          </cell>
          <cell r="H1153" t="str">
            <v>Install and commission level control system for water tanks @ Kaleya hill</v>
          </cell>
          <cell r="I1153" t="str">
            <v>ZMK 2,102,000</v>
          </cell>
          <cell r="J1153" t="str">
            <v>ZMK</v>
          </cell>
          <cell r="K1153">
            <v>2102000</v>
          </cell>
          <cell r="L1153">
            <v>1.6750418760469012E-3</v>
          </cell>
          <cell r="M1153">
            <v>3520.9380234505861</v>
          </cell>
          <cell r="N1153">
            <v>0</v>
          </cell>
          <cell r="O1153">
            <v>0</v>
          </cell>
          <cell r="P1153">
            <v>0</v>
          </cell>
          <cell r="Q1153">
            <v>0</v>
          </cell>
          <cell r="R1153">
            <v>2102000</v>
          </cell>
        </row>
        <row r="1154">
          <cell r="B1154" t="str">
            <v>599-0705</v>
          </cell>
          <cell r="D1154">
            <v>39517</v>
          </cell>
          <cell r="E1154" t="str">
            <v>P005</v>
          </cell>
          <cell r="F1154" t="str">
            <v>Alfred Akasiwa</v>
          </cell>
          <cell r="G1154" t="str">
            <v>Atonement Enterprises Ltd</v>
          </cell>
          <cell r="H1154" t="str">
            <v>Construc septic tank and soakaway - labour and materials</v>
          </cell>
          <cell r="I1154" t="str">
            <v>ZMK12,150,000</v>
          </cell>
          <cell r="J1154" t="str">
            <v>ZMK</v>
          </cell>
          <cell r="K1154">
            <v>2150000</v>
          </cell>
          <cell r="L1154">
            <v>1.6750418760469012E-3</v>
          </cell>
          <cell r="M1154">
            <v>3601.3400335008378</v>
          </cell>
          <cell r="N1154">
            <v>0</v>
          </cell>
          <cell r="O1154">
            <v>0</v>
          </cell>
          <cell r="P1154">
            <v>0</v>
          </cell>
          <cell r="Q1154">
            <v>0</v>
          </cell>
          <cell r="R1154">
            <v>2150000</v>
          </cell>
        </row>
        <row r="1155">
          <cell r="B1155" t="str">
            <v>599-0706</v>
          </cell>
          <cell r="D1155">
            <v>39517</v>
          </cell>
          <cell r="E1155" t="str">
            <v>Spares</v>
          </cell>
          <cell r="F1155" t="str">
            <v>Roger Thompson</v>
          </cell>
          <cell r="G1155" t="str">
            <v>East African Supply</v>
          </cell>
          <cell r="H1155" t="str">
            <v>Rapid pump spares</v>
          </cell>
          <cell r="I1155" t="str">
            <v>ZAR 10,160.88</v>
          </cell>
          <cell r="J1155" t="str">
            <v>ZAR</v>
          </cell>
          <cell r="K1155">
            <v>10160.879999999999</v>
          </cell>
          <cell r="L1155">
            <v>1</v>
          </cell>
          <cell r="M1155">
            <v>10160.879999999999</v>
          </cell>
          <cell r="N1155">
            <v>10160.879999999999</v>
          </cell>
          <cell r="O1155">
            <v>0</v>
          </cell>
          <cell r="P1155">
            <v>0</v>
          </cell>
          <cell r="Q1155">
            <v>0</v>
          </cell>
          <cell r="R1155">
            <v>0</v>
          </cell>
        </row>
        <row r="1156">
          <cell r="B1156" t="str">
            <v>599-0707</v>
          </cell>
          <cell r="D1156">
            <v>39517</v>
          </cell>
          <cell r="E1156" t="str">
            <v>P005</v>
          </cell>
          <cell r="F1156" t="str">
            <v>Alfred Akasiwa</v>
          </cell>
          <cell r="G1156" t="str">
            <v>Philip Banji Malambo</v>
          </cell>
          <cell r="H1156" t="str">
            <v>Hire of tipper truck for February 2008</v>
          </cell>
          <cell r="I1156" t="str">
            <v>ZMK 12,000,000</v>
          </cell>
          <cell r="J1156" t="str">
            <v>ZMK</v>
          </cell>
          <cell r="K1156">
            <v>12000000</v>
          </cell>
          <cell r="L1156">
            <v>1.6750418760469012E-3</v>
          </cell>
          <cell r="M1156">
            <v>20100.502512562813</v>
          </cell>
          <cell r="N1156">
            <v>0</v>
          </cell>
          <cell r="O1156">
            <v>0</v>
          </cell>
          <cell r="P1156">
            <v>0</v>
          </cell>
          <cell r="Q1156">
            <v>0</v>
          </cell>
          <cell r="R1156">
            <v>12000000</v>
          </cell>
        </row>
        <row r="1157">
          <cell r="B1157" t="str">
            <v>599-0708</v>
          </cell>
          <cell r="D1157">
            <v>39518</v>
          </cell>
          <cell r="E1157" t="str">
            <v>M031</v>
          </cell>
          <cell r="F1157" t="str">
            <v>Mohamed</v>
          </cell>
          <cell r="G1157" t="str">
            <v>Makubu Steelworks Ltd</v>
          </cell>
          <cell r="H1157" t="str">
            <v>Materials for refurbishment of Clarifier 3</v>
          </cell>
          <cell r="I1157" t="str">
            <v>ZMK 4,867,950</v>
          </cell>
          <cell r="J1157" t="str">
            <v>ZMK</v>
          </cell>
          <cell r="K1157">
            <v>4867950</v>
          </cell>
          <cell r="L1157">
            <v>1.6750418760469012E-3</v>
          </cell>
          <cell r="M1157">
            <v>8154.0201005025128</v>
          </cell>
          <cell r="N1157">
            <v>0</v>
          </cell>
          <cell r="O1157">
            <v>0</v>
          </cell>
          <cell r="P1157">
            <v>0</v>
          </cell>
          <cell r="Q1157">
            <v>0</v>
          </cell>
          <cell r="R1157">
            <v>4867950</v>
          </cell>
        </row>
        <row r="1158">
          <cell r="B1158" t="str">
            <v>599-0709</v>
          </cell>
          <cell r="D1158">
            <v>39518</v>
          </cell>
          <cell r="E1158" t="str">
            <v>I003</v>
          </cell>
          <cell r="F1158" t="str">
            <v>Chris</v>
          </cell>
          <cell r="G1158" t="str">
            <v>Unitech Instrumentation Services</v>
          </cell>
          <cell r="H1158" t="str">
            <v>mill lubricator motion sensors and earth boxes, radios, lockouts and calipers</v>
          </cell>
          <cell r="I1158" t="str">
            <v>ZAR 57,380.76</v>
          </cell>
          <cell r="J1158" t="str">
            <v>ZAR</v>
          </cell>
          <cell r="K1158">
            <v>57380.76</v>
          </cell>
          <cell r="L1158">
            <v>1</v>
          </cell>
          <cell r="M1158">
            <v>57380.76</v>
          </cell>
          <cell r="N1158">
            <v>57380.76</v>
          </cell>
          <cell r="O1158">
            <v>0</v>
          </cell>
          <cell r="P1158">
            <v>0</v>
          </cell>
          <cell r="Q1158">
            <v>0</v>
          </cell>
          <cell r="R1158">
            <v>0</v>
          </cell>
        </row>
        <row r="1159">
          <cell r="B1159" t="str">
            <v>599-0710</v>
          </cell>
          <cell r="D1159">
            <v>39518</v>
          </cell>
          <cell r="E1159" t="str">
            <v>C001</v>
          </cell>
          <cell r="G1159" t="str">
            <v>Nkhula Engineering</v>
          </cell>
          <cell r="H1159" t="str">
            <v>Coring work in chrystallisation and clear juice areas of the mill</v>
          </cell>
          <cell r="I1159" t="str">
            <v>ZMK 3,100,000</v>
          </cell>
          <cell r="J1159" t="str">
            <v>ZMK</v>
          </cell>
          <cell r="K1159">
            <v>3100000</v>
          </cell>
          <cell r="L1159">
            <v>1.6750418760469012E-3</v>
          </cell>
          <cell r="M1159">
            <v>5192.6298157453939</v>
          </cell>
          <cell r="N1159">
            <v>0</v>
          </cell>
          <cell r="O1159">
            <v>0</v>
          </cell>
          <cell r="P1159">
            <v>0</v>
          </cell>
          <cell r="Q1159">
            <v>0</v>
          </cell>
          <cell r="R1159">
            <v>3100000</v>
          </cell>
          <cell r="S1159" t="str">
            <v>Coring work</v>
          </cell>
        </row>
        <row r="1160">
          <cell r="B1160" t="str">
            <v>599-0711</v>
          </cell>
          <cell r="D1160">
            <v>39518</v>
          </cell>
          <cell r="E1160" t="str">
            <v>W115</v>
          </cell>
          <cell r="F1160" t="str">
            <v>Karin Bekker</v>
          </cell>
          <cell r="G1160" t="str">
            <v>Accutech Weighing Services</v>
          </cell>
          <cell r="H1160" t="str">
            <v>8 x Pallumatic Vacuum lifters</v>
          </cell>
          <cell r="I1160" t="str">
            <v>ZAR 100,000</v>
          </cell>
          <cell r="J1160" t="str">
            <v>ZAR</v>
          </cell>
          <cell r="K1160">
            <v>100000</v>
          </cell>
          <cell r="L1160">
            <v>1</v>
          </cell>
          <cell r="M1160">
            <v>100000</v>
          </cell>
          <cell r="N1160">
            <v>100000</v>
          </cell>
          <cell r="O1160">
            <v>0</v>
          </cell>
          <cell r="P1160">
            <v>0</v>
          </cell>
          <cell r="Q1160">
            <v>0</v>
          </cell>
          <cell r="R1160">
            <v>0</v>
          </cell>
        </row>
        <row r="1161">
          <cell r="B1161" t="str">
            <v>599-0712</v>
          </cell>
          <cell r="D1161">
            <v>39518</v>
          </cell>
          <cell r="E1161" t="str">
            <v>C005</v>
          </cell>
          <cell r="F1161" t="str">
            <v>Mohamed</v>
          </cell>
          <cell r="G1161" t="str">
            <v>BHAGOOS SUPERMARKET</v>
          </cell>
          <cell r="H1161" t="str">
            <v>Cement supplied during December due to Chilanga shortage</v>
          </cell>
          <cell r="I1161" t="str">
            <v>ZMK 19,500,000</v>
          </cell>
          <cell r="J1161" t="str">
            <v>ZMK</v>
          </cell>
          <cell r="K1161">
            <v>19500000</v>
          </cell>
          <cell r="L1161">
            <v>1.6750418760469012E-3</v>
          </cell>
          <cell r="M1161">
            <v>32663.316582914573</v>
          </cell>
          <cell r="N1161">
            <v>0</v>
          </cell>
          <cell r="O1161">
            <v>0</v>
          </cell>
          <cell r="P1161">
            <v>0</v>
          </cell>
          <cell r="Q1161">
            <v>0</v>
          </cell>
          <cell r="R1161">
            <v>19500000</v>
          </cell>
        </row>
        <row r="1162">
          <cell r="B1162" t="str">
            <v>599-0713</v>
          </cell>
          <cell r="D1162">
            <v>39518</v>
          </cell>
          <cell r="E1162" t="str">
            <v>M031</v>
          </cell>
          <cell r="F1162" t="str">
            <v>Mohamed</v>
          </cell>
          <cell r="G1162" t="str">
            <v>BHAGOOS SUPERMARKET</v>
          </cell>
          <cell r="H1162" t="str">
            <v>Oxygen, Acetylene gas, Deposit</v>
          </cell>
          <cell r="I1162" t="str">
            <v>ZMK 188,928,795</v>
          </cell>
          <cell r="J1162" t="str">
            <v>ZMK</v>
          </cell>
          <cell r="K1162">
            <v>188928795</v>
          </cell>
          <cell r="L1162">
            <v>1.6750418760469012E-3</v>
          </cell>
          <cell r="M1162">
            <v>316463.64321608038</v>
          </cell>
          <cell r="N1162">
            <v>0</v>
          </cell>
          <cell r="O1162">
            <v>0</v>
          </cell>
          <cell r="P1162">
            <v>0</v>
          </cell>
          <cell r="Q1162">
            <v>0</v>
          </cell>
          <cell r="R1162">
            <v>188928795</v>
          </cell>
          <cell r="S1162" t="str">
            <v>Gas Recovery</v>
          </cell>
        </row>
        <row r="1163">
          <cell r="B1163" t="str">
            <v>599-0714</v>
          </cell>
          <cell r="D1163">
            <v>39518</v>
          </cell>
          <cell r="E1163" t="str">
            <v>M013-0</v>
          </cell>
          <cell r="F1163" t="str">
            <v>Warren</v>
          </cell>
          <cell r="G1163" t="str">
            <v>Hi-Tech Pressure Engineering (Pty) Ltd.</v>
          </cell>
          <cell r="H1163" t="str">
            <v>Juice heater hydraulics - External piping</v>
          </cell>
          <cell r="I1163" t="str">
            <v>ZAR 68,142</v>
          </cell>
          <cell r="J1163" t="str">
            <v>ZAR</v>
          </cell>
          <cell r="K1163">
            <v>68142</v>
          </cell>
          <cell r="L1163">
            <v>1</v>
          </cell>
          <cell r="M1163">
            <v>68142</v>
          </cell>
          <cell r="N1163">
            <v>68142</v>
          </cell>
          <cell r="O1163">
            <v>0</v>
          </cell>
          <cell r="P1163">
            <v>0</v>
          </cell>
          <cell r="Q1163">
            <v>0</v>
          </cell>
          <cell r="R1163">
            <v>0</v>
          </cell>
        </row>
        <row r="1164">
          <cell r="B1164" t="str">
            <v>599-0715</v>
          </cell>
          <cell r="D1164">
            <v>39518</v>
          </cell>
          <cell r="E1164" t="str">
            <v>M001-08</v>
          </cell>
          <cell r="F1164" t="str">
            <v>Griff Moses</v>
          </cell>
          <cell r="G1164" t="str">
            <v>Spirax Sarco SA (Pty) Ltd</v>
          </cell>
          <cell r="H1164" t="str">
            <v>Thermodynamic steam traps for T2 shredder steam pipe work</v>
          </cell>
          <cell r="I1164" t="str">
            <v>ZAR 73,251</v>
          </cell>
          <cell r="J1164" t="str">
            <v>ZAR</v>
          </cell>
          <cell r="K1164">
            <v>73251</v>
          </cell>
          <cell r="L1164">
            <v>1</v>
          </cell>
          <cell r="M1164">
            <v>73251</v>
          </cell>
          <cell r="N1164">
            <v>73251</v>
          </cell>
          <cell r="O1164">
            <v>0</v>
          </cell>
          <cell r="P1164">
            <v>0</v>
          </cell>
          <cell r="Q1164">
            <v>0</v>
          </cell>
          <cell r="R1164">
            <v>0</v>
          </cell>
          <cell r="T1164">
            <v>2</v>
          </cell>
        </row>
        <row r="1165">
          <cell r="B1165" t="str">
            <v>599-0716</v>
          </cell>
          <cell r="D1165">
            <v>39518</v>
          </cell>
          <cell r="E1165" t="str">
            <v>M011</v>
          </cell>
          <cell r="F1165" t="str">
            <v>Warren H. Hollingsworth</v>
          </cell>
          <cell r="G1165" t="str">
            <v>Hi-Tech Pressure Engineering (Pty) Ltd.</v>
          </cell>
          <cell r="H1165" t="str">
            <v>External piping on hydraulics for Hi-Lo unloaders</v>
          </cell>
          <cell r="I1165" t="str">
            <v>ZAR 50,267.75</v>
          </cell>
          <cell r="J1165" t="str">
            <v>ZAR</v>
          </cell>
          <cell r="K1165">
            <v>50267.75</v>
          </cell>
          <cell r="L1165">
            <v>1</v>
          </cell>
          <cell r="M1165">
            <v>50267.75</v>
          </cell>
          <cell r="N1165">
            <v>50267.75</v>
          </cell>
          <cell r="O1165">
            <v>0</v>
          </cell>
          <cell r="P1165">
            <v>0</v>
          </cell>
          <cell r="Q1165">
            <v>0</v>
          </cell>
          <cell r="R1165">
            <v>0</v>
          </cell>
        </row>
        <row r="1166">
          <cell r="B1166" t="str">
            <v>599-0717</v>
          </cell>
          <cell r="D1166">
            <v>39518</v>
          </cell>
          <cell r="E1166" t="str">
            <v>E012</v>
          </cell>
          <cell r="F1166" t="str">
            <v>Kuben</v>
          </cell>
          <cell r="G1166" t="str">
            <v>Panel Technique (Pty) Ltd</v>
          </cell>
          <cell r="H1166" t="str">
            <v>Amendment amount for PO 599-131</v>
          </cell>
          <cell r="I1166" t="str">
            <v>ZAR 463,305</v>
          </cell>
          <cell r="J1166" t="str">
            <v>ZAR</v>
          </cell>
          <cell r="K1166">
            <v>463305</v>
          </cell>
          <cell r="L1166">
            <v>1</v>
          </cell>
          <cell r="M1166">
            <v>463305</v>
          </cell>
          <cell r="N1166">
            <v>463305</v>
          </cell>
          <cell r="O1166">
            <v>0</v>
          </cell>
          <cell r="P1166">
            <v>0</v>
          </cell>
          <cell r="Q1166">
            <v>0</v>
          </cell>
          <cell r="R1166">
            <v>0</v>
          </cell>
        </row>
        <row r="1167">
          <cell r="B1167" t="str">
            <v>599-0718</v>
          </cell>
          <cell r="D1167">
            <v>39518</v>
          </cell>
          <cell r="E1167" t="str">
            <v>I001</v>
          </cell>
          <cell r="F1167" t="str">
            <v>WAYNE BURSEY</v>
          </cell>
          <cell r="G1167" t="str">
            <v>Siemens Limited</v>
          </cell>
          <cell r="H1167" t="str">
            <v>2 extra optical link modules for fibre optic network</v>
          </cell>
          <cell r="I1167" t="str">
            <v>ZAR 21,647.42</v>
          </cell>
          <cell r="J1167" t="str">
            <v>ZAR</v>
          </cell>
          <cell r="K1167">
            <v>21647.42</v>
          </cell>
          <cell r="L1167">
            <v>1</v>
          </cell>
          <cell r="M1167">
            <v>21647.42</v>
          </cell>
          <cell r="N1167">
            <v>21647.42</v>
          </cell>
          <cell r="O1167">
            <v>0</v>
          </cell>
          <cell r="P1167">
            <v>0</v>
          </cell>
          <cell r="Q1167">
            <v>0</v>
          </cell>
          <cell r="R1167">
            <v>0</v>
          </cell>
        </row>
        <row r="1168">
          <cell r="B1168" t="str">
            <v>599-0719</v>
          </cell>
          <cell r="D1168">
            <v>39518</v>
          </cell>
          <cell r="E1168" t="str">
            <v>E012</v>
          </cell>
          <cell r="F1168" t="str">
            <v>Chris</v>
          </cell>
          <cell r="G1168" t="str">
            <v>Unitech Instrumentation Services</v>
          </cell>
          <cell r="H1168" t="str">
            <v>Extra work being done as a result of E&amp;M descoping</v>
          </cell>
          <cell r="I1168" t="str">
            <v>ZAR 49,600</v>
          </cell>
          <cell r="J1168" t="str">
            <v>ZAR</v>
          </cell>
          <cell r="K1168">
            <v>49600</v>
          </cell>
          <cell r="L1168">
            <v>1</v>
          </cell>
          <cell r="M1168">
            <v>49600</v>
          </cell>
          <cell r="N1168">
            <v>49600</v>
          </cell>
          <cell r="O1168">
            <v>0</v>
          </cell>
          <cell r="P1168">
            <v>0</v>
          </cell>
          <cell r="Q1168">
            <v>0</v>
          </cell>
          <cell r="R1168">
            <v>0</v>
          </cell>
        </row>
        <row r="1169">
          <cell r="B1169" t="str">
            <v>599-0720</v>
          </cell>
          <cell r="D1169">
            <v>39518</v>
          </cell>
          <cell r="E1169" t="str">
            <v>A010-07</v>
          </cell>
          <cell r="F1169" t="str">
            <v>Murray</v>
          </cell>
          <cell r="G1169" t="str">
            <v>Agair Zambia Ltd</v>
          </cell>
          <cell r="H1169" t="str">
            <v>Spraying of ripener on sugar cane</v>
          </cell>
          <cell r="I1169" t="str">
            <v>ZMK 14,075,022</v>
          </cell>
          <cell r="J1169" t="str">
            <v>ZMK</v>
          </cell>
          <cell r="K1169">
            <v>14075022</v>
          </cell>
          <cell r="L1169">
            <v>1.6750418760469012E-3</v>
          </cell>
          <cell r="M1169">
            <v>23576.251256281408</v>
          </cell>
          <cell r="N1169">
            <v>0</v>
          </cell>
          <cell r="O1169">
            <v>0</v>
          </cell>
          <cell r="P1169">
            <v>0</v>
          </cell>
          <cell r="Q1169">
            <v>0</v>
          </cell>
          <cell r="R1169">
            <v>14075022</v>
          </cell>
        </row>
        <row r="1170">
          <cell r="B1170" t="str">
            <v>599-0721</v>
          </cell>
          <cell r="D1170">
            <v>39518</v>
          </cell>
          <cell r="E1170" t="str">
            <v>M056</v>
          </cell>
          <cell r="F1170" t="str">
            <v>Mohamed</v>
          </cell>
          <cell r="G1170" t="str">
            <v>Makubu Steelworks Ltd</v>
          </cell>
          <cell r="H1170" t="str">
            <v>Materials for cladding rings</v>
          </cell>
          <cell r="I1170" t="str">
            <v>ZMK 58,548,940</v>
          </cell>
          <cell r="J1170" t="str">
            <v>ZMK</v>
          </cell>
          <cell r="K1170">
            <v>58548940</v>
          </cell>
          <cell r="L1170">
            <v>1.6750418760469012E-3</v>
          </cell>
          <cell r="M1170">
            <v>98071.926298157457</v>
          </cell>
          <cell r="N1170">
            <v>0</v>
          </cell>
          <cell r="O1170">
            <v>0</v>
          </cell>
          <cell r="P1170">
            <v>0</v>
          </cell>
          <cell r="Q1170">
            <v>0</v>
          </cell>
          <cell r="R1170">
            <v>58548940</v>
          </cell>
        </row>
        <row r="1171">
          <cell r="B1171" t="str">
            <v>599-0722</v>
          </cell>
          <cell r="D1171">
            <v>39518</v>
          </cell>
          <cell r="E1171" t="str">
            <v>M031</v>
          </cell>
          <cell r="F1171" t="str">
            <v>Mohamed</v>
          </cell>
          <cell r="G1171" t="str">
            <v>Makubu Steelworks Ltd</v>
          </cell>
          <cell r="H1171" t="str">
            <v>210l drums of cationic bitumet for tank bases</v>
          </cell>
          <cell r="I1171" t="str">
            <v>ZMK 37,800,000</v>
          </cell>
          <cell r="J1171" t="str">
            <v>ZMK</v>
          </cell>
          <cell r="K1171">
            <v>37800000</v>
          </cell>
          <cell r="L1171">
            <v>1.6750418760469012E-3</v>
          </cell>
          <cell r="M1171">
            <v>63316.582914572864</v>
          </cell>
          <cell r="N1171">
            <v>0</v>
          </cell>
          <cell r="O1171">
            <v>0</v>
          </cell>
          <cell r="P1171">
            <v>0</v>
          </cell>
          <cell r="Q1171">
            <v>0</v>
          </cell>
          <cell r="R1171">
            <v>37800000</v>
          </cell>
        </row>
        <row r="1172">
          <cell r="B1172" t="str">
            <v>599-0723</v>
          </cell>
          <cell r="D1172">
            <v>39518</v>
          </cell>
          <cell r="E1172" t="str">
            <v>E003-1</v>
          </cell>
          <cell r="F1172" t="str">
            <v>Timothy</v>
          </cell>
          <cell r="G1172" t="str">
            <v>Sabra Enterprises</v>
          </cell>
          <cell r="H1172" t="str">
            <v>48 x Electrical danger signs for electrical shock</v>
          </cell>
          <cell r="I1172" t="str">
            <v>ZMK 36,000,000</v>
          </cell>
          <cell r="J1172" t="str">
            <v>ZMK</v>
          </cell>
          <cell r="K1172">
            <v>36000000</v>
          </cell>
          <cell r="L1172">
            <v>1.6750418760469012E-3</v>
          </cell>
          <cell r="M1172">
            <v>60301.507537688442</v>
          </cell>
          <cell r="N1172">
            <v>0</v>
          </cell>
          <cell r="O1172">
            <v>0</v>
          </cell>
          <cell r="P1172">
            <v>0</v>
          </cell>
          <cell r="Q1172">
            <v>0</v>
          </cell>
          <cell r="R1172">
            <v>36000000</v>
          </cell>
        </row>
        <row r="1173">
          <cell r="B1173" t="str">
            <v>599-0724</v>
          </cell>
          <cell r="D1173">
            <v>39520</v>
          </cell>
          <cell r="E1173" t="str">
            <v>E012</v>
          </cell>
          <cell r="F1173" t="str">
            <v>Beulah</v>
          </cell>
          <cell r="G1173" t="str">
            <v>Westingcorp Power Industries</v>
          </cell>
          <cell r="H1173" t="str">
            <v>Ring Main units</v>
          </cell>
          <cell r="I1173" t="str">
            <v>ZAR 213,900</v>
          </cell>
          <cell r="J1173" t="str">
            <v>ZAR</v>
          </cell>
          <cell r="K1173">
            <v>213900</v>
          </cell>
          <cell r="L1173">
            <v>1</v>
          </cell>
          <cell r="M1173">
            <v>213900</v>
          </cell>
          <cell r="N1173">
            <v>213900</v>
          </cell>
          <cell r="O1173">
            <v>0</v>
          </cell>
          <cell r="P1173">
            <v>0</v>
          </cell>
          <cell r="Q1173">
            <v>0</v>
          </cell>
          <cell r="R1173">
            <v>0</v>
          </cell>
        </row>
        <row r="1174">
          <cell r="B1174" t="str">
            <v>599-0725</v>
          </cell>
          <cell r="D1174">
            <v>39520</v>
          </cell>
          <cell r="E1174" t="str">
            <v>M031</v>
          </cell>
          <cell r="F1174" t="str">
            <v>Marthie Burger</v>
          </cell>
          <cell r="G1174" t="str">
            <v>East African Supply</v>
          </cell>
          <cell r="H1174" t="str">
            <v>Packing Material</v>
          </cell>
          <cell r="I1174" t="str">
            <v>ZAR 12,274.50</v>
          </cell>
          <cell r="J1174" t="str">
            <v>ZAR</v>
          </cell>
          <cell r="K1174">
            <v>12274.5</v>
          </cell>
          <cell r="L1174">
            <v>1</v>
          </cell>
          <cell r="M1174">
            <v>12274.5</v>
          </cell>
          <cell r="N1174">
            <v>12274.5</v>
          </cell>
          <cell r="O1174">
            <v>0</v>
          </cell>
          <cell r="P1174">
            <v>0</v>
          </cell>
          <cell r="Q1174">
            <v>0</v>
          </cell>
          <cell r="R1174">
            <v>0</v>
          </cell>
        </row>
        <row r="1175">
          <cell r="B1175" t="str">
            <v>599-0726</v>
          </cell>
          <cell r="D1175">
            <v>39520</v>
          </cell>
          <cell r="E1175" t="str">
            <v>E012</v>
          </cell>
          <cell r="F1175" t="str">
            <v>Michael Faber</v>
          </cell>
          <cell r="G1175" t="str">
            <v>Ukubona Holdings</v>
          </cell>
          <cell r="H1175" t="str">
            <v>Ring Main units</v>
          </cell>
          <cell r="I1175" t="str">
            <v>ZAR 259,200</v>
          </cell>
          <cell r="J1175" t="str">
            <v>ZAR</v>
          </cell>
          <cell r="K1175">
            <v>259200</v>
          </cell>
          <cell r="L1175">
            <v>1</v>
          </cell>
          <cell r="M1175">
            <v>259200</v>
          </cell>
          <cell r="N1175">
            <v>259200</v>
          </cell>
          <cell r="O1175">
            <v>0</v>
          </cell>
          <cell r="P1175">
            <v>0</v>
          </cell>
          <cell r="Q1175">
            <v>0</v>
          </cell>
          <cell r="R1175">
            <v>0</v>
          </cell>
        </row>
        <row r="1176">
          <cell r="B1176" t="str">
            <v>599-0727</v>
          </cell>
          <cell r="D1176">
            <v>39524</v>
          </cell>
          <cell r="E1176" t="str">
            <v>P005</v>
          </cell>
          <cell r="F1176" t="str">
            <v>Alfred Akasiwa</v>
          </cell>
          <cell r="G1176" t="str">
            <v>Mulimo Agriculture Hardware Distributors</v>
          </cell>
          <cell r="H1176" t="str">
            <v>12000L water tank</v>
          </cell>
          <cell r="I1176" t="str">
            <v>ZMK 7,975,000</v>
          </cell>
          <cell r="J1176" t="str">
            <v>ZMK</v>
          </cell>
          <cell r="K1176">
            <v>7975000</v>
          </cell>
          <cell r="L1176">
            <v>1.6750418760469012E-3</v>
          </cell>
          <cell r="M1176">
            <v>13358.458961474036</v>
          </cell>
          <cell r="N1176">
            <v>0</v>
          </cell>
          <cell r="O1176">
            <v>0</v>
          </cell>
          <cell r="P1176">
            <v>0</v>
          </cell>
          <cell r="Q1176">
            <v>0</v>
          </cell>
          <cell r="R1176">
            <v>7975000</v>
          </cell>
        </row>
        <row r="1177">
          <cell r="B1177" t="str">
            <v>599-0728</v>
          </cell>
          <cell r="D1177">
            <v>39524</v>
          </cell>
          <cell r="E1177" t="str">
            <v>P005</v>
          </cell>
          <cell r="F1177" t="str">
            <v>Alfred Akasiwa</v>
          </cell>
          <cell r="G1177" t="str">
            <v>Chaka Kent Ltd</v>
          </cell>
          <cell r="H1177" t="str">
            <v>Construction of concrete plinths for containers</v>
          </cell>
          <cell r="I1177" t="str">
            <v>ZMK 5,500,000</v>
          </cell>
          <cell r="J1177" t="str">
            <v>ZMK</v>
          </cell>
          <cell r="K1177">
            <v>5500000</v>
          </cell>
          <cell r="L1177">
            <v>1.6750418760469012E-3</v>
          </cell>
          <cell r="M1177">
            <v>9212.7303182579562</v>
          </cell>
          <cell r="N1177">
            <v>0</v>
          </cell>
          <cell r="O1177">
            <v>0</v>
          </cell>
          <cell r="P1177">
            <v>0</v>
          </cell>
          <cell r="Q1177">
            <v>0</v>
          </cell>
          <cell r="R1177">
            <v>5500000</v>
          </cell>
        </row>
        <row r="1178">
          <cell r="B1178" t="str">
            <v>599-0729</v>
          </cell>
          <cell r="D1178">
            <v>39524</v>
          </cell>
          <cell r="E1178" t="str">
            <v>P005</v>
          </cell>
          <cell r="F1178" t="str">
            <v>Alfred Akasiwa</v>
          </cell>
          <cell r="G1178" t="str">
            <v>Sidusi Enterprises</v>
          </cell>
          <cell r="H1178" t="str">
            <v>Tipper Truck Hire</v>
          </cell>
          <cell r="I1178" t="str">
            <v>ZMK 19,200,000</v>
          </cell>
          <cell r="J1178" t="str">
            <v>ZMK</v>
          </cell>
          <cell r="K1178">
            <v>19200000</v>
          </cell>
          <cell r="L1178">
            <v>1.6750418760469012E-3</v>
          </cell>
          <cell r="M1178">
            <v>32160.804020100502</v>
          </cell>
          <cell r="N1178">
            <v>0</v>
          </cell>
          <cell r="O1178">
            <v>0</v>
          </cell>
          <cell r="P1178">
            <v>0</v>
          </cell>
          <cell r="Q1178">
            <v>0</v>
          </cell>
          <cell r="R1178">
            <v>19200000</v>
          </cell>
        </row>
        <row r="1179">
          <cell r="B1179" t="str">
            <v>599-0730</v>
          </cell>
          <cell r="D1179">
            <v>39524</v>
          </cell>
          <cell r="E1179" t="str">
            <v>P005</v>
          </cell>
          <cell r="F1179" t="str">
            <v>Alfred Akasiwa</v>
          </cell>
          <cell r="G1179" t="str">
            <v>Mulimo Agriculture Hardware Distributors</v>
          </cell>
          <cell r="H1179" t="str">
            <v xml:space="preserve">Plumbing Materials </v>
          </cell>
          <cell r="I1179" t="str">
            <v>ZMK 3,122,300</v>
          </cell>
          <cell r="J1179" t="str">
            <v>ZMK</v>
          </cell>
          <cell r="K1179">
            <v>3122300</v>
          </cell>
          <cell r="L1179">
            <v>1.6750418760469012E-3</v>
          </cell>
          <cell r="M1179">
            <v>5229.9832495812398</v>
          </cell>
          <cell r="N1179">
            <v>0</v>
          </cell>
          <cell r="O1179">
            <v>0</v>
          </cell>
          <cell r="P1179">
            <v>0</v>
          </cell>
          <cell r="Q1179">
            <v>0</v>
          </cell>
          <cell r="R1179">
            <v>3122300</v>
          </cell>
        </row>
        <row r="1180">
          <cell r="B1180" t="str">
            <v>599-0731</v>
          </cell>
          <cell r="D1180">
            <v>39524</v>
          </cell>
          <cell r="E1180" t="str">
            <v>P005</v>
          </cell>
          <cell r="F1180" t="str">
            <v>Alfred Akasiwa</v>
          </cell>
          <cell r="G1180" t="str">
            <v>G &amp; A Investment Ltd</v>
          </cell>
          <cell r="H1180" t="str">
            <v xml:space="preserve">Plumbing Materials </v>
          </cell>
          <cell r="I1180" t="str">
            <v>ZMK 1,653,617.02</v>
          </cell>
          <cell r="J1180" t="str">
            <v>ZMK</v>
          </cell>
          <cell r="K1180">
            <v>1653617.02</v>
          </cell>
          <cell r="L1180">
            <v>1.6750418760469012E-3</v>
          </cell>
          <cell r="M1180">
            <v>2769.8777554438861</v>
          </cell>
          <cell r="N1180">
            <v>0</v>
          </cell>
          <cell r="O1180">
            <v>0</v>
          </cell>
          <cell r="P1180">
            <v>0</v>
          </cell>
          <cell r="Q1180">
            <v>0</v>
          </cell>
          <cell r="R1180">
            <v>1653617.02</v>
          </cell>
        </row>
        <row r="1181">
          <cell r="B1181" t="str">
            <v>599-0732</v>
          </cell>
          <cell r="D1181">
            <v>39524</v>
          </cell>
          <cell r="E1181" t="str">
            <v>M023-3</v>
          </cell>
          <cell r="F1181" t="str">
            <v>Alfred Akasiwa</v>
          </cell>
          <cell r="G1181" t="str">
            <v>Pro Fit Ltd</v>
          </cell>
          <cell r="H1181" t="str">
            <v>P&amp;H Crane hire</v>
          </cell>
          <cell r="I1181" t="str">
            <v>ZMK 10,875,000</v>
          </cell>
          <cell r="J1181" t="str">
            <v>ZMK</v>
          </cell>
          <cell r="K1181">
            <v>10875000</v>
          </cell>
          <cell r="L1181">
            <v>1.6750418760469012E-3</v>
          </cell>
          <cell r="M1181">
            <v>18216.080402010051</v>
          </cell>
          <cell r="N1181">
            <v>0</v>
          </cell>
          <cell r="O1181">
            <v>0</v>
          </cell>
          <cell r="P1181">
            <v>0</v>
          </cell>
          <cell r="Q1181">
            <v>0</v>
          </cell>
          <cell r="R1181">
            <v>10875000</v>
          </cell>
        </row>
        <row r="1182">
          <cell r="B1182" t="str">
            <v>599-0733</v>
          </cell>
          <cell r="D1182">
            <v>39524</v>
          </cell>
          <cell r="E1182" t="str">
            <v>P005</v>
          </cell>
          <cell r="F1182" t="str">
            <v>Alfred Akasiwa</v>
          </cell>
          <cell r="G1182" t="str">
            <v>Situlu Electrical Company</v>
          </cell>
          <cell r="H1182" t="str">
            <v>Install overhead fans at Kaleya hill &amp; lighting in cold rooms</v>
          </cell>
          <cell r="I1182" t="str">
            <v>ZMK 4,306,000</v>
          </cell>
          <cell r="J1182" t="str">
            <v>ZMK</v>
          </cell>
          <cell r="K1182">
            <v>4306000</v>
          </cell>
          <cell r="L1182">
            <v>1.6750418760469012E-3</v>
          </cell>
          <cell r="M1182">
            <v>7212.7303182579562</v>
          </cell>
          <cell r="N1182">
            <v>0</v>
          </cell>
          <cell r="O1182">
            <v>0</v>
          </cell>
          <cell r="P1182">
            <v>0</v>
          </cell>
          <cell r="Q1182">
            <v>0</v>
          </cell>
          <cell r="R1182">
            <v>4306000</v>
          </cell>
        </row>
        <row r="1183">
          <cell r="B1183" t="str">
            <v>599-0734</v>
          </cell>
          <cell r="D1183">
            <v>39524</v>
          </cell>
          <cell r="E1183" t="str">
            <v>Spares</v>
          </cell>
          <cell r="F1183" t="str">
            <v>Roger Thompson</v>
          </cell>
          <cell r="G1183" t="str">
            <v>Amalgamated Pumping supplies(SA) (Pty) Ltd</v>
          </cell>
          <cell r="H1183" t="str">
            <v>Pumps spares</v>
          </cell>
          <cell r="I1183" t="str">
            <v>ZAR 51,338.34</v>
          </cell>
          <cell r="J1183" t="str">
            <v>ZAR</v>
          </cell>
          <cell r="K1183">
            <v>51338.34</v>
          </cell>
          <cell r="L1183">
            <v>1</v>
          </cell>
          <cell r="M1183">
            <v>51338.34</v>
          </cell>
          <cell r="N1183">
            <v>51338.34</v>
          </cell>
          <cell r="O1183">
            <v>0</v>
          </cell>
          <cell r="P1183">
            <v>0</v>
          </cell>
          <cell r="Q1183">
            <v>0</v>
          </cell>
          <cell r="R1183">
            <v>0</v>
          </cell>
        </row>
        <row r="1184">
          <cell r="B1184" t="str">
            <v>599-0735</v>
          </cell>
          <cell r="D1184">
            <v>39524</v>
          </cell>
          <cell r="E1184" t="str">
            <v>A004-0</v>
          </cell>
          <cell r="F1184" t="str">
            <v>Marthie Burger</v>
          </cell>
          <cell r="G1184" t="str">
            <v>East African Supply</v>
          </cell>
          <cell r="H1184" t="str">
            <v>Valves and cast iron frame for Agric</v>
          </cell>
          <cell r="I1184" t="str">
            <v>ZAR 33,468.29</v>
          </cell>
          <cell r="J1184" t="str">
            <v>ZAR</v>
          </cell>
          <cell r="K1184">
            <v>33468.29</v>
          </cell>
          <cell r="L1184">
            <v>1</v>
          </cell>
          <cell r="M1184">
            <v>33468.29</v>
          </cell>
          <cell r="N1184">
            <v>33468.29</v>
          </cell>
          <cell r="O1184">
            <v>0</v>
          </cell>
          <cell r="P1184">
            <v>0</v>
          </cell>
          <cell r="Q1184">
            <v>0</v>
          </cell>
          <cell r="R1184">
            <v>0</v>
          </cell>
        </row>
        <row r="1185">
          <cell r="B1185" t="str">
            <v>599-0736</v>
          </cell>
          <cell r="D1185">
            <v>39524</v>
          </cell>
          <cell r="E1185" t="str">
            <v>M016-0</v>
          </cell>
          <cell r="F1185" t="str">
            <v>Mike Church</v>
          </cell>
          <cell r="G1185" t="str">
            <v>Mthiyane Engineering</v>
          </cell>
          <cell r="H1185" t="str">
            <v>Transportation of pumps for Po 599-134</v>
          </cell>
          <cell r="I1185" t="str">
            <v>ZAR 52,000</v>
          </cell>
          <cell r="J1185" t="str">
            <v>ZAR</v>
          </cell>
          <cell r="K1185">
            <v>52000</v>
          </cell>
          <cell r="L1185">
            <v>1</v>
          </cell>
          <cell r="M1185">
            <v>52000</v>
          </cell>
          <cell r="N1185">
            <v>52000</v>
          </cell>
          <cell r="O1185">
            <v>0</v>
          </cell>
          <cell r="P1185">
            <v>0</v>
          </cell>
          <cell r="Q1185">
            <v>0</v>
          </cell>
          <cell r="R1185">
            <v>0</v>
          </cell>
        </row>
        <row r="1186">
          <cell r="B1186" t="str">
            <v>599-0737</v>
          </cell>
          <cell r="D1186">
            <v>39524</v>
          </cell>
          <cell r="E1186" t="str">
            <v>P005</v>
          </cell>
          <cell r="F1186" t="str">
            <v>Rachel Zulu</v>
          </cell>
          <cell r="G1186" t="str">
            <v>Toyota Zambia Ltd</v>
          </cell>
          <cell r="H1186" t="str">
            <v>Service for Toyota Prado ABK 4303 (PV 17)</v>
          </cell>
          <cell r="I1186" t="str">
            <v>ZMK 1,200,000</v>
          </cell>
          <cell r="J1186" t="str">
            <v>ZMK</v>
          </cell>
          <cell r="K1186">
            <v>1200000</v>
          </cell>
          <cell r="L1186">
            <v>1.6750418760469012E-3</v>
          </cell>
          <cell r="M1186">
            <v>2010.0502512562814</v>
          </cell>
          <cell r="N1186">
            <v>0</v>
          </cell>
          <cell r="O1186">
            <v>0</v>
          </cell>
          <cell r="P1186">
            <v>0</v>
          </cell>
          <cell r="Q1186">
            <v>0</v>
          </cell>
          <cell r="R1186">
            <v>1200000</v>
          </cell>
        </row>
        <row r="1187">
          <cell r="B1187" t="str">
            <v>599-0738</v>
          </cell>
          <cell r="D1187">
            <v>39524</v>
          </cell>
          <cell r="E1187" t="str">
            <v>P005</v>
          </cell>
          <cell r="F1187" t="str">
            <v>Valentine</v>
          </cell>
          <cell r="G1187" t="str">
            <v>Kagiso Khulani Supervision Zambia Ltd</v>
          </cell>
          <cell r="H1187" t="str">
            <v>40 Stand fans for Kaelya hill camp</v>
          </cell>
          <cell r="I1187" t="str">
            <v>ZMK 7,800,000</v>
          </cell>
          <cell r="J1187" t="str">
            <v>ZMK</v>
          </cell>
          <cell r="K1187">
            <v>7800000</v>
          </cell>
          <cell r="L1187">
            <v>1.6750418760469012E-3</v>
          </cell>
          <cell r="M1187">
            <v>13065.326633165829</v>
          </cell>
          <cell r="N1187">
            <v>0</v>
          </cell>
          <cell r="O1187">
            <v>0</v>
          </cell>
          <cell r="P1187">
            <v>0</v>
          </cell>
          <cell r="Q1187">
            <v>0</v>
          </cell>
          <cell r="R1187">
            <v>7800000</v>
          </cell>
        </row>
        <row r="1188">
          <cell r="B1188" t="str">
            <v>599-0739</v>
          </cell>
          <cell r="D1188">
            <v>39524</v>
          </cell>
          <cell r="E1188" t="str">
            <v>P005</v>
          </cell>
          <cell r="F1188" t="str">
            <v>Alfred Akasiwa</v>
          </cell>
          <cell r="G1188" t="str">
            <v>Contact Business Centre - Lusaka</v>
          </cell>
          <cell r="H1188" t="str">
            <v>Fabricate supply and paint single steel step measured to suit</v>
          </cell>
          <cell r="I1188" t="str">
            <v>ZMK 18,433,333</v>
          </cell>
          <cell r="J1188" t="str">
            <v>ZMK</v>
          </cell>
          <cell r="K1188">
            <v>18433333</v>
          </cell>
          <cell r="L1188">
            <v>1.6750418760469012E-3</v>
          </cell>
          <cell r="M1188">
            <v>30876.604690117252</v>
          </cell>
          <cell r="N1188">
            <v>0</v>
          </cell>
          <cell r="O1188">
            <v>0</v>
          </cell>
          <cell r="P1188">
            <v>0</v>
          </cell>
          <cell r="Q1188">
            <v>0</v>
          </cell>
          <cell r="R1188">
            <v>18433333</v>
          </cell>
        </row>
        <row r="1189">
          <cell r="B1189" t="str">
            <v>599-0740</v>
          </cell>
          <cell r="D1189">
            <v>39525</v>
          </cell>
          <cell r="E1189" t="str">
            <v>E012</v>
          </cell>
          <cell r="F1189" t="str">
            <v>Chris</v>
          </cell>
          <cell r="G1189" t="str">
            <v>Unitech Instrumentation Services</v>
          </cell>
          <cell r="H1189" t="str">
            <v>Additional deliveries of E&amp;I equipment</v>
          </cell>
          <cell r="I1189" t="str">
            <v>ZAR 97,922.50</v>
          </cell>
          <cell r="J1189" t="str">
            <v>ZAR</v>
          </cell>
          <cell r="K1189">
            <v>97922.5</v>
          </cell>
          <cell r="L1189">
            <v>1</v>
          </cell>
          <cell r="M1189">
            <v>97922.5</v>
          </cell>
          <cell r="N1189">
            <v>97922.5</v>
          </cell>
          <cell r="O1189">
            <v>0</v>
          </cell>
          <cell r="P1189">
            <v>0</v>
          </cell>
          <cell r="Q1189">
            <v>0</v>
          </cell>
          <cell r="R1189">
            <v>0</v>
          </cell>
        </row>
        <row r="1190">
          <cell r="B1190" t="str">
            <v>599-0741</v>
          </cell>
          <cell r="D1190">
            <v>39525</v>
          </cell>
          <cell r="E1190" t="str">
            <v>M056</v>
          </cell>
          <cell r="F1190" t="str">
            <v>Anthony Hoare</v>
          </cell>
          <cell r="G1190" t="str">
            <v>Discount Steel</v>
          </cell>
          <cell r="H1190" t="str">
            <v>Flanges, bolts and nuts</v>
          </cell>
          <cell r="I1190" t="str">
            <v>ZAR 42,840.2</v>
          </cell>
          <cell r="J1190" t="str">
            <v>ZAR</v>
          </cell>
          <cell r="K1190">
            <v>42840.2</v>
          </cell>
          <cell r="L1190">
            <v>1</v>
          </cell>
          <cell r="M1190">
            <v>42840.2</v>
          </cell>
          <cell r="N1190">
            <v>42840.2</v>
          </cell>
          <cell r="O1190">
            <v>0</v>
          </cell>
          <cell r="P1190">
            <v>0</v>
          </cell>
          <cell r="Q1190">
            <v>0</v>
          </cell>
          <cell r="R1190">
            <v>0</v>
          </cell>
        </row>
        <row r="1191">
          <cell r="B1191" t="str">
            <v>599-0742</v>
          </cell>
          <cell r="D1191">
            <v>39525</v>
          </cell>
          <cell r="E1191" t="str">
            <v>C005</v>
          </cell>
          <cell r="F1191" t="str">
            <v>Faisal</v>
          </cell>
          <cell r="G1191" t="str">
            <v>Lafarge Cement</v>
          </cell>
          <cell r="H1191" t="str">
            <v>Cement for the Expansion project. Replace 699-654 due to price change</v>
          </cell>
          <cell r="I1191" t="str">
            <v>ZMK 728,510,638</v>
          </cell>
          <cell r="J1191" t="str">
            <v>ZMK</v>
          </cell>
          <cell r="K1191">
            <v>728510638</v>
          </cell>
          <cell r="L1191">
            <v>1.6750418760469012E-3</v>
          </cell>
          <cell r="M1191">
            <v>1220285.8257956449</v>
          </cell>
          <cell r="N1191">
            <v>0</v>
          </cell>
          <cell r="O1191">
            <v>0</v>
          </cell>
          <cell r="P1191">
            <v>0</v>
          </cell>
          <cell r="Q1191">
            <v>0</v>
          </cell>
          <cell r="R1191">
            <v>728510638</v>
          </cell>
        </row>
        <row r="1192">
          <cell r="B1192" t="str">
            <v>599-0743</v>
          </cell>
          <cell r="D1192">
            <v>39525</v>
          </cell>
          <cell r="E1192" t="str">
            <v>M016-0</v>
          </cell>
          <cell r="F1192" t="str">
            <v>Nisa Dawood</v>
          </cell>
          <cell r="G1192" t="str">
            <v>S D V SOUTH AFRICA PTY LTD</v>
          </cell>
          <cell r="H1192" t="str">
            <v>Transportation of Lakeside pumps for PO 599-137</v>
          </cell>
          <cell r="I1192" t="str">
            <v>ZAR 26,350</v>
          </cell>
          <cell r="J1192" t="str">
            <v>ZAR</v>
          </cell>
          <cell r="K1192">
            <v>26350</v>
          </cell>
          <cell r="L1192">
            <v>1</v>
          </cell>
          <cell r="M1192">
            <v>26350</v>
          </cell>
          <cell r="N1192">
            <v>26350</v>
          </cell>
          <cell r="O1192">
            <v>0</v>
          </cell>
          <cell r="P1192">
            <v>0</v>
          </cell>
          <cell r="Q1192">
            <v>0</v>
          </cell>
          <cell r="R1192">
            <v>0</v>
          </cell>
        </row>
        <row r="1193">
          <cell r="B1193" t="str">
            <v>599-0744</v>
          </cell>
          <cell r="D1193">
            <v>39525</v>
          </cell>
          <cell r="E1193" t="str">
            <v>P005</v>
          </cell>
          <cell r="F1193" t="str">
            <v>Rachel Zulu</v>
          </cell>
          <cell r="G1193" t="str">
            <v>Toyota Zambia Ltd</v>
          </cell>
          <cell r="H1193" t="str">
            <v>Full service for Toyota prado ABK 4303 PV 17 15000km</v>
          </cell>
          <cell r="I1193" t="str">
            <v>ZMK 1,374,108</v>
          </cell>
          <cell r="J1193" t="str">
            <v>ZMK</v>
          </cell>
          <cell r="K1193">
            <v>1374108</v>
          </cell>
          <cell r="L1193">
            <v>1.6750418760469012E-3</v>
          </cell>
          <cell r="M1193">
            <v>2301.6884422110552</v>
          </cell>
          <cell r="N1193">
            <v>0</v>
          </cell>
          <cell r="O1193">
            <v>0</v>
          </cell>
          <cell r="P1193">
            <v>0</v>
          </cell>
          <cell r="Q1193">
            <v>0</v>
          </cell>
          <cell r="R1193">
            <v>1374108</v>
          </cell>
        </row>
        <row r="1194">
          <cell r="B1194" t="str">
            <v>599-0745</v>
          </cell>
          <cell r="D1194">
            <v>39525</v>
          </cell>
          <cell r="E1194" t="str">
            <v>P005</v>
          </cell>
          <cell r="F1194" t="str">
            <v>Rachel Zulu</v>
          </cell>
          <cell r="G1194" t="str">
            <v>Toyota Zambia Ltd</v>
          </cell>
          <cell r="H1194" t="str">
            <v xml:space="preserve">Full service for Toyota Prado ABK 4303  </v>
          </cell>
          <cell r="I1194" t="str">
            <v>ZMK 795,277</v>
          </cell>
          <cell r="J1194" t="str">
            <v>ZMK</v>
          </cell>
          <cell r="K1194">
            <v>795277</v>
          </cell>
          <cell r="L1194">
            <v>1.6750418760469012E-3</v>
          </cell>
          <cell r="M1194">
            <v>1332.1222780569515</v>
          </cell>
          <cell r="N1194">
            <v>0</v>
          </cell>
          <cell r="O1194">
            <v>0</v>
          </cell>
          <cell r="P1194">
            <v>0</v>
          </cell>
          <cell r="Q1194">
            <v>0</v>
          </cell>
          <cell r="R1194">
            <v>795277</v>
          </cell>
        </row>
        <row r="1195">
          <cell r="B1195" t="str">
            <v>599-0746</v>
          </cell>
          <cell r="D1195">
            <v>39526</v>
          </cell>
          <cell r="E1195" t="str">
            <v>A010-04</v>
          </cell>
          <cell r="G1195" t="str">
            <v>Proxy Ltd</v>
          </cell>
          <cell r="H1195" t="str">
            <v>Installation of agric repeater</v>
          </cell>
          <cell r="I1195" t="str">
            <v>ZMK 35,446,600</v>
          </cell>
          <cell r="J1195" t="str">
            <v>ZMK</v>
          </cell>
          <cell r="K1195">
            <v>35446600</v>
          </cell>
          <cell r="L1195">
            <v>1.6750418760469012E-3</v>
          </cell>
          <cell r="M1195">
            <v>59374.539363484088</v>
          </cell>
          <cell r="N1195">
            <v>0</v>
          </cell>
          <cell r="O1195">
            <v>0</v>
          </cell>
          <cell r="P1195">
            <v>0</v>
          </cell>
          <cell r="Q1195">
            <v>0</v>
          </cell>
          <cell r="R1195">
            <v>35446600</v>
          </cell>
        </row>
        <row r="1196">
          <cell r="B1196" t="str">
            <v>599-0747</v>
          </cell>
          <cell r="D1196">
            <v>39526</v>
          </cell>
          <cell r="E1196" t="str">
            <v>A010-04</v>
          </cell>
          <cell r="G1196" t="str">
            <v>St Paul's training centre</v>
          </cell>
          <cell r="H1196" t="str">
            <v>Manufacture of office desks and shelves</v>
          </cell>
          <cell r="I1196" t="str">
            <v>ZMK 3,000,000.00</v>
          </cell>
          <cell r="J1196" t="str">
            <v>ZMK</v>
          </cell>
          <cell r="K1196">
            <v>3000000</v>
          </cell>
          <cell r="L1196">
            <v>1.6750418760469012E-3</v>
          </cell>
          <cell r="M1196">
            <v>5025.1256281407032</v>
          </cell>
          <cell r="N1196">
            <v>0</v>
          </cell>
          <cell r="O1196">
            <v>0</v>
          </cell>
          <cell r="P1196">
            <v>0</v>
          </cell>
          <cell r="Q1196">
            <v>0</v>
          </cell>
          <cell r="R1196">
            <v>3000000</v>
          </cell>
        </row>
        <row r="1197">
          <cell r="B1197" t="str">
            <v>599-0748</v>
          </cell>
          <cell r="D1197">
            <v>39526</v>
          </cell>
          <cell r="E1197" t="str">
            <v>A010-04</v>
          </cell>
          <cell r="F1197" t="str">
            <v>Remmy</v>
          </cell>
          <cell r="G1197" t="str">
            <v>Mbemu Agriculture</v>
          </cell>
          <cell r="H1197" t="str">
            <v>Various tools for agriculture (hoes, knives etc)</v>
          </cell>
          <cell r="I1197" t="str">
            <v>ZMK 14,425,950</v>
          </cell>
          <cell r="J1197" t="str">
            <v>ZMK</v>
          </cell>
          <cell r="K1197">
            <v>14425950</v>
          </cell>
          <cell r="L1197">
            <v>1.6750418760469012E-3</v>
          </cell>
          <cell r="M1197">
            <v>24164.070351758794</v>
          </cell>
          <cell r="N1197">
            <v>0</v>
          </cell>
          <cell r="O1197">
            <v>0</v>
          </cell>
          <cell r="P1197">
            <v>0</v>
          </cell>
          <cell r="Q1197">
            <v>0</v>
          </cell>
          <cell r="R1197">
            <v>14425950</v>
          </cell>
        </row>
        <row r="1198">
          <cell r="B1198" t="str">
            <v>599-0749</v>
          </cell>
          <cell r="D1198">
            <v>39526</v>
          </cell>
          <cell r="E1198" t="str">
            <v>A012</v>
          </cell>
          <cell r="F1198" t="str">
            <v>Belinda</v>
          </cell>
          <cell r="G1198" t="str">
            <v>Makubu Steelworks Ltd</v>
          </cell>
          <cell r="H1198" t="str">
            <v>Fencing Materials for Canals</v>
          </cell>
          <cell r="I1198" t="str">
            <v>ZMK 399,611,500</v>
          </cell>
          <cell r="J1198" t="str">
            <v>ZMK</v>
          </cell>
          <cell r="K1198">
            <v>399611500</v>
          </cell>
          <cell r="L1198">
            <v>1.6750418760469012E-3</v>
          </cell>
          <cell r="M1198">
            <v>669365.99664991628</v>
          </cell>
          <cell r="N1198">
            <v>0</v>
          </cell>
          <cell r="O1198">
            <v>0</v>
          </cell>
          <cell r="P1198">
            <v>0</v>
          </cell>
          <cell r="Q1198">
            <v>0</v>
          </cell>
          <cell r="R1198">
            <v>399611500</v>
          </cell>
        </row>
        <row r="1199">
          <cell r="B1199" t="str">
            <v>599-0750</v>
          </cell>
          <cell r="D1199">
            <v>39526</v>
          </cell>
          <cell r="E1199" t="str">
            <v>M057</v>
          </cell>
          <cell r="F1199" t="str">
            <v>Simon Marsh</v>
          </cell>
          <cell r="G1199" t="str">
            <v xml:space="preserve">SGM Marketing </v>
          </cell>
          <cell r="H1199" t="str">
            <v>Skatoskaler equipment</v>
          </cell>
          <cell r="I1199" t="str">
            <v>GBP 14,955</v>
          </cell>
          <cell r="J1199" t="str">
            <v>GBP</v>
          </cell>
          <cell r="K1199">
            <v>14955</v>
          </cell>
          <cell r="L1199">
            <v>14.32</v>
          </cell>
          <cell r="M1199">
            <v>214155.6</v>
          </cell>
          <cell r="N1199">
            <v>0</v>
          </cell>
          <cell r="O1199">
            <v>0</v>
          </cell>
          <cell r="P1199">
            <v>14955</v>
          </cell>
          <cell r="Q1199">
            <v>0</v>
          </cell>
          <cell r="R1199">
            <v>0</v>
          </cell>
        </row>
        <row r="1200">
          <cell r="B1200" t="str">
            <v>599-0751</v>
          </cell>
          <cell r="D1200">
            <v>39526</v>
          </cell>
          <cell r="E1200" t="str">
            <v>I004</v>
          </cell>
          <cell r="F1200" t="str">
            <v>Chris</v>
          </cell>
          <cell r="G1200" t="str">
            <v>Unitech Instrumentation Services</v>
          </cell>
          <cell r="H1200" t="str">
            <v>Mill lubricator motion sensors and earth boxes, Control room relocation</v>
          </cell>
          <cell r="I1200" t="str">
            <v>ZAR 113,679.42</v>
          </cell>
          <cell r="J1200" t="str">
            <v>ZAR</v>
          </cell>
          <cell r="K1200">
            <v>113679.42</v>
          </cell>
          <cell r="L1200">
            <v>1</v>
          </cell>
          <cell r="M1200">
            <v>113679.42</v>
          </cell>
          <cell r="N1200">
            <v>113679.42</v>
          </cell>
          <cell r="O1200">
            <v>0</v>
          </cell>
          <cell r="P1200">
            <v>0</v>
          </cell>
          <cell r="Q1200">
            <v>0</v>
          </cell>
          <cell r="R1200">
            <v>0</v>
          </cell>
        </row>
        <row r="1201">
          <cell r="B1201" t="str">
            <v>599-0752</v>
          </cell>
          <cell r="D1201">
            <v>39526</v>
          </cell>
          <cell r="E1201" t="str">
            <v>M035</v>
          </cell>
          <cell r="F1201" t="str">
            <v>Warren</v>
          </cell>
          <cell r="G1201" t="str">
            <v>Hi-Tech Pressure Engineering (Pty) Ltd.</v>
          </cell>
          <cell r="H1201" t="str">
            <v>Integral piping manufacture and supply for CVP A &amp; C</v>
          </cell>
          <cell r="I1201" t="str">
            <v>ZAR 1,664,753</v>
          </cell>
          <cell r="J1201" t="str">
            <v>ZAR</v>
          </cell>
          <cell r="K1201">
            <v>1664753</v>
          </cell>
          <cell r="L1201">
            <v>1</v>
          </cell>
          <cell r="M1201">
            <v>1664753</v>
          </cell>
          <cell r="N1201">
            <v>1664753</v>
          </cell>
          <cell r="O1201">
            <v>0</v>
          </cell>
          <cell r="P1201">
            <v>0</v>
          </cell>
          <cell r="Q1201">
            <v>0</v>
          </cell>
          <cell r="R1201">
            <v>0</v>
          </cell>
        </row>
        <row r="1202">
          <cell r="B1202" t="str">
            <v>599-0753</v>
          </cell>
          <cell r="D1202">
            <v>39526</v>
          </cell>
          <cell r="E1202" t="str">
            <v>M031</v>
          </cell>
          <cell r="F1202" t="str">
            <v>Anthony Hoare</v>
          </cell>
          <cell r="G1202" t="str">
            <v>Discount Steel</v>
          </cell>
          <cell r="H1202" t="str">
            <v>Balance due on 599-151 (plates order from ML)</v>
          </cell>
          <cell r="I1202" t="str">
            <v>ZAR 454,332.09</v>
          </cell>
          <cell r="J1202" t="str">
            <v>ZAR</v>
          </cell>
          <cell r="K1202">
            <v>454332.09</v>
          </cell>
          <cell r="L1202">
            <v>1</v>
          </cell>
          <cell r="M1202">
            <v>454332.09</v>
          </cell>
          <cell r="N1202">
            <v>454332.09</v>
          </cell>
          <cell r="O1202">
            <v>0</v>
          </cell>
          <cell r="P1202">
            <v>0</v>
          </cell>
          <cell r="Q1202">
            <v>0</v>
          </cell>
          <cell r="R1202">
            <v>0</v>
          </cell>
        </row>
        <row r="1203">
          <cell r="B1203" t="str">
            <v>599-0754</v>
          </cell>
          <cell r="D1203">
            <v>39526</v>
          </cell>
          <cell r="E1203" t="str">
            <v>M047</v>
          </cell>
          <cell r="F1203" t="str">
            <v>Mohamed</v>
          </cell>
          <cell r="G1203" t="str">
            <v>BHAGOOS SUPERMARKET</v>
          </cell>
          <cell r="H1203" t="str">
            <v>Polypiping and accessories</v>
          </cell>
          <cell r="I1203" t="str">
            <v>ZMK 7,330,000</v>
          </cell>
          <cell r="J1203" t="str">
            <v>ZMK</v>
          </cell>
          <cell r="K1203">
            <v>7330000</v>
          </cell>
          <cell r="L1203">
            <v>1.6750418760469012E-3</v>
          </cell>
          <cell r="M1203">
            <v>12278.056951423785</v>
          </cell>
          <cell r="N1203">
            <v>0</v>
          </cell>
          <cell r="O1203">
            <v>0</v>
          </cell>
          <cell r="P1203">
            <v>0</v>
          </cell>
          <cell r="Q1203">
            <v>0</v>
          </cell>
          <cell r="R1203">
            <v>7330000</v>
          </cell>
        </row>
        <row r="1204">
          <cell r="B1204" t="str">
            <v>599-0755</v>
          </cell>
          <cell r="D1204">
            <v>39526</v>
          </cell>
          <cell r="E1204" t="str">
            <v>P005</v>
          </cell>
          <cell r="F1204" t="str">
            <v>Uli Heitz</v>
          </cell>
          <cell r="G1204" t="str">
            <v>Heku Construction Ltd</v>
          </cell>
          <cell r="H1204" t="str">
            <v>Interest Charges on late payment of invoices 23,25,28</v>
          </cell>
          <cell r="I1204" t="str">
            <v>ZMK 6,112,220.76</v>
          </cell>
          <cell r="J1204" t="str">
            <v>ZMK</v>
          </cell>
          <cell r="K1204">
            <v>6112220.7599999998</v>
          </cell>
          <cell r="L1204">
            <v>1.6750418760469012E-3</v>
          </cell>
          <cell r="M1204">
            <v>10238.225728643216</v>
          </cell>
          <cell r="N1204">
            <v>0</v>
          </cell>
          <cell r="O1204">
            <v>0</v>
          </cell>
          <cell r="P1204">
            <v>0</v>
          </cell>
          <cell r="Q1204">
            <v>0</v>
          </cell>
          <cell r="R1204">
            <v>6112220.7599999998</v>
          </cell>
        </row>
        <row r="1205">
          <cell r="B1205" t="str">
            <v>599-0756</v>
          </cell>
          <cell r="D1205">
            <v>39526</v>
          </cell>
          <cell r="E1205" t="str">
            <v>P005</v>
          </cell>
          <cell r="F1205" t="str">
            <v>Adrian Friend</v>
          </cell>
          <cell r="G1205" t="str">
            <v>Celtic Freight</v>
          </cell>
          <cell r="H1205" t="str">
            <v>Transportation of M Projects units to Maz</v>
          </cell>
          <cell r="I1205" t="str">
            <v>USD 61,600</v>
          </cell>
          <cell r="J1205" t="str">
            <v>USD</v>
          </cell>
          <cell r="K1205">
            <v>61600</v>
          </cell>
          <cell r="L1205">
            <v>7.35</v>
          </cell>
          <cell r="M1205">
            <v>452760</v>
          </cell>
          <cell r="N1205">
            <v>0</v>
          </cell>
          <cell r="O1205">
            <v>0</v>
          </cell>
          <cell r="P1205">
            <v>0</v>
          </cell>
          <cell r="Q1205">
            <v>61600</v>
          </cell>
          <cell r="R1205">
            <v>0</v>
          </cell>
        </row>
        <row r="1206">
          <cell r="B1206" t="str">
            <v>599-0757</v>
          </cell>
          <cell r="D1206">
            <v>39526</v>
          </cell>
          <cell r="E1206" t="str">
            <v>P005</v>
          </cell>
          <cell r="F1206" t="str">
            <v>Uli Heitz</v>
          </cell>
          <cell r="G1206" t="str">
            <v>Heku Construction Ltd</v>
          </cell>
          <cell r="H1206" t="str">
            <v>Supply and erection of fencing around the weighbridges</v>
          </cell>
          <cell r="I1206" t="str">
            <v>ZMK 56,995,174.5</v>
          </cell>
          <cell r="J1206" t="str">
            <v>ZMK</v>
          </cell>
          <cell r="K1206">
            <v>56995174.5</v>
          </cell>
          <cell r="L1206">
            <v>1.6750418760469012E-3</v>
          </cell>
          <cell r="M1206">
            <v>95469.304020100506</v>
          </cell>
          <cell r="N1206">
            <v>0</v>
          </cell>
          <cell r="O1206">
            <v>0</v>
          </cell>
          <cell r="P1206">
            <v>0</v>
          </cell>
          <cell r="Q1206">
            <v>0</v>
          </cell>
          <cell r="R1206">
            <v>56995174.5</v>
          </cell>
        </row>
        <row r="1207">
          <cell r="B1207" t="str">
            <v>599-0758</v>
          </cell>
          <cell r="D1207">
            <v>39526</v>
          </cell>
          <cell r="E1207" t="str">
            <v>P005</v>
          </cell>
          <cell r="F1207" t="str">
            <v>Marthie Burger</v>
          </cell>
          <cell r="G1207" t="str">
            <v>East African Supply</v>
          </cell>
          <cell r="H1207" t="str">
            <v>Extra Bedding and furniture for MRI House</v>
          </cell>
          <cell r="I1207" t="str">
            <v>ZAR 16,356.9</v>
          </cell>
          <cell r="J1207" t="str">
            <v>ZAR</v>
          </cell>
          <cell r="K1207">
            <v>16356.9</v>
          </cell>
          <cell r="L1207">
            <v>1</v>
          </cell>
          <cell r="M1207">
            <v>16356.9</v>
          </cell>
          <cell r="N1207">
            <v>16356.9</v>
          </cell>
          <cell r="O1207">
            <v>0</v>
          </cell>
          <cell r="P1207">
            <v>0</v>
          </cell>
          <cell r="Q1207">
            <v>0</v>
          </cell>
          <cell r="R1207">
            <v>0</v>
          </cell>
        </row>
        <row r="1208">
          <cell r="B1208" t="str">
            <v>599-0759</v>
          </cell>
          <cell r="D1208">
            <v>39526</v>
          </cell>
          <cell r="E1208" t="str">
            <v>C001</v>
          </cell>
          <cell r="F1208" t="str">
            <v>Fidelis Chamunda</v>
          </cell>
          <cell r="G1208" t="str">
            <v>Nkhula Engineering</v>
          </cell>
          <cell r="H1208" t="str">
            <v>Coring work for CVP Condenser structure</v>
          </cell>
          <cell r="I1208" t="str">
            <v>ZMK 1,000,000.00</v>
          </cell>
          <cell r="J1208" t="str">
            <v>ZMK</v>
          </cell>
          <cell r="K1208">
            <v>1000000</v>
          </cell>
          <cell r="L1208">
            <v>1.6750418760469012E-3</v>
          </cell>
          <cell r="M1208">
            <v>1675.0418760469013</v>
          </cell>
          <cell r="N1208">
            <v>0</v>
          </cell>
          <cell r="O1208">
            <v>0</v>
          </cell>
          <cell r="P1208">
            <v>0</v>
          </cell>
          <cell r="Q1208">
            <v>0</v>
          </cell>
          <cell r="R1208">
            <v>1000000</v>
          </cell>
          <cell r="S1208" t="str">
            <v>Coring work</v>
          </cell>
        </row>
        <row r="1209">
          <cell r="B1209" t="str">
            <v>599-0760</v>
          </cell>
          <cell r="D1209">
            <v>39526</v>
          </cell>
          <cell r="E1209" t="str">
            <v>P005</v>
          </cell>
          <cell r="F1209" t="str">
            <v>Richard Tiddy</v>
          </cell>
          <cell r="G1209" t="str">
            <v>Interorg Ltd</v>
          </cell>
          <cell r="H1209" t="str">
            <v>Transportation of M Projects units to Maz</v>
          </cell>
          <cell r="I1209" t="str">
            <v>USD 16,800</v>
          </cell>
          <cell r="J1209" t="str">
            <v>USD</v>
          </cell>
          <cell r="K1209">
            <v>16800</v>
          </cell>
          <cell r="L1209">
            <v>7.35</v>
          </cell>
          <cell r="M1209">
            <v>123480</v>
          </cell>
          <cell r="N1209">
            <v>0</v>
          </cell>
          <cell r="O1209">
            <v>0</v>
          </cell>
          <cell r="P1209">
            <v>0</v>
          </cell>
          <cell r="Q1209">
            <v>16800</v>
          </cell>
          <cell r="R1209">
            <v>0</v>
          </cell>
        </row>
        <row r="1210">
          <cell r="B1210" t="str">
            <v>599-0761</v>
          </cell>
          <cell r="D1210">
            <v>39526</v>
          </cell>
          <cell r="E1210" t="str">
            <v>P005</v>
          </cell>
          <cell r="F1210" t="str">
            <v>Rachel Zulu</v>
          </cell>
          <cell r="G1210" t="str">
            <v>Trentyre Zambia limited</v>
          </cell>
          <cell r="H1210" t="str">
            <v>Tyres and valves (PV 57) - Cancelled</v>
          </cell>
          <cell r="I1210" t="str">
            <v>ZMK 0.00</v>
          </cell>
          <cell r="J1210" t="str">
            <v>ZMK</v>
          </cell>
          <cell r="K1210">
            <v>0</v>
          </cell>
          <cell r="L1210">
            <v>1.6750418760469012E-3</v>
          </cell>
          <cell r="M1210">
            <v>0</v>
          </cell>
          <cell r="N1210">
            <v>0</v>
          </cell>
          <cell r="O1210">
            <v>0</v>
          </cell>
          <cell r="P1210">
            <v>0</v>
          </cell>
          <cell r="Q1210">
            <v>0</v>
          </cell>
          <cell r="R1210">
            <v>0</v>
          </cell>
        </row>
        <row r="1211">
          <cell r="B1211" t="str">
            <v>599-0762</v>
          </cell>
          <cell r="D1211">
            <v>39526</v>
          </cell>
          <cell r="E1211" t="str">
            <v>P005</v>
          </cell>
          <cell r="F1211" t="str">
            <v>Rachel Zulu</v>
          </cell>
          <cell r="G1211" t="str">
            <v>Action Auto Ltd</v>
          </cell>
          <cell r="H1211" t="str">
            <v>Service for Isuzu ABL 1826 (PV50)</v>
          </cell>
          <cell r="I1211" t="str">
            <v>ZMK 700,304</v>
          </cell>
          <cell r="J1211" t="str">
            <v>ZMK</v>
          </cell>
          <cell r="K1211">
            <v>700304</v>
          </cell>
          <cell r="L1211">
            <v>1.6750418760469012E-3</v>
          </cell>
          <cell r="M1211">
            <v>1173.0385259631491</v>
          </cell>
          <cell r="N1211">
            <v>0</v>
          </cell>
          <cell r="O1211">
            <v>0</v>
          </cell>
          <cell r="P1211">
            <v>0</v>
          </cell>
          <cell r="Q1211">
            <v>0</v>
          </cell>
          <cell r="R1211">
            <v>700304</v>
          </cell>
        </row>
        <row r="1212">
          <cell r="B1212" t="str">
            <v>599-0763</v>
          </cell>
          <cell r="D1212">
            <v>39527</v>
          </cell>
          <cell r="E1212" t="str">
            <v>P005</v>
          </cell>
          <cell r="F1212" t="str">
            <v>Max</v>
          </cell>
          <cell r="G1212" t="str">
            <v>All Haul Enterprises</v>
          </cell>
          <cell r="H1212" t="str">
            <v>Transportation of contractors from Kaleya to the factory</v>
          </cell>
          <cell r="I1212" t="str">
            <v>ZMK 102,050,000</v>
          </cell>
          <cell r="J1212" t="str">
            <v>ZMK</v>
          </cell>
          <cell r="K1212">
            <v>102050000</v>
          </cell>
          <cell r="L1212">
            <v>1.6750418760469012E-3</v>
          </cell>
          <cell r="M1212">
            <v>170938.02345058628</v>
          </cell>
          <cell r="N1212">
            <v>0</v>
          </cell>
          <cell r="O1212">
            <v>0</v>
          </cell>
          <cell r="P1212">
            <v>0</v>
          </cell>
          <cell r="Q1212">
            <v>0</v>
          </cell>
          <cell r="R1212">
            <v>102050000</v>
          </cell>
        </row>
        <row r="1213">
          <cell r="B1213" t="str">
            <v>599-0764</v>
          </cell>
          <cell r="D1213">
            <v>39527</v>
          </cell>
          <cell r="E1213" t="str">
            <v>P005</v>
          </cell>
          <cell r="F1213" t="str">
            <v>Rachel Zulu</v>
          </cell>
          <cell r="G1213" t="str">
            <v>CIC 4 Seasons limited</v>
          </cell>
          <cell r="H1213" t="str">
            <v xml:space="preserve">Supply of Antenna and accessories as well as installation </v>
          </cell>
          <cell r="I1213" t="str">
            <v>ZMK 26,181,599</v>
          </cell>
          <cell r="J1213" t="str">
            <v>ZMK</v>
          </cell>
          <cell r="K1213">
            <v>26181599</v>
          </cell>
          <cell r="L1213">
            <v>1.6750418760469012E-3</v>
          </cell>
          <cell r="M1213">
            <v>43855.274706867669</v>
          </cell>
          <cell r="N1213">
            <v>0</v>
          </cell>
          <cell r="O1213">
            <v>0</v>
          </cell>
          <cell r="P1213">
            <v>0</v>
          </cell>
          <cell r="Q1213">
            <v>0</v>
          </cell>
          <cell r="R1213">
            <v>26181599</v>
          </cell>
        </row>
        <row r="1214">
          <cell r="B1214" t="str">
            <v>599-0765</v>
          </cell>
          <cell r="D1214">
            <v>39527</v>
          </cell>
          <cell r="E1214" t="str">
            <v>P005</v>
          </cell>
          <cell r="F1214" t="str">
            <v>Max</v>
          </cell>
          <cell r="G1214" t="str">
            <v>All Haul Enterprises</v>
          </cell>
          <cell r="H1214" t="str">
            <v xml:space="preserve">Hire of buses for February </v>
          </cell>
          <cell r="I1214" t="str">
            <v>ZMK 16,350,000</v>
          </cell>
          <cell r="J1214" t="str">
            <v>ZMK</v>
          </cell>
          <cell r="K1214">
            <v>16350000</v>
          </cell>
          <cell r="L1214">
            <v>1.6750418760469012E-3</v>
          </cell>
          <cell r="M1214">
            <v>27386.934673366835</v>
          </cell>
          <cell r="N1214">
            <v>0</v>
          </cell>
          <cell r="O1214">
            <v>0</v>
          </cell>
          <cell r="P1214">
            <v>0</v>
          </cell>
          <cell r="Q1214">
            <v>0</v>
          </cell>
          <cell r="R1214">
            <v>16350000</v>
          </cell>
        </row>
        <row r="1215">
          <cell r="B1215" t="str">
            <v>599-0766</v>
          </cell>
          <cell r="D1215">
            <v>39527</v>
          </cell>
          <cell r="E1215" t="str">
            <v>P005</v>
          </cell>
          <cell r="F1215" t="str">
            <v>Rachel Zulu</v>
          </cell>
          <cell r="G1215" t="str">
            <v>Toyota Zambia Ltd</v>
          </cell>
          <cell r="H1215" t="str">
            <v>Service of Hi Ace ABK 2756 (PV 15)</v>
          </cell>
          <cell r="I1215" t="str">
            <v>ZMK 1,022,132</v>
          </cell>
          <cell r="J1215" t="str">
            <v>ZMK</v>
          </cell>
          <cell r="K1215">
            <v>1022132</v>
          </cell>
          <cell r="L1215">
            <v>1.6750418760469012E-3</v>
          </cell>
          <cell r="M1215">
            <v>1712.1139028475711</v>
          </cell>
          <cell r="N1215">
            <v>0</v>
          </cell>
          <cell r="O1215">
            <v>0</v>
          </cell>
          <cell r="P1215">
            <v>0</v>
          </cell>
          <cell r="Q1215">
            <v>0</v>
          </cell>
          <cell r="R1215">
            <v>1022132</v>
          </cell>
        </row>
        <row r="1216">
          <cell r="B1216" t="str">
            <v>599-0767</v>
          </cell>
          <cell r="D1216">
            <v>39528</v>
          </cell>
          <cell r="E1216" t="str">
            <v>P005</v>
          </cell>
          <cell r="F1216" t="str">
            <v>Adrian Friend</v>
          </cell>
          <cell r="G1216" t="str">
            <v>Celtic Freight</v>
          </cell>
          <cell r="H1216" t="str">
            <v>Transportation of M Projects units to Maz</v>
          </cell>
          <cell r="I1216" t="str">
            <v>USD 11,200.00</v>
          </cell>
          <cell r="J1216" t="str">
            <v>USD</v>
          </cell>
          <cell r="K1216">
            <v>11200</v>
          </cell>
          <cell r="L1216">
            <v>7.35</v>
          </cell>
          <cell r="M1216">
            <v>82320</v>
          </cell>
          <cell r="N1216">
            <v>0</v>
          </cell>
          <cell r="O1216">
            <v>0</v>
          </cell>
          <cell r="P1216">
            <v>0</v>
          </cell>
          <cell r="Q1216">
            <v>11200</v>
          </cell>
          <cell r="R1216">
            <v>0</v>
          </cell>
          <cell r="V1216">
            <v>39528</v>
          </cell>
        </row>
        <row r="1217">
          <cell r="B1217" t="str">
            <v>599-0768</v>
          </cell>
          <cell r="D1217">
            <v>39530</v>
          </cell>
          <cell r="E1217" t="str">
            <v>Spares</v>
          </cell>
          <cell r="F1217" t="str">
            <v>Roger Thompson</v>
          </cell>
          <cell r="G1217" t="str">
            <v>Amalgamated Pumping supplies(SA) (Pty) Ltd</v>
          </cell>
          <cell r="H1217" t="str">
            <v>Pump spares</v>
          </cell>
          <cell r="I1217" t="str">
            <v>ZAR 22,880.46</v>
          </cell>
          <cell r="J1217" t="str">
            <v>ZAR</v>
          </cell>
          <cell r="K1217">
            <v>22880.46</v>
          </cell>
          <cell r="L1217">
            <v>1</v>
          </cell>
          <cell r="M1217">
            <v>22880.46</v>
          </cell>
          <cell r="N1217">
            <v>22880.46</v>
          </cell>
          <cell r="O1217">
            <v>0</v>
          </cell>
          <cell r="P1217">
            <v>0</v>
          </cell>
          <cell r="Q1217">
            <v>0</v>
          </cell>
          <cell r="R1217">
            <v>0</v>
          </cell>
        </row>
        <row r="1218">
          <cell r="B1218" t="str">
            <v>599-0769</v>
          </cell>
          <cell r="D1218">
            <v>39532</v>
          </cell>
          <cell r="E1218" t="str">
            <v>Spares</v>
          </cell>
          <cell r="F1218" t="str">
            <v>Roger Thompson</v>
          </cell>
          <cell r="G1218" t="str">
            <v>Bearing Man Zambia Ltd</v>
          </cell>
          <cell r="H1218" t="str">
            <v xml:space="preserve">Spares </v>
          </cell>
          <cell r="I1218" t="str">
            <v>ZMK 100,084,800</v>
          </cell>
          <cell r="J1218" t="str">
            <v>ZMK</v>
          </cell>
          <cell r="K1218">
            <v>100084800</v>
          </cell>
          <cell r="L1218">
            <v>1.6750418760469012E-3</v>
          </cell>
          <cell r="M1218">
            <v>167646.23115577889</v>
          </cell>
          <cell r="N1218">
            <v>0</v>
          </cell>
          <cell r="O1218">
            <v>0</v>
          </cell>
          <cell r="P1218">
            <v>0</v>
          </cell>
          <cell r="Q1218">
            <v>0</v>
          </cell>
          <cell r="R1218">
            <v>100084800</v>
          </cell>
        </row>
        <row r="1219">
          <cell r="B1219" t="str">
            <v>599-0770</v>
          </cell>
          <cell r="D1219">
            <v>39534</v>
          </cell>
          <cell r="E1219" t="str">
            <v>P005</v>
          </cell>
          <cell r="F1219" t="str">
            <v>Rachel Zulu</v>
          </cell>
          <cell r="G1219" t="str">
            <v>Chloride Zambia Ltd</v>
          </cell>
          <cell r="H1219" t="str">
            <v>Battery for project crane PV 36</v>
          </cell>
          <cell r="I1219" t="str">
            <v>ZMK 1,102,979</v>
          </cell>
          <cell r="J1219" t="str">
            <v>ZMK</v>
          </cell>
          <cell r="K1219">
            <v>1102979</v>
          </cell>
          <cell r="L1219">
            <v>1.6750418760469012E-3</v>
          </cell>
          <cell r="M1219">
            <v>1847.5360134003349</v>
          </cell>
          <cell r="N1219">
            <v>0</v>
          </cell>
          <cell r="O1219">
            <v>0</v>
          </cell>
          <cell r="P1219">
            <v>0</v>
          </cell>
          <cell r="Q1219">
            <v>0</v>
          </cell>
          <cell r="R1219">
            <v>1102979</v>
          </cell>
        </row>
        <row r="1220">
          <cell r="B1220" t="str">
            <v>599-0771</v>
          </cell>
          <cell r="D1220">
            <v>39534</v>
          </cell>
          <cell r="E1220" t="str">
            <v>P005</v>
          </cell>
          <cell r="F1220" t="str">
            <v>Alfred Akasiwa</v>
          </cell>
          <cell r="G1220" t="str">
            <v>Chaka Kent Ltd</v>
          </cell>
          <cell r="H1220" t="str">
            <v>Canopy for new clinic pack unit</v>
          </cell>
          <cell r="I1220" t="str">
            <v>ZMK 4,650,000.00</v>
          </cell>
          <cell r="J1220" t="str">
            <v>ZMK</v>
          </cell>
          <cell r="K1220">
            <v>4650000</v>
          </cell>
          <cell r="L1220">
            <v>1.6750418760469012E-3</v>
          </cell>
          <cell r="M1220">
            <v>7788.9447236180904</v>
          </cell>
          <cell r="N1220">
            <v>0</v>
          </cell>
          <cell r="O1220">
            <v>0</v>
          </cell>
          <cell r="P1220">
            <v>0</v>
          </cell>
          <cell r="Q1220">
            <v>0</v>
          </cell>
          <cell r="R1220">
            <v>4650000</v>
          </cell>
        </row>
        <row r="1221">
          <cell r="B1221" t="str">
            <v>599-0772</v>
          </cell>
          <cell r="D1221">
            <v>39534</v>
          </cell>
          <cell r="E1221" t="str">
            <v>P005</v>
          </cell>
          <cell r="F1221" t="str">
            <v>Alfred Akasiwa</v>
          </cell>
          <cell r="G1221" t="str">
            <v>G &amp; A Investment Ltd</v>
          </cell>
          <cell r="H1221" t="str">
            <v>Plumbing Materials for Kaleya hill and factory infrastructure</v>
          </cell>
          <cell r="I1221" t="str">
            <v>ZMK 2,234,042.55</v>
          </cell>
          <cell r="J1221" t="str">
            <v>ZMK</v>
          </cell>
          <cell r="K1221">
            <v>2234042.5499999998</v>
          </cell>
          <cell r="L1221">
            <v>1.6750418760469012E-3</v>
          </cell>
          <cell r="M1221">
            <v>3742.1148241206029</v>
          </cell>
          <cell r="N1221">
            <v>0</v>
          </cell>
          <cell r="O1221">
            <v>0</v>
          </cell>
          <cell r="P1221">
            <v>0</v>
          </cell>
          <cell r="Q1221">
            <v>0</v>
          </cell>
          <cell r="R1221">
            <v>2234042.5499999998</v>
          </cell>
        </row>
        <row r="1222">
          <cell r="B1222" t="str">
            <v>599-0773</v>
          </cell>
          <cell r="D1222">
            <v>39534</v>
          </cell>
          <cell r="E1222" t="str">
            <v>P005</v>
          </cell>
          <cell r="F1222" t="str">
            <v>Alfred Akasiwa</v>
          </cell>
          <cell r="G1222" t="str">
            <v>Situlu Electrical Company</v>
          </cell>
          <cell r="H1222" t="str">
            <v>Install electricity supply c/w earthing cc to 17 artisan containers</v>
          </cell>
          <cell r="I1222" t="str">
            <v>ZMK 10,150,000</v>
          </cell>
          <cell r="J1222" t="str">
            <v>ZMK</v>
          </cell>
          <cell r="K1222">
            <v>10150000</v>
          </cell>
          <cell r="L1222">
            <v>1.6750418760469012E-3</v>
          </cell>
          <cell r="M1222">
            <v>17001.675041876046</v>
          </cell>
          <cell r="N1222">
            <v>0</v>
          </cell>
          <cell r="O1222">
            <v>0</v>
          </cell>
          <cell r="P1222">
            <v>0</v>
          </cell>
          <cell r="Q1222">
            <v>0</v>
          </cell>
          <cell r="R1222">
            <v>10150000</v>
          </cell>
        </row>
        <row r="1223">
          <cell r="B1223" t="str">
            <v>599-0774</v>
          </cell>
          <cell r="D1223">
            <v>39539</v>
          </cell>
          <cell r="E1223" t="str">
            <v>Spares</v>
          </cell>
          <cell r="F1223" t="str">
            <v>Roger Thompson</v>
          </cell>
          <cell r="G1223" t="str">
            <v>Turbine Generator Services (Pty) Ltd</v>
          </cell>
          <cell r="H1223" t="str">
            <v>Spares</v>
          </cell>
          <cell r="I1223" t="str">
            <v>ZAR 98,355.00</v>
          </cell>
          <cell r="J1223" t="str">
            <v>ZAR</v>
          </cell>
          <cell r="K1223">
            <v>98355</v>
          </cell>
          <cell r="L1223">
            <v>1</v>
          </cell>
          <cell r="M1223">
            <v>98355</v>
          </cell>
          <cell r="N1223">
            <v>98355</v>
          </cell>
          <cell r="O1223">
            <v>0</v>
          </cell>
          <cell r="P1223">
            <v>0</v>
          </cell>
          <cell r="Q1223">
            <v>0</v>
          </cell>
          <cell r="R1223">
            <v>0</v>
          </cell>
        </row>
        <row r="1224">
          <cell r="B1224" t="str">
            <v>599-0775</v>
          </cell>
          <cell r="D1224">
            <v>39540</v>
          </cell>
          <cell r="E1224" t="str">
            <v>M056</v>
          </cell>
          <cell r="F1224" t="str">
            <v>Marthie Burger</v>
          </cell>
          <cell r="G1224" t="str">
            <v>East African Supply</v>
          </cell>
          <cell r="H1224" t="str">
            <v>Flexible rubber joints</v>
          </cell>
          <cell r="I1224" t="str">
            <v>ZAR 18,829.19</v>
          </cell>
          <cell r="J1224" t="str">
            <v>ZAR</v>
          </cell>
          <cell r="K1224">
            <v>18829.189999999999</v>
          </cell>
          <cell r="L1224">
            <v>1</v>
          </cell>
          <cell r="M1224">
            <v>18829.189999999999</v>
          </cell>
          <cell r="N1224">
            <v>18829.189999999999</v>
          </cell>
          <cell r="O1224">
            <v>0</v>
          </cell>
          <cell r="P1224">
            <v>0</v>
          </cell>
          <cell r="Q1224">
            <v>0</v>
          </cell>
          <cell r="R1224">
            <v>0</v>
          </cell>
          <cell r="U1224">
            <v>39549</v>
          </cell>
          <cell r="V1224">
            <v>39555</v>
          </cell>
        </row>
        <row r="1225">
          <cell r="B1225" t="str">
            <v>599-0776</v>
          </cell>
          <cell r="D1225">
            <v>39540</v>
          </cell>
          <cell r="E1225" t="str">
            <v>M012-0</v>
          </cell>
          <cell r="F1225" t="str">
            <v>Marthie Burger</v>
          </cell>
          <cell r="G1225" t="str">
            <v>East African Supply</v>
          </cell>
          <cell r="H1225" t="str">
            <v>Blank flanges</v>
          </cell>
          <cell r="I1225" t="str">
            <v>ZAR 2,625.00</v>
          </cell>
          <cell r="J1225" t="str">
            <v>ZAR</v>
          </cell>
          <cell r="K1225">
            <v>2625</v>
          </cell>
          <cell r="L1225">
            <v>1</v>
          </cell>
          <cell r="M1225">
            <v>2625</v>
          </cell>
          <cell r="N1225">
            <v>2625</v>
          </cell>
          <cell r="O1225">
            <v>0</v>
          </cell>
          <cell r="P1225">
            <v>0</v>
          </cell>
          <cell r="Q1225">
            <v>0</v>
          </cell>
          <cell r="R1225">
            <v>0</v>
          </cell>
          <cell r="U1225">
            <v>39549</v>
          </cell>
          <cell r="V1225">
            <v>39555</v>
          </cell>
        </row>
        <row r="1226">
          <cell r="B1226" t="str">
            <v>599-0777</v>
          </cell>
          <cell r="D1226">
            <v>39540</v>
          </cell>
          <cell r="E1226" t="str">
            <v>M004</v>
          </cell>
          <cell r="F1226" t="str">
            <v>Niraj Ramlagan</v>
          </cell>
          <cell r="G1226" t="str">
            <v>FCM Engineering (Pty) Ltd</v>
          </cell>
          <cell r="H1226" t="str">
            <v>Columns and support structures for the A centrifugal platform</v>
          </cell>
          <cell r="I1226" t="str">
            <v>ZAR 153,569</v>
          </cell>
          <cell r="J1226" t="str">
            <v>ZAR</v>
          </cell>
          <cell r="K1226">
            <v>153569</v>
          </cell>
          <cell r="L1226">
            <v>1</v>
          </cell>
          <cell r="M1226">
            <v>153569</v>
          </cell>
          <cell r="N1226">
            <v>153569</v>
          </cell>
          <cell r="O1226">
            <v>0</v>
          </cell>
          <cell r="P1226">
            <v>0</v>
          </cell>
          <cell r="Q1226">
            <v>0</v>
          </cell>
          <cell r="R1226">
            <v>0</v>
          </cell>
          <cell r="U1226">
            <v>39535</v>
          </cell>
          <cell r="V1226">
            <v>39541</v>
          </cell>
        </row>
        <row r="1227">
          <cell r="B1227" t="str">
            <v>599-0778</v>
          </cell>
          <cell r="D1227">
            <v>39540</v>
          </cell>
          <cell r="E1227" t="str">
            <v>A010-04</v>
          </cell>
          <cell r="F1227" t="str">
            <v>Mohamed</v>
          </cell>
          <cell r="G1227" t="str">
            <v>Makubu Steelworks Ltd</v>
          </cell>
          <cell r="H1227" t="str">
            <v>Torches, batteries brushes and detergent</v>
          </cell>
          <cell r="I1227" t="str">
            <v>ZMK 595,000</v>
          </cell>
          <cell r="J1227" t="str">
            <v>ZMK</v>
          </cell>
          <cell r="K1227">
            <v>595000</v>
          </cell>
          <cell r="L1227">
            <v>1.6750418760469012E-3</v>
          </cell>
          <cell r="M1227">
            <v>996.64991624790616</v>
          </cell>
          <cell r="N1227">
            <v>0</v>
          </cell>
          <cell r="O1227">
            <v>0</v>
          </cell>
          <cell r="P1227">
            <v>0</v>
          </cell>
          <cell r="Q1227">
            <v>0</v>
          </cell>
          <cell r="R1227">
            <v>595000</v>
          </cell>
        </row>
        <row r="1228">
          <cell r="B1228" t="str">
            <v>599-0779</v>
          </cell>
          <cell r="D1228">
            <v>39540</v>
          </cell>
          <cell r="E1228" t="str">
            <v>A010-03</v>
          </cell>
          <cell r="F1228" t="str">
            <v>Mohamed</v>
          </cell>
          <cell r="G1228" t="str">
            <v>Makubu Steelworks Ltd</v>
          </cell>
          <cell r="H1228" t="str">
            <v>PPE for agriculture workers</v>
          </cell>
          <cell r="I1228" t="str">
            <v>ZMK 26,751,000</v>
          </cell>
          <cell r="J1228" t="str">
            <v>ZMK</v>
          </cell>
          <cell r="K1228">
            <v>26751000</v>
          </cell>
          <cell r="L1228">
            <v>1.6750418760469012E-3</v>
          </cell>
          <cell r="M1228">
            <v>44809.045226130656</v>
          </cell>
          <cell r="N1228">
            <v>0</v>
          </cell>
          <cell r="O1228">
            <v>0</v>
          </cell>
          <cell r="P1228">
            <v>0</v>
          </cell>
          <cell r="Q1228">
            <v>0</v>
          </cell>
          <cell r="R1228">
            <v>26751000</v>
          </cell>
        </row>
        <row r="1229">
          <cell r="B1229" t="str">
            <v>599-0780</v>
          </cell>
          <cell r="D1229">
            <v>39540</v>
          </cell>
          <cell r="E1229" t="str">
            <v>M031</v>
          </cell>
          <cell r="F1229" t="str">
            <v>Dipin</v>
          </cell>
          <cell r="G1229" t="str">
            <v>Discount Steel Zambia</v>
          </cell>
          <cell r="H1229" t="str">
            <v>75 x BS 152 x 76 x 18 channels</v>
          </cell>
          <cell r="I1229" t="str">
            <v>ZMK 43,589,700</v>
          </cell>
          <cell r="J1229" t="str">
            <v>ZMK</v>
          </cell>
          <cell r="K1229">
            <v>43589700</v>
          </cell>
          <cell r="L1229">
            <v>1.6750418760469012E-3</v>
          </cell>
          <cell r="M1229">
            <v>73014.572864321613</v>
          </cell>
          <cell r="N1229">
            <v>0</v>
          </cell>
          <cell r="O1229">
            <v>0</v>
          </cell>
          <cell r="P1229">
            <v>0</v>
          </cell>
          <cell r="Q1229">
            <v>0</v>
          </cell>
          <cell r="R1229">
            <v>43589700</v>
          </cell>
          <cell r="U1229">
            <v>39542</v>
          </cell>
          <cell r="V1229">
            <v>39545</v>
          </cell>
        </row>
        <row r="1230">
          <cell r="B1230" t="str">
            <v>599-0781</v>
          </cell>
          <cell r="D1230">
            <v>39540</v>
          </cell>
          <cell r="E1230" t="str">
            <v>M031</v>
          </cell>
          <cell r="F1230" t="str">
            <v>Rob Hindson</v>
          </cell>
          <cell r="G1230" t="str">
            <v>Bearing Man Zambia Ltd</v>
          </cell>
          <cell r="H1230" t="str">
            <v>30 Metres O ring seal 6mm diameter</v>
          </cell>
          <cell r="I1230" t="str">
            <v>ZMK 147,000</v>
          </cell>
          <cell r="J1230" t="str">
            <v>ZMK</v>
          </cell>
          <cell r="K1230">
            <v>147000</v>
          </cell>
          <cell r="L1230">
            <v>1.6750418760469012E-3</v>
          </cell>
          <cell r="M1230">
            <v>246.23115577889448</v>
          </cell>
          <cell r="N1230">
            <v>0</v>
          </cell>
          <cell r="O1230">
            <v>0</v>
          </cell>
          <cell r="P1230">
            <v>0</v>
          </cell>
          <cell r="Q1230">
            <v>0</v>
          </cell>
          <cell r="R1230">
            <v>147000</v>
          </cell>
        </row>
        <row r="1231">
          <cell r="B1231" t="str">
            <v>599-0782</v>
          </cell>
          <cell r="D1231">
            <v>39540</v>
          </cell>
          <cell r="E1231" t="str">
            <v>M001-08</v>
          </cell>
          <cell r="F1231" t="str">
            <v>Mohamed</v>
          </cell>
          <cell r="G1231" t="str">
            <v>Makubu Steelworks Ltd</v>
          </cell>
          <cell r="H1231" t="str">
            <v>Bolts, nuts and washers for supporting structure for T2 shredder steam pipe work</v>
          </cell>
          <cell r="I1231" t="str">
            <v>ZMK 15,473,000</v>
          </cell>
          <cell r="J1231" t="str">
            <v>ZMK</v>
          </cell>
          <cell r="K1231">
            <v>15473000</v>
          </cell>
          <cell r="L1231">
            <v>1.6750418760469012E-3</v>
          </cell>
          <cell r="M1231">
            <v>25917.922948073701</v>
          </cell>
          <cell r="N1231">
            <v>0</v>
          </cell>
          <cell r="O1231">
            <v>0</v>
          </cell>
          <cell r="P1231">
            <v>0</v>
          </cell>
          <cell r="Q1231">
            <v>0</v>
          </cell>
          <cell r="R1231">
            <v>15473000</v>
          </cell>
          <cell r="T1231">
            <v>2</v>
          </cell>
        </row>
        <row r="1232">
          <cell r="B1232" t="str">
            <v>599-0783</v>
          </cell>
          <cell r="D1232">
            <v>39541</v>
          </cell>
          <cell r="E1232" t="str">
            <v>M056</v>
          </cell>
          <cell r="F1232" t="str">
            <v>Marthie Burger</v>
          </cell>
          <cell r="G1232" t="str">
            <v>East African Supply</v>
          </cell>
          <cell r="H1232" t="str">
            <v>Remote Type magnetic flow converters (replaces PO 599-641)</v>
          </cell>
          <cell r="I1232" t="str">
            <v>ZAR 176,233.05</v>
          </cell>
          <cell r="J1232" t="str">
            <v>ZAR</v>
          </cell>
          <cell r="K1232">
            <v>176233.05</v>
          </cell>
          <cell r="L1232">
            <v>1</v>
          </cell>
          <cell r="M1232">
            <v>176233.05</v>
          </cell>
          <cell r="N1232">
            <v>176233.05</v>
          </cell>
          <cell r="O1232">
            <v>0</v>
          </cell>
          <cell r="P1232">
            <v>0</v>
          </cell>
          <cell r="Q1232">
            <v>0</v>
          </cell>
          <cell r="R1232">
            <v>0</v>
          </cell>
        </row>
        <row r="1233">
          <cell r="B1233" t="str">
            <v>599-0784</v>
          </cell>
          <cell r="D1233">
            <v>39541</v>
          </cell>
          <cell r="E1233" t="str">
            <v>P005</v>
          </cell>
          <cell r="F1233" t="str">
            <v>Joe Mwanza</v>
          </cell>
          <cell r="G1233" t="str">
            <v>Joraf Engineering Ltd</v>
          </cell>
          <cell r="H1233" t="str">
            <v>Tractor and Trailer hire for learing of cane yard area</v>
          </cell>
          <cell r="I1233" t="str">
            <v>ZMK 21,562,500</v>
          </cell>
          <cell r="J1233" t="str">
            <v>ZMK</v>
          </cell>
          <cell r="K1233">
            <v>21562500</v>
          </cell>
          <cell r="L1233">
            <v>1.6750418760469012E-3</v>
          </cell>
          <cell r="M1233">
            <v>36118.090452261305</v>
          </cell>
          <cell r="N1233">
            <v>0</v>
          </cell>
          <cell r="O1233">
            <v>0</v>
          </cell>
          <cell r="P1233">
            <v>0</v>
          </cell>
          <cell r="Q1233">
            <v>0</v>
          </cell>
          <cell r="R1233">
            <v>21562500</v>
          </cell>
        </row>
        <row r="1234">
          <cell r="B1234" t="str">
            <v>599-0785</v>
          </cell>
          <cell r="D1234">
            <v>39541</v>
          </cell>
          <cell r="E1234" t="str">
            <v>I001</v>
          </cell>
          <cell r="F1234" t="str">
            <v>Comfort</v>
          </cell>
          <cell r="G1234" t="str">
            <v>Morganite Zambia Ltd</v>
          </cell>
          <cell r="H1234" t="str">
            <v>12 Red and 12 Green Push button switches</v>
          </cell>
          <cell r="I1234" t="str">
            <v>ZMK 2,496,000</v>
          </cell>
          <cell r="J1234" t="str">
            <v>ZMK</v>
          </cell>
          <cell r="K1234">
            <v>2496000</v>
          </cell>
          <cell r="L1234">
            <v>1.6750418760469012E-3</v>
          </cell>
          <cell r="M1234">
            <v>4180.9045226130656</v>
          </cell>
          <cell r="N1234">
            <v>0</v>
          </cell>
          <cell r="O1234">
            <v>0</v>
          </cell>
          <cell r="P1234">
            <v>0</v>
          </cell>
          <cell r="Q1234">
            <v>0</v>
          </cell>
          <cell r="R1234">
            <v>2496000</v>
          </cell>
          <cell r="U1234">
            <v>39546</v>
          </cell>
          <cell r="V1234">
            <v>39548</v>
          </cell>
        </row>
        <row r="1235">
          <cell r="B1235" t="str">
            <v>599-0786</v>
          </cell>
          <cell r="D1235">
            <v>39541</v>
          </cell>
          <cell r="E1235" t="str">
            <v>M001-08</v>
          </cell>
          <cell r="G1235" t="str">
            <v>Fuse Comp Limited</v>
          </cell>
          <cell r="H1235" t="str">
            <v>Crane Hire for 744 Hours for Lurod Engineering</v>
          </cell>
          <cell r="I1235" t="str">
            <v>ZMK 457,940,000</v>
          </cell>
          <cell r="J1235" t="str">
            <v>ZMK</v>
          </cell>
          <cell r="K1235">
            <v>457940000</v>
          </cell>
          <cell r="L1235">
            <v>1.6750418760469012E-3</v>
          </cell>
          <cell r="M1235">
            <v>767068.67671691789</v>
          </cell>
          <cell r="N1235">
            <v>0</v>
          </cell>
          <cell r="O1235">
            <v>0</v>
          </cell>
          <cell r="P1235">
            <v>0</v>
          </cell>
          <cell r="Q1235">
            <v>0</v>
          </cell>
          <cell r="R1235">
            <v>457940000</v>
          </cell>
          <cell r="T1235">
            <v>2</v>
          </cell>
        </row>
        <row r="1236">
          <cell r="B1236" t="str">
            <v>599-0787</v>
          </cell>
          <cell r="D1236">
            <v>39541</v>
          </cell>
          <cell r="E1236" t="str">
            <v>P005</v>
          </cell>
          <cell r="F1236" t="str">
            <v xml:space="preserve">Michelle  </v>
          </cell>
          <cell r="G1236" t="str">
            <v>Infowave (Pty) Ltd</v>
          </cell>
          <cell r="H1236" t="str">
            <v>OLPR work for the Expansion project</v>
          </cell>
          <cell r="I1236" t="str">
            <v>ZAR 26,413.75</v>
          </cell>
          <cell r="J1236" t="str">
            <v>ZAR</v>
          </cell>
          <cell r="K1236">
            <v>26413.75</v>
          </cell>
          <cell r="L1236">
            <v>1</v>
          </cell>
          <cell r="M1236">
            <v>26413.75</v>
          </cell>
          <cell r="N1236">
            <v>26413.75</v>
          </cell>
          <cell r="O1236">
            <v>0</v>
          </cell>
          <cell r="P1236">
            <v>0</v>
          </cell>
          <cell r="Q1236">
            <v>0</v>
          </cell>
          <cell r="R1236">
            <v>0</v>
          </cell>
        </row>
        <row r="1237">
          <cell r="B1237" t="str">
            <v>599-0788</v>
          </cell>
          <cell r="D1237">
            <v>39541</v>
          </cell>
          <cell r="E1237" t="str">
            <v>M001-08</v>
          </cell>
          <cell r="F1237" t="str">
            <v>Corne White</v>
          </cell>
          <cell r="G1237" t="str">
            <v>Armstrong Steam Wcape</v>
          </cell>
          <cell r="H1237" t="str">
            <v>40mm Armstrong inverted bucket steam trap, flanged inlet and 40mmm armstrong mueller strainer</v>
          </cell>
          <cell r="I1237" t="str">
            <v>ZAR 33,000</v>
          </cell>
          <cell r="J1237" t="str">
            <v>ZAR</v>
          </cell>
          <cell r="K1237">
            <v>33000</v>
          </cell>
          <cell r="L1237">
            <v>1</v>
          </cell>
          <cell r="M1237">
            <v>33000</v>
          </cell>
          <cell r="N1237">
            <v>33000</v>
          </cell>
          <cell r="O1237">
            <v>0</v>
          </cell>
          <cell r="P1237">
            <v>0</v>
          </cell>
          <cell r="Q1237">
            <v>0</v>
          </cell>
          <cell r="R1237">
            <v>0</v>
          </cell>
          <cell r="T1237">
            <v>2</v>
          </cell>
          <cell r="U1237">
            <v>39562</v>
          </cell>
          <cell r="V1237">
            <v>39576</v>
          </cell>
        </row>
        <row r="1238">
          <cell r="B1238" t="str">
            <v>599-0789</v>
          </cell>
          <cell r="D1238">
            <v>39541</v>
          </cell>
          <cell r="E1238" t="str">
            <v>M031</v>
          </cell>
          <cell r="F1238" t="str">
            <v>Terry Blakey</v>
          </cell>
          <cell r="G1238" t="str">
            <v>Regus Dunbar Company Pty Ltd</v>
          </cell>
          <cell r="H1238" t="str">
            <v>Chokfast grout for the mill bases including release agent and small jiffy mixers</v>
          </cell>
          <cell r="I1238" t="str">
            <v>ZAR 192,010</v>
          </cell>
          <cell r="J1238" t="str">
            <v>ZAR</v>
          </cell>
          <cell r="K1238">
            <v>192010</v>
          </cell>
          <cell r="L1238">
            <v>1</v>
          </cell>
          <cell r="M1238">
            <v>192010</v>
          </cell>
          <cell r="N1238">
            <v>192010</v>
          </cell>
          <cell r="O1238">
            <v>0</v>
          </cell>
          <cell r="P1238">
            <v>0</v>
          </cell>
          <cell r="Q1238">
            <v>0</v>
          </cell>
          <cell r="R1238">
            <v>0</v>
          </cell>
          <cell r="U1238">
            <v>39530</v>
          </cell>
          <cell r="V1238">
            <v>39534</v>
          </cell>
        </row>
        <row r="1239">
          <cell r="B1239" t="str">
            <v>599-0790</v>
          </cell>
          <cell r="D1239">
            <v>39541</v>
          </cell>
          <cell r="E1239" t="str">
            <v>M031</v>
          </cell>
          <cell r="F1239" t="str">
            <v>Mohamed</v>
          </cell>
          <cell r="G1239" t="str">
            <v>BHAGOOS SUPERMARKET</v>
          </cell>
          <cell r="H1239" t="str">
            <v>Balance of welding rods ordered for Phase 3 (7018 Afrox)</v>
          </cell>
          <cell r="I1239" t="str">
            <v>ZMK 105,444,000</v>
          </cell>
          <cell r="J1239" t="str">
            <v>ZMK</v>
          </cell>
          <cell r="K1239">
            <v>105444000</v>
          </cell>
          <cell r="L1239">
            <v>1.6750418760469012E-3</v>
          </cell>
          <cell r="M1239">
            <v>176623.11557788946</v>
          </cell>
          <cell r="N1239">
            <v>0</v>
          </cell>
          <cell r="O1239">
            <v>0</v>
          </cell>
          <cell r="P1239">
            <v>0</v>
          </cell>
          <cell r="Q1239">
            <v>0</v>
          </cell>
          <cell r="R1239">
            <v>105444000</v>
          </cell>
          <cell r="S1239" t="str">
            <v>Welding Recovery</v>
          </cell>
        </row>
        <row r="1240">
          <cell r="B1240" t="str">
            <v>599-0791</v>
          </cell>
          <cell r="D1240">
            <v>39541</v>
          </cell>
          <cell r="E1240" t="str">
            <v>M031</v>
          </cell>
          <cell r="F1240" t="str">
            <v>Mohamed</v>
          </cell>
          <cell r="G1240" t="str">
            <v>BHAGOOS SUPERMARKET</v>
          </cell>
          <cell r="H1240" t="str">
            <v>Interseal 670 HS Grey Primer paint (250 litres)</v>
          </cell>
          <cell r="I1240" t="str">
            <v>ZMK 17,500,000</v>
          </cell>
          <cell r="J1240" t="str">
            <v>ZMK</v>
          </cell>
          <cell r="K1240">
            <v>17500000</v>
          </cell>
          <cell r="L1240">
            <v>1.6750418760469012E-3</v>
          </cell>
          <cell r="M1240">
            <v>29313.232830820773</v>
          </cell>
          <cell r="N1240">
            <v>0</v>
          </cell>
          <cell r="O1240">
            <v>0</v>
          </cell>
          <cell r="P1240">
            <v>0</v>
          </cell>
          <cell r="Q1240">
            <v>0</v>
          </cell>
          <cell r="R1240">
            <v>17500000</v>
          </cell>
          <cell r="S1240" t="str">
            <v>Paint</v>
          </cell>
        </row>
        <row r="1241">
          <cell r="B1241" t="str">
            <v>599-0792</v>
          </cell>
          <cell r="D1241">
            <v>39542</v>
          </cell>
          <cell r="E1241" t="str">
            <v>P005</v>
          </cell>
          <cell r="F1241" t="str">
            <v>Rachel Zulu</v>
          </cell>
          <cell r="G1241" t="str">
            <v>Toyota Zambia Ltd</v>
          </cell>
          <cell r="H1241" t="str">
            <v>Service for PV 15</v>
          </cell>
          <cell r="I1241" t="str">
            <v>ZMK 937,209</v>
          </cell>
          <cell r="J1241" t="str">
            <v>ZMK</v>
          </cell>
          <cell r="K1241">
            <v>937209</v>
          </cell>
          <cell r="L1241">
            <v>1.6750418760469012E-3</v>
          </cell>
          <cell r="M1241">
            <v>1569.8643216080402</v>
          </cell>
          <cell r="N1241">
            <v>0</v>
          </cell>
          <cell r="O1241">
            <v>0</v>
          </cell>
          <cell r="P1241">
            <v>0</v>
          </cell>
          <cell r="Q1241">
            <v>0</v>
          </cell>
          <cell r="R1241">
            <v>937209</v>
          </cell>
        </row>
        <row r="1242">
          <cell r="B1242" t="str">
            <v>599-0793</v>
          </cell>
          <cell r="D1242">
            <v>39542</v>
          </cell>
          <cell r="E1242" t="str">
            <v>P005</v>
          </cell>
          <cell r="F1242" t="str">
            <v>Rachel Zulu</v>
          </cell>
          <cell r="G1242" t="str">
            <v>Southern Cross Motors Ltd</v>
          </cell>
          <cell r="H1242" t="str">
            <v>Service for PV 19</v>
          </cell>
          <cell r="I1242" t="str">
            <v>ZMK 1,836,720</v>
          </cell>
          <cell r="J1242" t="str">
            <v>ZMK</v>
          </cell>
          <cell r="K1242">
            <v>1836720</v>
          </cell>
          <cell r="L1242">
            <v>1.6750418760469012E-3</v>
          </cell>
          <cell r="M1242">
            <v>3076.5829145728644</v>
          </cell>
          <cell r="N1242">
            <v>0</v>
          </cell>
          <cell r="O1242">
            <v>0</v>
          </cell>
          <cell r="P1242">
            <v>0</v>
          </cell>
          <cell r="Q1242">
            <v>0</v>
          </cell>
          <cell r="R1242">
            <v>1836720</v>
          </cell>
        </row>
        <row r="1243">
          <cell r="B1243" t="str">
            <v>599-0794</v>
          </cell>
          <cell r="D1243">
            <v>39542</v>
          </cell>
          <cell r="E1243" t="str">
            <v>P005</v>
          </cell>
          <cell r="F1243" t="str">
            <v>Rachel Zulu</v>
          </cell>
          <cell r="G1243" t="str">
            <v>GEMISTAR TRAVEL &amp; TOURS</v>
          </cell>
          <cell r="H1243" t="str">
            <v>Airticket for Mala Baparam</v>
          </cell>
          <cell r="I1243" t="str">
            <v>ZMK 3,452,505</v>
          </cell>
          <cell r="J1243" t="str">
            <v>ZMK</v>
          </cell>
          <cell r="K1243">
            <v>3452505</v>
          </cell>
          <cell r="L1243">
            <v>1.6750418760469012E-3</v>
          </cell>
          <cell r="M1243">
            <v>5783.0904522613064</v>
          </cell>
          <cell r="N1243">
            <v>0</v>
          </cell>
          <cell r="O1243">
            <v>0</v>
          </cell>
          <cell r="P1243">
            <v>0</v>
          </cell>
          <cell r="Q1243">
            <v>0</v>
          </cell>
          <cell r="R1243">
            <v>3452505</v>
          </cell>
        </row>
        <row r="1244">
          <cell r="B1244" t="str">
            <v>599-0795</v>
          </cell>
          <cell r="D1244">
            <v>39542</v>
          </cell>
          <cell r="E1244" t="str">
            <v>P005</v>
          </cell>
          <cell r="F1244" t="str">
            <v>Rachel Zulu</v>
          </cell>
          <cell r="G1244" t="str">
            <v>GEMISTAR TRAVEL &amp; TOURS</v>
          </cell>
          <cell r="H1244" t="str">
            <v>Airticket for Stuart Watson</v>
          </cell>
          <cell r="I1244" t="str">
            <v>ZMK 5,172,380</v>
          </cell>
          <cell r="J1244" t="str">
            <v>ZMK</v>
          </cell>
          <cell r="K1244">
            <v>5172380</v>
          </cell>
          <cell r="L1244">
            <v>1.6750418760469012E-3</v>
          </cell>
          <cell r="M1244">
            <v>8663.953098827471</v>
          </cell>
          <cell r="N1244">
            <v>0</v>
          </cell>
          <cell r="O1244">
            <v>0</v>
          </cell>
          <cell r="P1244">
            <v>0</v>
          </cell>
          <cell r="Q1244">
            <v>0</v>
          </cell>
          <cell r="R1244">
            <v>5172380</v>
          </cell>
        </row>
        <row r="1245">
          <cell r="B1245" t="str">
            <v>599-0796</v>
          </cell>
          <cell r="D1245">
            <v>39542</v>
          </cell>
          <cell r="E1245" t="str">
            <v>P005</v>
          </cell>
          <cell r="F1245" t="str">
            <v>Rachel Zulu</v>
          </cell>
          <cell r="G1245" t="str">
            <v>GEMISTAR TRAVEL &amp; TOURS</v>
          </cell>
          <cell r="H1245" t="str">
            <v>Airticket for Stuart's wife</v>
          </cell>
          <cell r="I1245" t="str">
            <v>ZMK 1,127,135</v>
          </cell>
          <cell r="J1245" t="str">
            <v>ZMK</v>
          </cell>
          <cell r="K1245">
            <v>1127135</v>
          </cell>
          <cell r="L1245">
            <v>1.6750418760469012E-3</v>
          </cell>
          <cell r="M1245">
            <v>1887.9983249581239</v>
          </cell>
          <cell r="N1245">
            <v>0</v>
          </cell>
          <cell r="O1245">
            <v>0</v>
          </cell>
          <cell r="P1245">
            <v>0</v>
          </cell>
          <cell r="Q1245">
            <v>0</v>
          </cell>
          <cell r="R1245">
            <v>1127135</v>
          </cell>
        </row>
        <row r="1246">
          <cell r="B1246" t="str">
            <v>599-0797</v>
          </cell>
          <cell r="D1246">
            <v>39542</v>
          </cell>
          <cell r="E1246" t="str">
            <v>P005</v>
          </cell>
          <cell r="F1246" t="str">
            <v>Rachel Zulu</v>
          </cell>
          <cell r="G1246" t="str">
            <v>GEMISTAR TRAVEL &amp; TOURS</v>
          </cell>
          <cell r="H1246" t="str">
            <v>Airticket for Stuart Watson</v>
          </cell>
          <cell r="I1246" t="str">
            <v>ZMK 144,305</v>
          </cell>
          <cell r="J1246" t="str">
            <v>ZMK</v>
          </cell>
          <cell r="K1246">
            <v>144305</v>
          </cell>
          <cell r="L1246">
            <v>1.6750418760469012E-3</v>
          </cell>
          <cell r="M1246">
            <v>241.71691792294808</v>
          </cell>
          <cell r="N1246">
            <v>0</v>
          </cell>
          <cell r="O1246">
            <v>0</v>
          </cell>
          <cell r="P1246">
            <v>0</v>
          </cell>
          <cell r="Q1246">
            <v>0</v>
          </cell>
          <cell r="R1246">
            <v>144305</v>
          </cell>
        </row>
        <row r="1247">
          <cell r="B1247" t="str">
            <v>599-0798</v>
          </cell>
          <cell r="D1247">
            <v>39542</v>
          </cell>
          <cell r="E1247" t="str">
            <v>P005</v>
          </cell>
          <cell r="F1247" t="str">
            <v>Rachel Zulu</v>
          </cell>
          <cell r="G1247" t="str">
            <v>Action Auto Ltd</v>
          </cell>
          <cell r="H1247" t="str">
            <v>Service for PV 49</v>
          </cell>
          <cell r="I1247" t="str">
            <v>ZMK 691,185</v>
          </cell>
          <cell r="J1247" t="str">
            <v>ZMK</v>
          </cell>
          <cell r="K1247">
            <v>691185</v>
          </cell>
          <cell r="L1247">
            <v>1.6750418760469012E-3</v>
          </cell>
          <cell r="M1247">
            <v>1157.7638190954774</v>
          </cell>
          <cell r="N1247">
            <v>0</v>
          </cell>
          <cell r="O1247">
            <v>0</v>
          </cell>
          <cell r="P1247">
            <v>0</v>
          </cell>
          <cell r="Q1247">
            <v>0</v>
          </cell>
          <cell r="R1247">
            <v>691185</v>
          </cell>
        </row>
        <row r="1248">
          <cell r="B1248" t="str">
            <v>599-0799</v>
          </cell>
          <cell r="D1248">
            <v>39542</v>
          </cell>
          <cell r="E1248" t="str">
            <v>P005</v>
          </cell>
          <cell r="F1248" t="str">
            <v>Rachel Zulu</v>
          </cell>
          <cell r="G1248" t="str">
            <v>Toyota Zambia Ltd</v>
          </cell>
          <cell r="H1248" t="str">
            <v>Full service for Toyota Prado PV 26</v>
          </cell>
          <cell r="I1248" t="str">
            <v>ZMK 950,000.00</v>
          </cell>
          <cell r="J1248" t="str">
            <v>ZMK</v>
          </cell>
          <cell r="K1248">
            <v>950000</v>
          </cell>
          <cell r="L1248">
            <v>1.6750418760469012E-3</v>
          </cell>
          <cell r="M1248">
            <v>1591.2897822445561</v>
          </cell>
          <cell r="N1248">
            <v>0</v>
          </cell>
          <cell r="O1248">
            <v>0</v>
          </cell>
          <cell r="P1248">
            <v>0</v>
          </cell>
          <cell r="Q1248">
            <v>0</v>
          </cell>
          <cell r="R1248">
            <v>950000</v>
          </cell>
        </row>
        <row r="1249">
          <cell r="B1249" t="str">
            <v>599-0800</v>
          </cell>
          <cell r="D1249">
            <v>39542</v>
          </cell>
          <cell r="E1249" t="str">
            <v>P005</v>
          </cell>
          <cell r="F1249" t="str">
            <v>Rachel Zulu</v>
          </cell>
          <cell r="G1249" t="str">
            <v>Toyota Zambia Ltd</v>
          </cell>
          <cell r="H1249" t="str">
            <v>Full service for Toyoa Hi-Ace PV 25</v>
          </cell>
          <cell r="I1249" t="str">
            <v>ZMK 1,000,000.00</v>
          </cell>
          <cell r="J1249" t="str">
            <v>ZMK</v>
          </cell>
          <cell r="K1249">
            <v>1000000</v>
          </cell>
          <cell r="L1249">
            <v>1.6750418760469012E-3</v>
          </cell>
          <cell r="M1249">
            <v>1675.0418760469013</v>
          </cell>
          <cell r="N1249">
            <v>0</v>
          </cell>
          <cell r="O1249">
            <v>0</v>
          </cell>
          <cell r="P1249">
            <v>0</v>
          </cell>
          <cell r="Q1249">
            <v>0</v>
          </cell>
          <cell r="R1249">
            <v>1000000</v>
          </cell>
        </row>
        <row r="1250">
          <cell r="B1250" t="str">
            <v>599-0801</v>
          </cell>
          <cell r="D1250">
            <v>39542</v>
          </cell>
          <cell r="E1250" t="str">
            <v>P005</v>
          </cell>
          <cell r="F1250" t="str">
            <v>Rachel Zulu</v>
          </cell>
          <cell r="G1250" t="str">
            <v>Voyagers Zambia Ltd</v>
          </cell>
          <cell r="H1250" t="str">
            <v>Bus hire from Voyagers</v>
          </cell>
          <cell r="I1250" t="str">
            <v>USD 912</v>
          </cell>
          <cell r="J1250" t="str">
            <v>USD</v>
          </cell>
          <cell r="K1250">
            <v>912</v>
          </cell>
          <cell r="L1250">
            <v>7.35</v>
          </cell>
          <cell r="M1250">
            <v>6703.2</v>
          </cell>
          <cell r="N1250">
            <v>0</v>
          </cell>
          <cell r="O1250">
            <v>0</v>
          </cell>
          <cell r="P1250">
            <v>0</v>
          </cell>
          <cell r="Q1250">
            <v>912</v>
          </cell>
          <cell r="R1250">
            <v>0</v>
          </cell>
        </row>
        <row r="1251">
          <cell r="B1251" t="str">
            <v>599-0802</v>
          </cell>
          <cell r="D1251">
            <v>39542</v>
          </cell>
          <cell r="E1251" t="str">
            <v>E017</v>
          </cell>
          <cell r="F1251" t="str">
            <v>Alfred Akasiwa</v>
          </cell>
          <cell r="G1251" t="str">
            <v>Mulimo Agriculture Hardware Distributors</v>
          </cell>
          <cell r="H1251" t="str">
            <v>4'' PVC pipe and 4'' PVC 90 degree soil bends</v>
          </cell>
          <cell r="I1251" t="str">
            <v>ZMK 1,225,200</v>
          </cell>
          <cell r="J1251" t="str">
            <v>ZMK</v>
          </cell>
          <cell r="K1251">
            <v>1225200</v>
          </cell>
          <cell r="L1251">
            <v>1.6750418760469012E-3</v>
          </cell>
          <cell r="M1251">
            <v>2052.2613065326632</v>
          </cell>
          <cell r="N1251">
            <v>0</v>
          </cell>
          <cell r="O1251">
            <v>0</v>
          </cell>
          <cell r="P1251">
            <v>0</v>
          </cell>
          <cell r="Q1251">
            <v>0</v>
          </cell>
          <cell r="R1251">
            <v>1225200</v>
          </cell>
        </row>
        <row r="1252">
          <cell r="B1252" t="str">
            <v>599-0803</v>
          </cell>
          <cell r="D1252">
            <v>39543</v>
          </cell>
          <cell r="E1252" t="str">
            <v>E003-1</v>
          </cell>
          <cell r="F1252" t="str">
            <v>Marthie Burger</v>
          </cell>
          <cell r="G1252" t="str">
            <v>East African Supply</v>
          </cell>
          <cell r="H1252" t="str">
            <v>Repair of damaged transformer</v>
          </cell>
          <cell r="I1252" t="str">
            <v>ZAR 85,873.2</v>
          </cell>
          <cell r="J1252" t="str">
            <v>ZAR</v>
          </cell>
          <cell r="K1252">
            <v>85873.2</v>
          </cell>
          <cell r="L1252">
            <v>1</v>
          </cell>
          <cell r="M1252">
            <v>85873.2</v>
          </cell>
          <cell r="N1252">
            <v>85873.2</v>
          </cell>
          <cell r="O1252">
            <v>0</v>
          </cell>
          <cell r="P1252">
            <v>0</v>
          </cell>
          <cell r="Q1252">
            <v>0</v>
          </cell>
          <cell r="R1252">
            <v>0</v>
          </cell>
        </row>
        <row r="1253">
          <cell r="B1253" t="str">
            <v>599-0804</v>
          </cell>
          <cell r="D1253">
            <v>39543</v>
          </cell>
          <cell r="E1253" t="str">
            <v>M031</v>
          </cell>
          <cell r="F1253" t="str">
            <v>Marthie Burger</v>
          </cell>
          <cell r="G1253" t="str">
            <v>East African Supply</v>
          </cell>
          <cell r="H1253" t="str">
            <v xml:space="preserve">Various Plates </v>
          </cell>
          <cell r="I1253" t="str">
            <v>ZAR 35,548.8</v>
          </cell>
          <cell r="J1253" t="str">
            <v>ZAR</v>
          </cell>
          <cell r="K1253">
            <v>35548.800000000003</v>
          </cell>
          <cell r="L1253">
            <v>1</v>
          </cell>
          <cell r="M1253">
            <v>35548.800000000003</v>
          </cell>
          <cell r="N1253">
            <v>35548.800000000003</v>
          </cell>
          <cell r="O1253">
            <v>0</v>
          </cell>
          <cell r="P1253">
            <v>0</v>
          </cell>
          <cell r="Q1253">
            <v>0</v>
          </cell>
          <cell r="R1253">
            <v>0</v>
          </cell>
        </row>
        <row r="1254">
          <cell r="B1254" t="str">
            <v>599-0805</v>
          </cell>
          <cell r="D1254">
            <v>39543</v>
          </cell>
          <cell r="E1254" t="str">
            <v>M031</v>
          </cell>
          <cell r="F1254" t="str">
            <v>Webster Moyo</v>
          </cell>
          <cell r="G1254" t="str">
            <v>Dana Services Ltd</v>
          </cell>
          <cell r="H1254" t="str">
            <v>420L BP energol GR-XP-320 Oil for first fill on Hi-Lo unloaders</v>
          </cell>
          <cell r="I1254" t="str">
            <v>ZMK 5,307,276.04</v>
          </cell>
          <cell r="J1254" t="str">
            <v>ZMK</v>
          </cell>
          <cell r="K1254">
            <v>5307276.04</v>
          </cell>
          <cell r="L1254">
            <v>1.6750418760469012E-3</v>
          </cell>
          <cell r="M1254">
            <v>8889.9096147403689</v>
          </cell>
          <cell r="N1254">
            <v>0</v>
          </cell>
          <cell r="O1254">
            <v>0</v>
          </cell>
          <cell r="P1254">
            <v>0</v>
          </cell>
          <cell r="Q1254">
            <v>0</v>
          </cell>
          <cell r="R1254">
            <v>5307276.04</v>
          </cell>
        </row>
        <row r="1255">
          <cell r="B1255" t="str">
            <v>599-0806</v>
          </cell>
          <cell r="D1255">
            <v>39543</v>
          </cell>
          <cell r="E1255" t="str">
            <v>M032-1</v>
          </cell>
          <cell r="F1255" t="str">
            <v>Edgar Tennant</v>
          </cell>
          <cell r="G1255" t="str">
            <v>E.D Export Services cc</v>
          </cell>
          <cell r="H1255" t="str">
            <v>Core drilling tools and machinery</v>
          </cell>
          <cell r="I1255" t="str">
            <v>ZAR 55,799.48</v>
          </cell>
          <cell r="J1255" t="str">
            <v>ZAR</v>
          </cell>
          <cell r="K1255">
            <v>55799.48</v>
          </cell>
          <cell r="L1255">
            <v>1</v>
          </cell>
          <cell r="M1255">
            <v>55799.48</v>
          </cell>
          <cell r="N1255">
            <v>55799.48</v>
          </cell>
          <cell r="O1255">
            <v>0</v>
          </cell>
          <cell r="P1255">
            <v>0</v>
          </cell>
          <cell r="Q1255">
            <v>0</v>
          </cell>
          <cell r="R1255">
            <v>0</v>
          </cell>
          <cell r="U1255">
            <v>39549</v>
          </cell>
          <cell r="V1255">
            <v>39553</v>
          </cell>
        </row>
        <row r="1256">
          <cell r="B1256" t="str">
            <v>599-0807</v>
          </cell>
          <cell r="D1256">
            <v>39543</v>
          </cell>
          <cell r="E1256" t="str">
            <v>M054</v>
          </cell>
          <cell r="F1256" t="str">
            <v>Geof Hounsome</v>
          </cell>
          <cell r="G1256" t="str">
            <v>Kwa-Zulu Inspectioin services cc</v>
          </cell>
          <cell r="H1256" t="str">
            <v>Third Party Inspection (replaces Purchase order 599-425)</v>
          </cell>
          <cell r="I1256" t="str">
            <v>ZAR 340,000</v>
          </cell>
          <cell r="J1256" t="str">
            <v>ZAR</v>
          </cell>
          <cell r="K1256">
            <v>340000</v>
          </cell>
          <cell r="L1256">
            <v>1</v>
          </cell>
          <cell r="M1256">
            <v>340000</v>
          </cell>
          <cell r="N1256">
            <v>340000</v>
          </cell>
          <cell r="O1256">
            <v>0</v>
          </cell>
          <cell r="P1256">
            <v>0</v>
          </cell>
          <cell r="Q1256">
            <v>0</v>
          </cell>
          <cell r="R1256">
            <v>0</v>
          </cell>
        </row>
        <row r="1257">
          <cell r="B1257" t="str">
            <v>599-0808</v>
          </cell>
          <cell r="D1257">
            <v>39545</v>
          </cell>
          <cell r="E1257" t="str">
            <v>M056</v>
          </cell>
          <cell r="F1257" t="str">
            <v>Uli Heitz</v>
          </cell>
          <cell r="G1257" t="str">
            <v>Heku Construction Ltd</v>
          </cell>
          <cell r="H1257" t="str">
            <v>Various Pipework done around the Mill</v>
          </cell>
          <cell r="I1257" t="str">
            <v>ZMK 711,099,680.57</v>
          </cell>
          <cell r="J1257" t="str">
            <v>ZMK</v>
          </cell>
          <cell r="K1257">
            <v>711099680.57000005</v>
          </cell>
          <cell r="L1257">
            <v>1.6750418760469012E-3</v>
          </cell>
          <cell r="M1257">
            <v>1191121.742998325</v>
          </cell>
          <cell r="N1257">
            <v>0</v>
          </cell>
          <cell r="O1257">
            <v>0</v>
          </cell>
          <cell r="P1257">
            <v>0</v>
          </cell>
          <cell r="Q1257">
            <v>0</v>
          </cell>
          <cell r="R1257">
            <v>711099680.57000005</v>
          </cell>
        </row>
        <row r="1258">
          <cell r="B1258" t="str">
            <v>599-0809</v>
          </cell>
          <cell r="D1258">
            <v>39545</v>
          </cell>
          <cell r="E1258" t="str">
            <v>E003-1</v>
          </cell>
          <cell r="F1258" t="str">
            <v>Clever</v>
          </cell>
          <cell r="G1258" t="str">
            <v>Situlu Electrical Company</v>
          </cell>
          <cell r="H1258" t="str">
            <v>Outdoor termination of 33KV cable for o/head powerlines and indoor termination of 33KV cable to xformer</v>
          </cell>
          <cell r="I1258" t="str">
            <v>ZMK 2,200,000</v>
          </cell>
          <cell r="J1258" t="str">
            <v>ZMK</v>
          </cell>
          <cell r="K1258">
            <v>2200000</v>
          </cell>
          <cell r="L1258">
            <v>1.6750418760469012E-3</v>
          </cell>
          <cell r="M1258">
            <v>3685.0921273031827</v>
          </cell>
          <cell r="N1258">
            <v>0</v>
          </cell>
          <cell r="O1258">
            <v>0</v>
          </cell>
          <cell r="P1258">
            <v>0</v>
          </cell>
          <cell r="Q1258">
            <v>0</v>
          </cell>
          <cell r="R1258">
            <v>2200000</v>
          </cell>
        </row>
        <row r="1259">
          <cell r="B1259" t="str">
            <v>599-0810</v>
          </cell>
          <cell r="D1259">
            <v>39545</v>
          </cell>
          <cell r="E1259" t="str">
            <v>M031</v>
          </cell>
          <cell r="F1259" t="str">
            <v>Kishore</v>
          </cell>
          <cell r="G1259" t="str">
            <v>Heku Engineering Ltd</v>
          </cell>
          <cell r="H1259" t="str">
            <v>Manufacturing of holding down bolts for bedplates</v>
          </cell>
          <cell r="I1259" t="str">
            <v>ZMK 17,084,000</v>
          </cell>
          <cell r="J1259" t="str">
            <v>ZMK</v>
          </cell>
          <cell r="K1259">
            <v>17084000</v>
          </cell>
          <cell r="L1259">
            <v>1.6750418760469012E-3</v>
          </cell>
          <cell r="M1259">
            <v>28616.41541038526</v>
          </cell>
          <cell r="N1259">
            <v>0</v>
          </cell>
          <cell r="O1259">
            <v>0</v>
          </cell>
          <cell r="P1259">
            <v>0</v>
          </cell>
          <cell r="Q1259">
            <v>0</v>
          </cell>
          <cell r="R1259">
            <v>17084000</v>
          </cell>
        </row>
        <row r="1260">
          <cell r="B1260" t="str">
            <v>599-0811</v>
          </cell>
          <cell r="D1260">
            <v>39545</v>
          </cell>
          <cell r="E1260" t="str">
            <v>M001-08</v>
          </cell>
          <cell r="F1260" t="str">
            <v>Rodney Kok</v>
          </cell>
          <cell r="G1260" t="str">
            <v>Lurod Engineering cc</v>
          </cell>
          <cell r="H1260" t="str">
            <v>Extra fittings for the T2 shredder steam pipe work</v>
          </cell>
          <cell r="I1260" t="str">
            <v>ZAR 19,346.82</v>
          </cell>
          <cell r="J1260" t="str">
            <v>ZAR</v>
          </cell>
          <cell r="K1260">
            <v>19346.82</v>
          </cell>
          <cell r="L1260">
            <v>1</v>
          </cell>
          <cell r="M1260">
            <v>19346.82</v>
          </cell>
          <cell r="N1260">
            <v>19346.82</v>
          </cell>
          <cell r="O1260">
            <v>0</v>
          </cell>
          <cell r="P1260">
            <v>0</v>
          </cell>
          <cell r="Q1260">
            <v>0</v>
          </cell>
          <cell r="R1260">
            <v>0</v>
          </cell>
          <cell r="T1260">
            <v>2</v>
          </cell>
        </row>
        <row r="1261">
          <cell r="B1261" t="str">
            <v>599-0812</v>
          </cell>
          <cell r="D1261">
            <v>39545</v>
          </cell>
          <cell r="E1261" t="str">
            <v>A010-04</v>
          </cell>
          <cell r="F1261" t="str">
            <v>Remmy</v>
          </cell>
          <cell r="G1261" t="str">
            <v>Mbemu Agriculture</v>
          </cell>
          <cell r="H1261" t="str">
            <v>Half round files and V shaped nozzles for the Knapsack sprayers</v>
          </cell>
          <cell r="I1261" t="str">
            <v>ZMK 935,000</v>
          </cell>
          <cell r="J1261" t="str">
            <v>ZMK</v>
          </cell>
          <cell r="K1261">
            <v>935000</v>
          </cell>
          <cell r="L1261">
            <v>1.6750418760469012E-3</v>
          </cell>
          <cell r="M1261">
            <v>1566.1641541038525</v>
          </cell>
          <cell r="N1261">
            <v>0</v>
          </cell>
          <cell r="O1261">
            <v>0</v>
          </cell>
          <cell r="P1261">
            <v>0</v>
          </cell>
          <cell r="Q1261">
            <v>0</v>
          </cell>
          <cell r="R1261">
            <v>935000</v>
          </cell>
        </row>
        <row r="1262">
          <cell r="B1262" t="str">
            <v>599-0813</v>
          </cell>
          <cell r="D1262">
            <v>39546</v>
          </cell>
          <cell r="E1262" t="str">
            <v>P005</v>
          </cell>
          <cell r="F1262" t="str">
            <v>Rachel Zulu</v>
          </cell>
          <cell r="G1262" t="str">
            <v>Maxtronics System and supplies</v>
          </cell>
          <cell r="H1262" t="str">
            <v>Full service for PV 03</v>
          </cell>
          <cell r="I1262" t="str">
            <v>ZMK 2,515,000</v>
          </cell>
          <cell r="J1262" t="str">
            <v>ZMK</v>
          </cell>
          <cell r="K1262">
            <v>2515000</v>
          </cell>
          <cell r="L1262">
            <v>1.6750418760469012E-3</v>
          </cell>
          <cell r="M1262">
            <v>4212.7303182579562</v>
          </cell>
          <cell r="N1262">
            <v>0</v>
          </cell>
          <cell r="O1262">
            <v>0</v>
          </cell>
          <cell r="P1262">
            <v>0</v>
          </cell>
          <cell r="Q1262">
            <v>0</v>
          </cell>
          <cell r="R1262">
            <v>2515000</v>
          </cell>
        </row>
        <row r="1263">
          <cell r="B1263" t="str">
            <v>599-0814</v>
          </cell>
          <cell r="D1263">
            <v>39546</v>
          </cell>
          <cell r="E1263" t="str">
            <v>P005</v>
          </cell>
          <cell r="F1263" t="str">
            <v>Rachel Zulu</v>
          </cell>
          <cell r="G1263" t="str">
            <v>GEMISTAR TRAVEL &amp; TOURS</v>
          </cell>
          <cell r="H1263" t="str">
            <v>Airtickets for Stuart Watson</v>
          </cell>
          <cell r="I1263" t="str">
            <v>ZMK 4,409,005</v>
          </cell>
          <cell r="J1263" t="str">
            <v>ZMK</v>
          </cell>
          <cell r="K1263">
            <v>4409005</v>
          </cell>
          <cell r="L1263">
            <v>1.6750418760469012E-3</v>
          </cell>
          <cell r="M1263">
            <v>7385.2680067001675</v>
          </cell>
          <cell r="N1263">
            <v>0</v>
          </cell>
          <cell r="O1263">
            <v>0</v>
          </cell>
          <cell r="P1263">
            <v>0</v>
          </cell>
          <cell r="Q1263">
            <v>0</v>
          </cell>
          <cell r="R1263">
            <v>4409005</v>
          </cell>
        </row>
        <row r="1264">
          <cell r="B1264" t="str">
            <v>599-0815</v>
          </cell>
          <cell r="D1264">
            <v>39546</v>
          </cell>
          <cell r="E1264" t="str">
            <v>P005</v>
          </cell>
          <cell r="F1264" t="str">
            <v>Rachel Zulu</v>
          </cell>
          <cell r="G1264" t="str">
            <v>All Haul Enterprises</v>
          </cell>
          <cell r="H1264" t="str">
            <v>Hire of buses for March 2008</v>
          </cell>
          <cell r="I1264" t="str">
            <v>ZMK 126,950,000</v>
          </cell>
          <cell r="J1264" t="str">
            <v>ZMK</v>
          </cell>
          <cell r="K1264">
            <v>126950000</v>
          </cell>
          <cell r="L1264">
            <v>1.6750418760469012E-3</v>
          </cell>
          <cell r="M1264">
            <v>212646.56616415409</v>
          </cell>
          <cell r="N1264">
            <v>0</v>
          </cell>
          <cell r="O1264">
            <v>0</v>
          </cell>
          <cell r="P1264">
            <v>0</v>
          </cell>
          <cell r="Q1264">
            <v>0</v>
          </cell>
          <cell r="R1264">
            <v>126950000</v>
          </cell>
        </row>
        <row r="1265">
          <cell r="B1265" t="str">
            <v>599-0816</v>
          </cell>
          <cell r="D1265">
            <v>39546</v>
          </cell>
          <cell r="E1265" t="str">
            <v>P005</v>
          </cell>
          <cell r="F1265" t="str">
            <v>Adrian Friend</v>
          </cell>
          <cell r="G1265" t="str">
            <v>Celtic Freight</v>
          </cell>
          <cell r="H1265" t="str">
            <v>Transportation of M Projects units to Maz</v>
          </cell>
          <cell r="I1265" t="str">
            <v>USD 28,000</v>
          </cell>
          <cell r="J1265" t="str">
            <v>USD</v>
          </cell>
          <cell r="K1265">
            <v>28000</v>
          </cell>
          <cell r="L1265">
            <v>7.35</v>
          </cell>
          <cell r="M1265">
            <v>205800</v>
          </cell>
          <cell r="N1265">
            <v>0</v>
          </cell>
          <cell r="O1265">
            <v>0</v>
          </cell>
          <cell r="P1265">
            <v>0</v>
          </cell>
          <cell r="Q1265">
            <v>28000</v>
          </cell>
          <cell r="R1265">
            <v>0</v>
          </cell>
        </row>
        <row r="1266">
          <cell r="B1266" t="str">
            <v>599-0817</v>
          </cell>
          <cell r="D1266">
            <v>39546</v>
          </cell>
          <cell r="E1266" t="str">
            <v>M032-0</v>
          </cell>
          <cell r="F1266" t="str">
            <v>Philip Wan</v>
          </cell>
          <cell r="G1266" t="str">
            <v>Emineo Ltd</v>
          </cell>
          <cell r="H1266" t="str">
            <v>Various site instruction work done for Factory</v>
          </cell>
          <cell r="I1266" t="str">
            <v>EUR 45,962.88</v>
          </cell>
          <cell r="J1266" t="str">
            <v>EUR</v>
          </cell>
          <cell r="K1266">
            <v>45962.879999999997</v>
          </cell>
          <cell r="L1266">
            <v>9.5500000000000007</v>
          </cell>
          <cell r="M1266">
            <v>438945.50400000002</v>
          </cell>
          <cell r="N1266">
            <v>0</v>
          </cell>
          <cell r="O1266">
            <v>45962.879999999997</v>
          </cell>
          <cell r="P1266">
            <v>0</v>
          </cell>
          <cell r="Q1266">
            <v>0</v>
          </cell>
          <cell r="R1266">
            <v>0</v>
          </cell>
        </row>
        <row r="1267">
          <cell r="B1267" t="str">
            <v>599-0818</v>
          </cell>
          <cell r="D1267">
            <v>39546</v>
          </cell>
          <cell r="E1267" t="str">
            <v>C001</v>
          </cell>
          <cell r="F1267" t="str">
            <v>Doug Cantlay</v>
          </cell>
          <cell r="G1267" t="str">
            <v>Kapinga Enterprises</v>
          </cell>
          <cell r="H1267" t="str">
            <v xml:space="preserve">March Equipment hire </v>
          </cell>
          <cell r="I1267" t="str">
            <v>USD 33,345</v>
          </cell>
          <cell r="J1267" t="str">
            <v>USD</v>
          </cell>
          <cell r="K1267">
            <v>33345</v>
          </cell>
          <cell r="L1267">
            <v>7.35</v>
          </cell>
          <cell r="M1267">
            <v>245085.75</v>
          </cell>
          <cell r="N1267">
            <v>0</v>
          </cell>
          <cell r="O1267">
            <v>0</v>
          </cell>
          <cell r="P1267">
            <v>0</v>
          </cell>
          <cell r="Q1267">
            <v>33345</v>
          </cell>
          <cell r="R1267">
            <v>0</v>
          </cell>
          <cell r="S1267" t="str">
            <v>Caneyard</v>
          </cell>
        </row>
        <row r="1268">
          <cell r="B1268" t="str">
            <v>599-0819</v>
          </cell>
          <cell r="D1268">
            <v>39546</v>
          </cell>
          <cell r="E1268" t="str">
            <v>P005</v>
          </cell>
          <cell r="F1268" t="str">
            <v>Eddie</v>
          </cell>
          <cell r="G1268" t="str">
            <v>Kagiso Khulani Supervision Zambia Ltd</v>
          </cell>
          <cell r="H1268" t="str">
            <v>Staff club meals to factory for March 2008</v>
          </cell>
          <cell r="I1268" t="str">
            <v>ZMK 926,500</v>
          </cell>
          <cell r="J1268" t="str">
            <v>ZMK</v>
          </cell>
          <cell r="K1268">
            <v>926500</v>
          </cell>
          <cell r="L1268">
            <v>1.6750418760469012E-3</v>
          </cell>
          <cell r="M1268">
            <v>1551.9262981574539</v>
          </cell>
          <cell r="N1268">
            <v>0</v>
          </cell>
          <cell r="O1268">
            <v>0</v>
          </cell>
          <cell r="P1268">
            <v>0</v>
          </cell>
          <cell r="Q1268">
            <v>0</v>
          </cell>
          <cell r="R1268">
            <v>926500</v>
          </cell>
        </row>
        <row r="1269">
          <cell r="B1269" t="str">
            <v>599-0820</v>
          </cell>
          <cell r="D1269">
            <v>39546</v>
          </cell>
          <cell r="E1269" t="str">
            <v>M031</v>
          </cell>
          <cell r="F1269" t="str">
            <v>Mohamed</v>
          </cell>
          <cell r="G1269" t="str">
            <v>BHAGOOS SUPERMARKET</v>
          </cell>
          <cell r="H1269" t="str">
            <v>100l interseal Grey, 247L inorganic zinc silicate, 220l interseal aluminium</v>
          </cell>
          <cell r="I1269" t="str">
            <v>ZMK 59,259,600</v>
          </cell>
          <cell r="J1269" t="str">
            <v>ZMK</v>
          </cell>
          <cell r="K1269">
            <v>59259600</v>
          </cell>
          <cell r="L1269">
            <v>1.6750418760469012E-3</v>
          </cell>
          <cell r="M1269">
            <v>99262.31155778894</v>
          </cell>
          <cell r="N1269">
            <v>0</v>
          </cell>
          <cell r="O1269">
            <v>0</v>
          </cell>
          <cell r="P1269">
            <v>0</v>
          </cell>
          <cell r="Q1269">
            <v>0</v>
          </cell>
          <cell r="R1269">
            <v>59259600</v>
          </cell>
          <cell r="S1269" t="str">
            <v>Paint</v>
          </cell>
        </row>
        <row r="1270">
          <cell r="B1270" t="str">
            <v>599-0821</v>
          </cell>
          <cell r="D1270">
            <v>39546</v>
          </cell>
          <cell r="E1270" t="str">
            <v>M031</v>
          </cell>
          <cell r="F1270" t="str">
            <v>Mohamed</v>
          </cell>
          <cell r="G1270" t="str">
            <v>Makubu Steelworks Ltd</v>
          </cell>
          <cell r="H1270" t="str">
            <v>Bolts nuts and washers for crystalliser water box as well as 100 HT M16 nuts</v>
          </cell>
          <cell r="I1270" t="str">
            <v>ZMK 1,014,800</v>
          </cell>
          <cell r="J1270" t="str">
            <v>ZMK</v>
          </cell>
          <cell r="K1270">
            <v>1014800</v>
          </cell>
          <cell r="L1270">
            <v>1.6750418760469012E-3</v>
          </cell>
          <cell r="M1270">
            <v>1699.8324958123953</v>
          </cell>
          <cell r="N1270">
            <v>0</v>
          </cell>
          <cell r="O1270">
            <v>0</v>
          </cell>
          <cell r="P1270">
            <v>0</v>
          </cell>
          <cell r="Q1270">
            <v>0</v>
          </cell>
          <cell r="R1270">
            <v>1014800</v>
          </cell>
        </row>
        <row r="1271">
          <cell r="B1271" t="str">
            <v>599-0822</v>
          </cell>
          <cell r="D1271">
            <v>39546</v>
          </cell>
          <cell r="E1271" t="str">
            <v>P005</v>
          </cell>
          <cell r="F1271" t="str">
            <v>Mohamed</v>
          </cell>
          <cell r="G1271" t="str">
            <v>BHAGOOS SUPERMARKET</v>
          </cell>
          <cell r="H1271" t="str">
            <v>800 disposable dust masks for cement workers</v>
          </cell>
          <cell r="I1271" t="str">
            <v>ZMK 2,480,000</v>
          </cell>
          <cell r="J1271" t="str">
            <v>ZMK</v>
          </cell>
          <cell r="K1271">
            <v>2480000</v>
          </cell>
          <cell r="L1271">
            <v>1.6750418760469012E-3</v>
          </cell>
          <cell r="M1271">
            <v>4154.1038525963149</v>
          </cell>
          <cell r="N1271">
            <v>0</v>
          </cell>
          <cell r="O1271">
            <v>0</v>
          </cell>
          <cell r="P1271">
            <v>0</v>
          </cell>
          <cell r="Q1271">
            <v>0</v>
          </cell>
          <cell r="R1271">
            <v>2480000</v>
          </cell>
          <cell r="S1271" t="str">
            <v>PPE</v>
          </cell>
        </row>
        <row r="1272">
          <cell r="B1272" t="str">
            <v>599-0823</v>
          </cell>
          <cell r="D1272">
            <v>39546</v>
          </cell>
          <cell r="E1272" t="str">
            <v>E003-1</v>
          </cell>
          <cell r="F1272" t="str">
            <v>Clever</v>
          </cell>
          <cell r="G1272" t="str">
            <v>Situlu Electrical Company</v>
          </cell>
          <cell r="H1272" t="str">
            <v>Various materials needed for the completion of termination for transformers</v>
          </cell>
          <cell r="I1272" t="str">
            <v>ZMK 419,000</v>
          </cell>
          <cell r="J1272" t="str">
            <v>ZMK</v>
          </cell>
          <cell r="K1272">
            <v>419000</v>
          </cell>
          <cell r="L1272">
            <v>1.6750418760469012E-3</v>
          </cell>
          <cell r="M1272">
            <v>701.84254606365164</v>
          </cell>
          <cell r="N1272">
            <v>0</v>
          </cell>
          <cell r="O1272">
            <v>0</v>
          </cell>
          <cell r="P1272">
            <v>0</v>
          </cell>
          <cell r="Q1272">
            <v>0</v>
          </cell>
          <cell r="R1272">
            <v>419000</v>
          </cell>
        </row>
        <row r="1273">
          <cell r="B1273" t="str">
            <v>599-0824</v>
          </cell>
          <cell r="D1273">
            <v>39546</v>
          </cell>
          <cell r="E1273" t="str">
            <v>W115</v>
          </cell>
          <cell r="F1273" t="str">
            <v>Karin Bekker</v>
          </cell>
          <cell r="G1273" t="str">
            <v>Accutech Weighing Services</v>
          </cell>
          <cell r="H1273" t="str">
            <v>8 x Pallumatic Vacuum lifters (replaces equipment portion of PO 599-711)</v>
          </cell>
          <cell r="I1273" t="str">
            <v>GBP 32,000</v>
          </cell>
          <cell r="J1273" t="str">
            <v>GBP</v>
          </cell>
          <cell r="K1273">
            <v>32000</v>
          </cell>
          <cell r="L1273">
            <v>14.32</v>
          </cell>
          <cell r="M1273">
            <v>458240</v>
          </cell>
          <cell r="N1273">
            <v>0</v>
          </cell>
          <cell r="O1273">
            <v>0</v>
          </cell>
          <cell r="P1273">
            <v>32000</v>
          </cell>
          <cell r="Q1273">
            <v>0</v>
          </cell>
          <cell r="R1273">
            <v>0</v>
          </cell>
        </row>
        <row r="1274">
          <cell r="B1274" t="str">
            <v>599-0825</v>
          </cell>
          <cell r="D1274">
            <v>39546</v>
          </cell>
          <cell r="E1274" t="str">
            <v>C005</v>
          </cell>
          <cell r="F1274" t="str">
            <v>Jean-luc</v>
          </cell>
          <cell r="G1274" t="str">
            <v>Stefanutti &amp; Bressan Pinetown</v>
          </cell>
          <cell r="H1274" t="str">
            <v>30,000 bags of OPC 42.5 cement</v>
          </cell>
          <cell r="I1274" t="str">
            <v>ZAR 4,170,000</v>
          </cell>
          <cell r="J1274" t="str">
            <v>ZAR</v>
          </cell>
          <cell r="K1274">
            <v>4170000</v>
          </cell>
          <cell r="L1274">
            <v>1</v>
          </cell>
          <cell r="M1274">
            <v>4170000</v>
          </cell>
          <cell r="N1274">
            <v>4170000</v>
          </cell>
          <cell r="O1274">
            <v>0</v>
          </cell>
          <cell r="P1274">
            <v>0</v>
          </cell>
          <cell r="Q1274">
            <v>0</v>
          </cell>
          <cell r="R1274">
            <v>0</v>
          </cell>
        </row>
        <row r="1275">
          <cell r="B1275" t="str">
            <v>599-0826</v>
          </cell>
          <cell r="D1275">
            <v>39547</v>
          </cell>
          <cell r="E1275" t="str">
            <v>P005</v>
          </cell>
          <cell r="F1275" t="str">
            <v>Eddie</v>
          </cell>
          <cell r="G1275" t="str">
            <v>Kagiso Khulani Supervision Zambia Ltd</v>
          </cell>
          <cell r="H1275" t="str">
            <v>Various items of cutlery, crockery and appliances for houses on Tanderra ridge</v>
          </cell>
          <cell r="I1275" t="str">
            <v>ZMK 10,546,000</v>
          </cell>
          <cell r="J1275" t="str">
            <v>ZMK</v>
          </cell>
          <cell r="K1275">
            <v>10546000</v>
          </cell>
          <cell r="L1275">
            <v>1.6750418760469012E-3</v>
          </cell>
          <cell r="M1275">
            <v>17664.991624790619</v>
          </cell>
          <cell r="N1275">
            <v>0</v>
          </cell>
          <cell r="O1275">
            <v>0</v>
          </cell>
          <cell r="P1275">
            <v>0</v>
          </cell>
          <cell r="Q1275">
            <v>0</v>
          </cell>
          <cell r="R1275">
            <v>10546000</v>
          </cell>
        </row>
        <row r="1276">
          <cell r="B1276" t="str">
            <v>599-0827</v>
          </cell>
          <cell r="D1276">
            <v>39549</v>
          </cell>
          <cell r="E1276" t="str">
            <v>E017</v>
          </cell>
          <cell r="F1276" t="str">
            <v>Alfred Akasiwa</v>
          </cell>
          <cell r="G1276" t="str">
            <v>Laktronics Repairs Ltd</v>
          </cell>
          <cell r="H1276" t="str">
            <v>Light fittings and tubes</v>
          </cell>
          <cell r="I1276" t="str">
            <v>ZMK 624,000</v>
          </cell>
          <cell r="J1276" t="str">
            <v>ZMK</v>
          </cell>
          <cell r="K1276">
            <v>624000</v>
          </cell>
          <cell r="L1276">
            <v>1.6750418760469012E-3</v>
          </cell>
          <cell r="M1276">
            <v>1045.2261306532664</v>
          </cell>
          <cell r="N1276">
            <v>0</v>
          </cell>
          <cell r="O1276">
            <v>0</v>
          </cell>
          <cell r="P1276">
            <v>0</v>
          </cell>
          <cell r="Q1276">
            <v>0</v>
          </cell>
          <cell r="R1276">
            <v>624000</v>
          </cell>
        </row>
        <row r="1277">
          <cell r="B1277" t="str">
            <v>599-0828</v>
          </cell>
          <cell r="D1277">
            <v>39549</v>
          </cell>
          <cell r="E1277" t="str">
            <v>P005</v>
          </cell>
          <cell r="F1277" t="str">
            <v>Rachel Zulu</v>
          </cell>
          <cell r="G1277" t="str">
            <v>Rockshield Internation - Lusaka</v>
          </cell>
          <cell r="H1277" t="str">
            <v>Chemicals, motorised sprayer</v>
          </cell>
          <cell r="I1277" t="str">
            <v>ZMK 26,380,000</v>
          </cell>
          <cell r="J1277" t="str">
            <v>ZMK</v>
          </cell>
          <cell r="K1277">
            <v>26380000</v>
          </cell>
          <cell r="L1277">
            <v>1.6750418760469012E-3</v>
          </cell>
          <cell r="M1277">
            <v>44187.604690117252</v>
          </cell>
          <cell r="N1277">
            <v>0</v>
          </cell>
          <cell r="O1277">
            <v>0</v>
          </cell>
          <cell r="P1277">
            <v>0</v>
          </cell>
          <cell r="Q1277">
            <v>0</v>
          </cell>
          <cell r="R1277">
            <v>26380000</v>
          </cell>
        </row>
        <row r="1278">
          <cell r="B1278" t="str">
            <v>599-0829</v>
          </cell>
          <cell r="D1278">
            <v>39552</v>
          </cell>
          <cell r="E1278" t="str">
            <v>P005</v>
          </cell>
          <cell r="F1278" t="str">
            <v>Rachel Zulu</v>
          </cell>
          <cell r="G1278" t="str">
            <v>Trentyre Zambia limited</v>
          </cell>
          <cell r="H1278" t="str">
            <v>Tyres for Project vehicles PV03, PV21, PV22</v>
          </cell>
          <cell r="I1278" t="str">
            <v>ZMK 5,804,186.88</v>
          </cell>
          <cell r="J1278" t="str">
            <v>ZMK</v>
          </cell>
          <cell r="K1278">
            <v>5804186.8799999999</v>
          </cell>
          <cell r="L1278">
            <v>1.6750418760469012E-3</v>
          </cell>
          <cell r="M1278">
            <v>9722.2560804020104</v>
          </cell>
          <cell r="N1278">
            <v>0</v>
          </cell>
          <cell r="O1278">
            <v>0</v>
          </cell>
          <cell r="P1278">
            <v>0</v>
          </cell>
          <cell r="Q1278">
            <v>0</v>
          </cell>
          <cell r="R1278">
            <v>5804186.8799999999</v>
          </cell>
        </row>
        <row r="1279">
          <cell r="B1279" t="str">
            <v>599-0830</v>
          </cell>
          <cell r="D1279">
            <v>39552</v>
          </cell>
          <cell r="E1279" t="str">
            <v>P005</v>
          </cell>
          <cell r="F1279" t="str">
            <v>Rachel Zulu</v>
          </cell>
          <cell r="G1279" t="str">
            <v>The windscreen shop limited</v>
          </cell>
          <cell r="H1279" t="str">
            <v>Windscreen for Mitsubishi Pajero PV 23</v>
          </cell>
          <cell r="I1279" t="str">
            <v>ZMK 638,298</v>
          </cell>
          <cell r="J1279" t="str">
            <v>ZMK</v>
          </cell>
          <cell r="K1279">
            <v>638298</v>
          </cell>
          <cell r="L1279">
            <v>1.6750418760469012E-3</v>
          </cell>
          <cell r="M1279">
            <v>1069.175879396985</v>
          </cell>
          <cell r="N1279">
            <v>0</v>
          </cell>
          <cell r="O1279">
            <v>0</v>
          </cell>
          <cell r="P1279">
            <v>0</v>
          </cell>
          <cell r="Q1279">
            <v>0</v>
          </cell>
          <cell r="R1279">
            <v>638298</v>
          </cell>
        </row>
        <row r="1280">
          <cell r="B1280" t="str">
            <v>599-0831</v>
          </cell>
          <cell r="D1280">
            <v>39552</v>
          </cell>
          <cell r="E1280" t="str">
            <v>P005</v>
          </cell>
          <cell r="F1280" t="str">
            <v>Rachel Zulu</v>
          </cell>
          <cell r="G1280" t="str">
            <v>Toyota Zambia Ltd</v>
          </cell>
          <cell r="H1280" t="str">
            <v>Full service for Toyota Hi-Ace PV 15</v>
          </cell>
          <cell r="I1280" t="str">
            <v>ZMK 918,398</v>
          </cell>
          <cell r="J1280" t="str">
            <v>ZMK</v>
          </cell>
          <cell r="K1280">
            <v>918398</v>
          </cell>
          <cell r="L1280">
            <v>1.6750418760469012E-3</v>
          </cell>
          <cell r="M1280">
            <v>1538.3551088777219</v>
          </cell>
          <cell r="N1280">
            <v>0</v>
          </cell>
          <cell r="O1280">
            <v>0</v>
          </cell>
          <cell r="P1280">
            <v>0</v>
          </cell>
          <cell r="Q1280">
            <v>0</v>
          </cell>
          <cell r="R1280">
            <v>918398</v>
          </cell>
        </row>
        <row r="1281">
          <cell r="B1281" t="str">
            <v>599-0832</v>
          </cell>
          <cell r="D1281">
            <v>39552</v>
          </cell>
          <cell r="E1281" t="str">
            <v>P005</v>
          </cell>
          <cell r="F1281" t="str">
            <v>Rachel Zulu</v>
          </cell>
          <cell r="G1281" t="str">
            <v>Toyota Zambia Ltd</v>
          </cell>
          <cell r="H1281" t="str">
            <v>Full service for Toyota Prado PV 17</v>
          </cell>
          <cell r="I1281" t="str">
            <v>ZMK 1,169,454</v>
          </cell>
          <cell r="J1281" t="str">
            <v>ZMK</v>
          </cell>
          <cell r="K1281">
            <v>1169454</v>
          </cell>
          <cell r="L1281">
            <v>1.6750418760469012E-3</v>
          </cell>
          <cell r="M1281">
            <v>1958.8844221105528</v>
          </cell>
          <cell r="N1281">
            <v>0</v>
          </cell>
          <cell r="O1281">
            <v>0</v>
          </cell>
          <cell r="P1281">
            <v>0</v>
          </cell>
          <cell r="Q1281">
            <v>0</v>
          </cell>
          <cell r="R1281">
            <v>1169454</v>
          </cell>
        </row>
        <row r="1282">
          <cell r="B1282" t="str">
            <v>599-0833</v>
          </cell>
          <cell r="D1282">
            <v>39552</v>
          </cell>
          <cell r="E1282" t="str">
            <v>P005</v>
          </cell>
          <cell r="F1282" t="str">
            <v>Rachel Zulu</v>
          </cell>
          <cell r="G1282" t="str">
            <v>Toyota Zambia Ltd</v>
          </cell>
          <cell r="H1282" t="str">
            <v>Full service for Toyota Hi-Ace PV 15</v>
          </cell>
          <cell r="I1282" t="str">
            <v>ZMK 937,209</v>
          </cell>
          <cell r="J1282" t="str">
            <v>ZMK</v>
          </cell>
          <cell r="K1282">
            <v>937209</v>
          </cell>
          <cell r="L1282">
            <v>1.6750418760469012E-3</v>
          </cell>
          <cell r="M1282">
            <v>1569.8643216080402</v>
          </cell>
          <cell r="N1282">
            <v>0</v>
          </cell>
          <cell r="O1282">
            <v>0</v>
          </cell>
          <cell r="P1282">
            <v>0</v>
          </cell>
          <cell r="Q1282">
            <v>0</v>
          </cell>
          <cell r="R1282">
            <v>937209</v>
          </cell>
        </row>
        <row r="1283">
          <cell r="B1283" t="str">
            <v>599-0834</v>
          </cell>
          <cell r="D1283">
            <v>39552</v>
          </cell>
          <cell r="E1283" t="str">
            <v>P005</v>
          </cell>
          <cell r="F1283" t="str">
            <v>Rachel Zulu</v>
          </cell>
          <cell r="G1283" t="str">
            <v>Toyota Zambia Ltd</v>
          </cell>
          <cell r="H1283" t="str">
            <v>Full service for Toyota Hi-Ace PV 15</v>
          </cell>
          <cell r="I1283" t="str">
            <v>ZMK 401,773</v>
          </cell>
          <cell r="J1283" t="str">
            <v>ZMK</v>
          </cell>
          <cell r="K1283">
            <v>401773</v>
          </cell>
          <cell r="L1283">
            <v>1.6750418760469012E-3</v>
          </cell>
          <cell r="M1283">
            <v>672.98659966499167</v>
          </cell>
          <cell r="N1283">
            <v>0</v>
          </cell>
          <cell r="O1283">
            <v>0</v>
          </cell>
          <cell r="P1283">
            <v>0</v>
          </cell>
          <cell r="Q1283">
            <v>0</v>
          </cell>
          <cell r="R1283">
            <v>401773</v>
          </cell>
        </row>
        <row r="1284">
          <cell r="B1284" t="str">
            <v>599-0835</v>
          </cell>
          <cell r="D1284">
            <v>39552</v>
          </cell>
          <cell r="E1284" t="str">
            <v>P005</v>
          </cell>
          <cell r="F1284" t="str">
            <v>Rachel Zulu</v>
          </cell>
          <cell r="G1284" t="str">
            <v>Toyota Zambia Ltd</v>
          </cell>
          <cell r="H1284" t="str">
            <v>Full service for Toyota Prado PV 17</v>
          </cell>
          <cell r="I1284" t="str">
            <v>ZMK 1,072,831</v>
          </cell>
          <cell r="J1284" t="str">
            <v>ZMK</v>
          </cell>
          <cell r="K1284">
            <v>1072831</v>
          </cell>
          <cell r="L1284">
            <v>1.6750418760469012E-3</v>
          </cell>
          <cell r="M1284">
            <v>1797.0368509212731</v>
          </cell>
          <cell r="N1284">
            <v>0</v>
          </cell>
          <cell r="O1284">
            <v>0</v>
          </cell>
          <cell r="P1284">
            <v>0</v>
          </cell>
          <cell r="Q1284">
            <v>0</v>
          </cell>
          <cell r="R1284">
            <v>1072831</v>
          </cell>
        </row>
        <row r="1285">
          <cell r="B1285" t="str">
            <v>599-0836</v>
          </cell>
          <cell r="D1285">
            <v>39552</v>
          </cell>
          <cell r="E1285" t="str">
            <v>P005</v>
          </cell>
          <cell r="F1285" t="str">
            <v>Rachel Zulu</v>
          </cell>
          <cell r="G1285" t="str">
            <v>Toyota Zambia Ltd</v>
          </cell>
          <cell r="H1285" t="str">
            <v>Full service for Toyota Prado PV 26</v>
          </cell>
          <cell r="I1285" t="str">
            <v>ZMK 1,159,553</v>
          </cell>
          <cell r="J1285" t="str">
            <v>ZMK</v>
          </cell>
          <cell r="K1285">
            <v>1159553</v>
          </cell>
          <cell r="L1285">
            <v>1.6750418760469012E-3</v>
          </cell>
          <cell r="M1285">
            <v>1942.2998324958123</v>
          </cell>
          <cell r="N1285">
            <v>0</v>
          </cell>
          <cell r="O1285">
            <v>0</v>
          </cell>
          <cell r="P1285">
            <v>0</v>
          </cell>
          <cell r="Q1285">
            <v>0</v>
          </cell>
          <cell r="R1285">
            <v>1159553</v>
          </cell>
        </row>
        <row r="1286">
          <cell r="B1286" t="str">
            <v>599-0837</v>
          </cell>
          <cell r="D1286">
            <v>39552</v>
          </cell>
          <cell r="E1286" t="str">
            <v>P005</v>
          </cell>
          <cell r="F1286" t="str">
            <v>Rachel Zulu</v>
          </cell>
          <cell r="G1286" t="str">
            <v>Toyota Zambia Ltd</v>
          </cell>
          <cell r="H1286" t="str">
            <v>Full service for Toyota Hi-Ace PV 15</v>
          </cell>
          <cell r="I1286" t="str">
            <v>ZMK 1,022,132</v>
          </cell>
          <cell r="J1286" t="str">
            <v>ZMK</v>
          </cell>
          <cell r="K1286">
            <v>1022132</v>
          </cell>
          <cell r="L1286">
            <v>1.6750418760469012E-3</v>
          </cell>
          <cell r="M1286">
            <v>1712.1139028475711</v>
          </cell>
          <cell r="N1286">
            <v>0</v>
          </cell>
          <cell r="O1286">
            <v>0</v>
          </cell>
          <cell r="P1286">
            <v>0</v>
          </cell>
          <cell r="Q1286">
            <v>0</v>
          </cell>
          <cell r="R1286">
            <v>1022132</v>
          </cell>
        </row>
        <row r="1287">
          <cell r="B1287" t="str">
            <v>599-0838</v>
          </cell>
          <cell r="D1287">
            <v>39552</v>
          </cell>
          <cell r="E1287" t="str">
            <v>E002</v>
          </cell>
          <cell r="F1287" t="str">
            <v>Clever</v>
          </cell>
          <cell r="G1287" t="str">
            <v>Situlu Electrical Company</v>
          </cell>
          <cell r="H1287" t="str">
            <v>Termination of 4 x 11kV cables (3 core), commissioning and site clearing</v>
          </cell>
          <cell r="I1287" t="str">
            <v>ZMK 8,000,000</v>
          </cell>
          <cell r="J1287" t="str">
            <v>ZMK</v>
          </cell>
          <cell r="K1287">
            <v>8000000</v>
          </cell>
          <cell r="L1287">
            <v>1.6750418760469012E-3</v>
          </cell>
          <cell r="M1287">
            <v>13400.33500837521</v>
          </cell>
          <cell r="N1287">
            <v>0</v>
          </cell>
          <cell r="O1287">
            <v>0</v>
          </cell>
          <cell r="P1287">
            <v>0</v>
          </cell>
          <cell r="Q1287">
            <v>0</v>
          </cell>
          <cell r="R1287">
            <v>8000000</v>
          </cell>
        </row>
        <row r="1288">
          <cell r="B1288" t="str">
            <v>599-0839</v>
          </cell>
          <cell r="D1288">
            <v>39552</v>
          </cell>
          <cell r="E1288" t="str">
            <v>C001</v>
          </cell>
          <cell r="F1288" t="str">
            <v>Naloonda</v>
          </cell>
          <cell r="G1288" t="str">
            <v>Naloonda Joety &amp; Company</v>
          </cell>
          <cell r="H1288" t="str">
            <v>Labour hire to drop 33kV cable at T2#1 feeder table</v>
          </cell>
          <cell r="I1288" t="str">
            <v>ZMK 14,747,850</v>
          </cell>
          <cell r="J1288" t="str">
            <v>ZMK</v>
          </cell>
          <cell r="K1288">
            <v>14747850</v>
          </cell>
          <cell r="L1288">
            <v>1.6750418760469012E-3</v>
          </cell>
          <cell r="M1288">
            <v>24703.266331658291</v>
          </cell>
          <cell r="N1288">
            <v>0</v>
          </cell>
          <cell r="O1288">
            <v>0</v>
          </cell>
          <cell r="P1288">
            <v>0</v>
          </cell>
          <cell r="Q1288">
            <v>0</v>
          </cell>
          <cell r="R1288">
            <v>14747850</v>
          </cell>
          <cell r="S1288" t="str">
            <v>Caneyard</v>
          </cell>
        </row>
        <row r="1289">
          <cell r="B1289" t="str">
            <v>599-0840</v>
          </cell>
          <cell r="D1289">
            <v>39552</v>
          </cell>
          <cell r="E1289" t="str">
            <v>M032-1</v>
          </cell>
          <cell r="F1289" t="str">
            <v>Kishore</v>
          </cell>
          <cell r="G1289" t="str">
            <v>Heku Engineering Ltd</v>
          </cell>
          <cell r="H1289" t="str">
            <v>Machining of T3 cane carrier drive bedplates</v>
          </cell>
          <cell r="I1289" t="str">
            <v>ZMK 11,400,000</v>
          </cell>
          <cell r="J1289" t="str">
            <v>ZMK</v>
          </cell>
          <cell r="K1289">
            <v>11400000</v>
          </cell>
          <cell r="L1289">
            <v>1.6750418760469012E-3</v>
          </cell>
          <cell r="M1289">
            <v>19095.477386934675</v>
          </cell>
          <cell r="N1289">
            <v>0</v>
          </cell>
          <cell r="O1289">
            <v>0</v>
          </cell>
          <cell r="P1289">
            <v>0</v>
          </cell>
          <cell r="Q1289">
            <v>0</v>
          </cell>
          <cell r="R1289">
            <v>11400000</v>
          </cell>
        </row>
        <row r="1290">
          <cell r="B1290" t="str">
            <v>599-0841</v>
          </cell>
          <cell r="D1290">
            <v>39552</v>
          </cell>
          <cell r="E1290" t="str">
            <v>C001</v>
          </cell>
          <cell r="F1290" t="str">
            <v>Joe Mwanza</v>
          </cell>
          <cell r="G1290" t="str">
            <v>Joraf Engineering Ltd</v>
          </cell>
          <cell r="H1290" t="str">
            <v>Tractor and Trailer hire for learing of cane yard area</v>
          </cell>
          <cell r="I1290" t="str">
            <v>ZMK 29,062,500</v>
          </cell>
          <cell r="J1290" t="str">
            <v>ZMK</v>
          </cell>
          <cell r="K1290">
            <v>29062500</v>
          </cell>
          <cell r="L1290">
            <v>1.6750418760469012E-3</v>
          </cell>
          <cell r="M1290">
            <v>48680.904522613069</v>
          </cell>
          <cell r="N1290">
            <v>0</v>
          </cell>
          <cell r="O1290">
            <v>0</v>
          </cell>
          <cell r="P1290">
            <v>0</v>
          </cell>
          <cell r="Q1290">
            <v>0</v>
          </cell>
          <cell r="R1290">
            <v>29062500</v>
          </cell>
          <cell r="S1290" t="str">
            <v>Caneyard</v>
          </cell>
        </row>
        <row r="1291">
          <cell r="B1291" t="str">
            <v>599-0842</v>
          </cell>
          <cell r="D1291">
            <v>39552</v>
          </cell>
          <cell r="E1291" t="str">
            <v>C001</v>
          </cell>
          <cell r="F1291" t="str">
            <v>JACK PHIRI</v>
          </cell>
          <cell r="G1291" t="str">
            <v>Atonement Enterprises Ltd</v>
          </cell>
          <cell r="H1291" t="str">
            <v>Compressor hire for factory demolition work</v>
          </cell>
          <cell r="I1291" t="str">
            <v>ZMK 106,000,000</v>
          </cell>
          <cell r="J1291" t="str">
            <v>ZMK</v>
          </cell>
          <cell r="K1291">
            <v>106000000</v>
          </cell>
          <cell r="L1291">
            <v>1.6750418760469012E-3</v>
          </cell>
          <cell r="M1291">
            <v>177554.43886097154</v>
          </cell>
          <cell r="N1291">
            <v>0</v>
          </cell>
          <cell r="O1291">
            <v>0</v>
          </cell>
          <cell r="P1291">
            <v>0</v>
          </cell>
          <cell r="Q1291">
            <v>0</v>
          </cell>
          <cell r="R1291">
            <v>106000000</v>
          </cell>
          <cell r="S1291" t="str">
            <v>Caneyard</v>
          </cell>
        </row>
        <row r="1292">
          <cell r="B1292" t="str">
            <v>599-0843</v>
          </cell>
          <cell r="D1292">
            <v>39552</v>
          </cell>
          <cell r="E1292" t="str">
            <v>C001</v>
          </cell>
          <cell r="F1292" t="str">
            <v>Lakhi</v>
          </cell>
          <cell r="G1292" t="str">
            <v>Laktronics Repairs Ltd</v>
          </cell>
          <cell r="H1292" t="str">
            <v>Truck hire for Jan and February</v>
          </cell>
          <cell r="I1292" t="str">
            <v>ZMK 89,600,000</v>
          </cell>
          <cell r="J1292" t="str">
            <v>ZMK</v>
          </cell>
          <cell r="K1292">
            <v>89600000</v>
          </cell>
          <cell r="L1292">
            <v>1.6750418760469012E-3</v>
          </cell>
          <cell r="M1292">
            <v>150083.75209380235</v>
          </cell>
          <cell r="N1292">
            <v>0</v>
          </cell>
          <cell r="O1292">
            <v>0</v>
          </cell>
          <cell r="P1292">
            <v>0</v>
          </cell>
          <cell r="Q1292">
            <v>0</v>
          </cell>
          <cell r="R1292">
            <v>89600000</v>
          </cell>
          <cell r="S1292" t="str">
            <v>Caneyard</v>
          </cell>
        </row>
        <row r="1293">
          <cell r="B1293" t="str">
            <v>599-0844</v>
          </cell>
          <cell r="D1293">
            <v>39552</v>
          </cell>
          <cell r="E1293" t="str">
            <v>M031</v>
          </cell>
          <cell r="F1293" t="str">
            <v>Kishore</v>
          </cell>
          <cell r="G1293" t="str">
            <v>Heku Engineering Ltd</v>
          </cell>
          <cell r="H1293" t="str">
            <v>Manufacture of hodling down bolts (M20 x 640mm with 40mm thread) x 20</v>
          </cell>
          <cell r="I1293" t="str">
            <v>ZMK 4,400,000</v>
          </cell>
          <cell r="J1293" t="str">
            <v>ZMK</v>
          </cell>
          <cell r="K1293">
            <v>4400000</v>
          </cell>
          <cell r="L1293">
            <v>1.6750418760469012E-3</v>
          </cell>
          <cell r="M1293">
            <v>7370.1842546063654</v>
          </cell>
          <cell r="N1293">
            <v>0</v>
          </cell>
          <cell r="O1293">
            <v>0</v>
          </cell>
          <cell r="P1293">
            <v>0</v>
          </cell>
          <cell r="Q1293">
            <v>0</v>
          </cell>
          <cell r="R1293">
            <v>4400000</v>
          </cell>
        </row>
        <row r="1294">
          <cell r="B1294" t="str">
            <v>599-0845</v>
          </cell>
          <cell r="D1294">
            <v>39552</v>
          </cell>
          <cell r="E1294" t="str">
            <v>P005</v>
          </cell>
          <cell r="F1294" t="str">
            <v>Adrian Friend</v>
          </cell>
          <cell r="G1294" t="str">
            <v>Celtic Freight</v>
          </cell>
          <cell r="H1294" t="str">
            <v>Transportation of M Projects units to Maz</v>
          </cell>
          <cell r="I1294" t="str">
            <v>USD 5,600</v>
          </cell>
          <cell r="J1294" t="str">
            <v>USD</v>
          </cell>
          <cell r="K1294">
            <v>5600</v>
          </cell>
          <cell r="L1294">
            <v>7.35</v>
          </cell>
          <cell r="M1294">
            <v>41160</v>
          </cell>
          <cell r="N1294">
            <v>0</v>
          </cell>
          <cell r="O1294">
            <v>0</v>
          </cell>
          <cell r="P1294">
            <v>0</v>
          </cell>
          <cell r="Q1294">
            <v>5600</v>
          </cell>
          <cell r="R1294">
            <v>0</v>
          </cell>
        </row>
        <row r="1295">
          <cell r="B1295" t="str">
            <v>599-0846</v>
          </cell>
          <cell r="D1295">
            <v>39552</v>
          </cell>
          <cell r="E1295" t="str">
            <v>A012</v>
          </cell>
          <cell r="F1295" t="str">
            <v>Eddie</v>
          </cell>
          <cell r="G1295" t="str">
            <v>K M Hydraulics</v>
          </cell>
          <cell r="H1295" t="str">
            <v>Progressive trailer valve Brake kit for Valtra PV 39</v>
          </cell>
          <cell r="I1295" t="str">
            <v>ZAR 6,578.33</v>
          </cell>
          <cell r="J1295" t="str">
            <v>ZAR</v>
          </cell>
          <cell r="K1295">
            <v>6578.33</v>
          </cell>
          <cell r="L1295">
            <v>1</v>
          </cell>
          <cell r="M1295">
            <v>6578.33</v>
          </cell>
          <cell r="N1295">
            <v>6578.33</v>
          </cell>
          <cell r="O1295">
            <v>0</v>
          </cell>
          <cell r="P1295">
            <v>0</v>
          </cell>
          <cell r="Q1295">
            <v>0</v>
          </cell>
          <cell r="R1295">
            <v>0</v>
          </cell>
        </row>
        <row r="1296">
          <cell r="B1296" t="str">
            <v>599-0847</v>
          </cell>
          <cell r="D1296">
            <v>39552</v>
          </cell>
          <cell r="E1296" t="str">
            <v>A012</v>
          </cell>
          <cell r="F1296" t="str">
            <v>Eddie</v>
          </cell>
          <cell r="G1296" t="str">
            <v>K M Hydraulics</v>
          </cell>
          <cell r="H1296" t="str">
            <v>Progressive trailer valve Brake kit for Valtra PV 40</v>
          </cell>
          <cell r="I1296" t="str">
            <v>ZAR 6,578.33</v>
          </cell>
          <cell r="J1296" t="str">
            <v>ZAR</v>
          </cell>
          <cell r="K1296">
            <v>6578.33</v>
          </cell>
          <cell r="L1296">
            <v>1</v>
          </cell>
          <cell r="M1296">
            <v>6578.33</v>
          </cell>
          <cell r="N1296">
            <v>6578.33</v>
          </cell>
          <cell r="O1296">
            <v>0</v>
          </cell>
          <cell r="P1296">
            <v>0</v>
          </cell>
          <cell r="Q1296">
            <v>0</v>
          </cell>
          <cell r="R1296">
            <v>0</v>
          </cell>
        </row>
        <row r="1297">
          <cell r="B1297" t="str">
            <v>599-0848</v>
          </cell>
          <cell r="D1297">
            <v>39552</v>
          </cell>
          <cell r="E1297" t="str">
            <v>A012</v>
          </cell>
          <cell r="F1297" t="str">
            <v>Eddie</v>
          </cell>
          <cell r="G1297" t="str">
            <v>K M Hydraulics</v>
          </cell>
          <cell r="H1297" t="str">
            <v>Progressive trailer valve Brake kit for Valtra PV 41</v>
          </cell>
          <cell r="I1297" t="str">
            <v>ZAR 6,578.33</v>
          </cell>
          <cell r="J1297" t="str">
            <v>ZAR</v>
          </cell>
          <cell r="K1297">
            <v>6578.33</v>
          </cell>
          <cell r="L1297">
            <v>1</v>
          </cell>
          <cell r="M1297">
            <v>6578.33</v>
          </cell>
          <cell r="N1297">
            <v>6578.33</v>
          </cell>
          <cell r="O1297">
            <v>0</v>
          </cell>
          <cell r="P1297">
            <v>0</v>
          </cell>
          <cell r="Q1297">
            <v>0</v>
          </cell>
          <cell r="R1297">
            <v>0</v>
          </cell>
        </row>
        <row r="1298">
          <cell r="B1298" t="str">
            <v>599-0849</v>
          </cell>
          <cell r="D1298">
            <v>39552</v>
          </cell>
          <cell r="E1298" t="str">
            <v>A012</v>
          </cell>
          <cell r="F1298" t="str">
            <v>Eddie</v>
          </cell>
          <cell r="G1298" t="str">
            <v>K M Hydraulics</v>
          </cell>
          <cell r="H1298" t="str">
            <v>Progressive trailer valve Brake kit for Valtra PV 51</v>
          </cell>
          <cell r="I1298" t="str">
            <v>ZAR 6,578.33</v>
          </cell>
          <cell r="J1298" t="str">
            <v>ZAR</v>
          </cell>
          <cell r="K1298">
            <v>6578.33</v>
          </cell>
          <cell r="L1298">
            <v>1</v>
          </cell>
          <cell r="M1298">
            <v>6578.33</v>
          </cell>
          <cell r="N1298">
            <v>6578.33</v>
          </cell>
          <cell r="O1298">
            <v>0</v>
          </cell>
          <cell r="P1298">
            <v>0</v>
          </cell>
          <cell r="Q1298">
            <v>0</v>
          </cell>
          <cell r="R1298">
            <v>0</v>
          </cell>
        </row>
        <row r="1299">
          <cell r="B1299" t="str">
            <v>599-0850</v>
          </cell>
          <cell r="D1299">
            <v>39552</v>
          </cell>
          <cell r="E1299" t="str">
            <v>A012</v>
          </cell>
          <cell r="F1299" t="str">
            <v>Eddie</v>
          </cell>
          <cell r="G1299" t="str">
            <v>K M Hydraulics</v>
          </cell>
          <cell r="H1299" t="str">
            <v>Progressive trailer valve Brake kit for Valtra PV 52</v>
          </cell>
          <cell r="I1299" t="str">
            <v>ZAR 6,578.33</v>
          </cell>
          <cell r="J1299" t="str">
            <v>ZAR</v>
          </cell>
          <cell r="K1299">
            <v>6578.33</v>
          </cell>
          <cell r="L1299">
            <v>1</v>
          </cell>
          <cell r="M1299">
            <v>6578.33</v>
          </cell>
          <cell r="N1299">
            <v>6578.33</v>
          </cell>
          <cell r="O1299">
            <v>0</v>
          </cell>
          <cell r="P1299">
            <v>0</v>
          </cell>
          <cell r="Q1299">
            <v>0</v>
          </cell>
          <cell r="R1299">
            <v>0</v>
          </cell>
        </row>
        <row r="1300">
          <cell r="B1300" t="str">
            <v>599-0851</v>
          </cell>
          <cell r="D1300">
            <v>39552</v>
          </cell>
          <cell r="E1300" t="str">
            <v>A012</v>
          </cell>
          <cell r="F1300" t="str">
            <v>Eddie</v>
          </cell>
          <cell r="G1300" t="str">
            <v>K M Hydraulics</v>
          </cell>
          <cell r="H1300" t="str">
            <v>Progressive trailer valve Brake kit for Valtra PV 53</v>
          </cell>
          <cell r="I1300" t="str">
            <v>ZAR 6,578.33</v>
          </cell>
          <cell r="J1300" t="str">
            <v>ZAR</v>
          </cell>
          <cell r="K1300">
            <v>6578.33</v>
          </cell>
          <cell r="L1300">
            <v>1</v>
          </cell>
          <cell r="M1300">
            <v>6578.33</v>
          </cell>
          <cell r="N1300">
            <v>6578.33</v>
          </cell>
          <cell r="O1300">
            <v>0</v>
          </cell>
          <cell r="P1300">
            <v>0</v>
          </cell>
          <cell r="Q1300">
            <v>0</v>
          </cell>
          <cell r="R1300">
            <v>0</v>
          </cell>
        </row>
        <row r="1301">
          <cell r="B1301" t="str">
            <v>599-0852</v>
          </cell>
          <cell r="D1301">
            <v>39555</v>
          </cell>
          <cell r="E1301" t="str">
            <v>A004-0</v>
          </cell>
          <cell r="F1301" t="str">
            <v>Philip Wan</v>
          </cell>
          <cell r="G1301" t="str">
            <v>Emineo Ltd</v>
          </cell>
          <cell r="H1301" t="str">
            <v>2 x 4m pedestrian walkways</v>
          </cell>
          <cell r="I1301" t="str">
            <v>EUR 662</v>
          </cell>
          <cell r="J1301" t="str">
            <v>EUR</v>
          </cell>
          <cell r="K1301">
            <v>662</v>
          </cell>
          <cell r="L1301">
            <v>9.5500000000000007</v>
          </cell>
          <cell r="M1301">
            <v>6322.1</v>
          </cell>
          <cell r="N1301">
            <v>0</v>
          </cell>
          <cell r="O1301">
            <v>662</v>
          </cell>
          <cell r="P1301">
            <v>0</v>
          </cell>
          <cell r="Q1301">
            <v>0</v>
          </cell>
          <cell r="R1301">
            <v>0</v>
          </cell>
        </row>
        <row r="1302">
          <cell r="B1302" t="str">
            <v>599-0853</v>
          </cell>
          <cell r="D1302">
            <v>39555</v>
          </cell>
          <cell r="E1302" t="str">
            <v>P005</v>
          </cell>
          <cell r="F1302" t="str">
            <v>Fred</v>
          </cell>
          <cell r="G1302" t="str">
            <v>Chevonne Enterprises</v>
          </cell>
          <cell r="H1302" t="str">
            <v>Rubber stamps for project</v>
          </cell>
          <cell r="I1302" t="str">
            <v>ZMK 823,275.86</v>
          </cell>
          <cell r="J1302" t="str">
            <v>ZMK</v>
          </cell>
          <cell r="K1302">
            <v>823275.86</v>
          </cell>
          <cell r="L1302">
            <v>1.6750418760469012E-3</v>
          </cell>
          <cell r="M1302">
            <v>1379.021541038526</v>
          </cell>
          <cell r="N1302">
            <v>0</v>
          </cell>
          <cell r="O1302">
            <v>0</v>
          </cell>
          <cell r="P1302">
            <v>0</v>
          </cell>
          <cell r="Q1302">
            <v>0</v>
          </cell>
          <cell r="R1302">
            <v>823275.86</v>
          </cell>
        </row>
        <row r="1303">
          <cell r="B1303" t="str">
            <v>599-0854</v>
          </cell>
          <cell r="D1303">
            <v>39555</v>
          </cell>
          <cell r="E1303" t="str">
            <v>I003</v>
          </cell>
          <cell r="F1303" t="str">
            <v>Salome Smit</v>
          </cell>
          <cell r="G1303" t="str">
            <v>Temperature Management Systems</v>
          </cell>
          <cell r="H1303" t="str">
            <v>3 x Duplex PT100 sensors 380mm long</v>
          </cell>
          <cell r="I1303" t="str">
            <v>ZAR 5,310</v>
          </cell>
          <cell r="J1303" t="str">
            <v>ZAR</v>
          </cell>
          <cell r="K1303">
            <v>5310</v>
          </cell>
          <cell r="L1303">
            <v>1</v>
          </cell>
          <cell r="M1303">
            <v>5310</v>
          </cell>
          <cell r="N1303">
            <v>5310</v>
          </cell>
          <cell r="O1303">
            <v>0</v>
          </cell>
          <cell r="P1303">
            <v>0</v>
          </cell>
          <cell r="Q1303">
            <v>0</v>
          </cell>
          <cell r="R1303">
            <v>0</v>
          </cell>
        </row>
        <row r="1304">
          <cell r="B1304" t="str">
            <v>599-0855</v>
          </cell>
          <cell r="D1304">
            <v>39555</v>
          </cell>
          <cell r="E1304" t="str">
            <v>E012</v>
          </cell>
          <cell r="F1304" t="str">
            <v>Chris Smith</v>
          </cell>
          <cell r="G1304" t="str">
            <v>Unitech Instrumentation Services</v>
          </cell>
          <cell r="H1304" t="str">
            <v xml:space="preserve">Commissioning tools for E &amp; I </v>
          </cell>
          <cell r="I1304" t="str">
            <v>ZAR 22,364</v>
          </cell>
          <cell r="J1304" t="str">
            <v>ZAR</v>
          </cell>
          <cell r="K1304">
            <v>22364</v>
          </cell>
          <cell r="L1304">
            <v>1</v>
          </cell>
          <cell r="M1304">
            <v>22364</v>
          </cell>
          <cell r="N1304">
            <v>22364</v>
          </cell>
          <cell r="O1304">
            <v>0</v>
          </cell>
          <cell r="P1304">
            <v>0</v>
          </cell>
          <cell r="Q1304">
            <v>0</v>
          </cell>
          <cell r="R1304">
            <v>0</v>
          </cell>
        </row>
        <row r="1305">
          <cell r="B1305" t="str">
            <v>599-0856</v>
          </cell>
          <cell r="D1305">
            <v>39555</v>
          </cell>
          <cell r="E1305" t="str">
            <v>E012</v>
          </cell>
          <cell r="F1305" t="str">
            <v>Kuben</v>
          </cell>
          <cell r="G1305" t="str">
            <v>Panel Technique (Pty) Ltd</v>
          </cell>
          <cell r="H1305" t="str">
            <v>15 Push button locking devices</v>
          </cell>
          <cell r="I1305" t="str">
            <v>ZAR 9,910</v>
          </cell>
          <cell r="J1305" t="str">
            <v>ZAR</v>
          </cell>
          <cell r="K1305">
            <v>9910</v>
          </cell>
          <cell r="L1305">
            <v>1</v>
          </cell>
          <cell r="M1305">
            <v>9910</v>
          </cell>
          <cell r="N1305">
            <v>9910</v>
          </cell>
          <cell r="O1305">
            <v>0</v>
          </cell>
          <cell r="P1305">
            <v>0</v>
          </cell>
          <cell r="Q1305">
            <v>0</v>
          </cell>
          <cell r="R1305">
            <v>0</v>
          </cell>
        </row>
        <row r="1306">
          <cell r="B1306" t="str">
            <v>599-0857</v>
          </cell>
          <cell r="D1306">
            <v>39555</v>
          </cell>
          <cell r="E1306" t="str">
            <v>E012</v>
          </cell>
          <cell r="F1306" t="str">
            <v>John Butler / Richard Conte</v>
          </cell>
          <cell r="G1306" t="str">
            <v>Electrical and mechanical installations ltd</v>
          </cell>
          <cell r="H1306" t="str">
            <v>Variations for Juice preparation, Boiler #4 and old 33kV yard</v>
          </cell>
          <cell r="I1306" t="str">
            <v>ZAR 14,277</v>
          </cell>
          <cell r="J1306" t="str">
            <v>ZAR</v>
          </cell>
          <cell r="K1306">
            <v>14277</v>
          </cell>
          <cell r="L1306">
            <v>1</v>
          </cell>
          <cell r="M1306">
            <v>14277</v>
          </cell>
          <cell r="N1306">
            <v>14277</v>
          </cell>
          <cell r="O1306">
            <v>0</v>
          </cell>
          <cell r="P1306">
            <v>0</v>
          </cell>
          <cell r="Q1306">
            <v>0</v>
          </cell>
          <cell r="R1306">
            <v>0</v>
          </cell>
        </row>
        <row r="1307">
          <cell r="B1307" t="str">
            <v>599-0858</v>
          </cell>
          <cell r="D1307">
            <v>39555</v>
          </cell>
          <cell r="E1307" t="str">
            <v>E012</v>
          </cell>
          <cell r="F1307" t="str">
            <v>Chris Smith</v>
          </cell>
          <cell r="G1307" t="str">
            <v>Unitech Instrumentation Services</v>
          </cell>
          <cell r="H1307" t="str">
            <v xml:space="preserve">Commissioning tools for E &amp; I </v>
          </cell>
          <cell r="I1307" t="str">
            <v>ZAR 35,682</v>
          </cell>
          <cell r="J1307" t="str">
            <v>ZAR</v>
          </cell>
          <cell r="K1307">
            <v>35682</v>
          </cell>
          <cell r="L1307">
            <v>1</v>
          </cell>
          <cell r="M1307">
            <v>35682</v>
          </cell>
          <cell r="N1307">
            <v>35682</v>
          </cell>
          <cell r="O1307">
            <v>0</v>
          </cell>
          <cell r="P1307">
            <v>0</v>
          </cell>
          <cell r="Q1307">
            <v>0</v>
          </cell>
          <cell r="R1307">
            <v>0</v>
          </cell>
        </row>
        <row r="1308">
          <cell r="B1308" t="str">
            <v>599-0859</v>
          </cell>
          <cell r="D1308">
            <v>39555</v>
          </cell>
          <cell r="E1308" t="str">
            <v>E002</v>
          </cell>
          <cell r="F1308" t="str">
            <v>Roger Venzo</v>
          </cell>
          <cell r="G1308" t="str">
            <v xml:space="preserve">R G F Power Projects cc </v>
          </cell>
          <cell r="H1308" t="str">
            <v>Additional delivery of 4 creosote poles for 33kV switchyard</v>
          </cell>
          <cell r="I1308" t="str">
            <v>ZAR 8,664</v>
          </cell>
          <cell r="J1308" t="str">
            <v>ZAR</v>
          </cell>
          <cell r="K1308">
            <v>8664</v>
          </cell>
          <cell r="L1308">
            <v>1</v>
          </cell>
          <cell r="M1308">
            <v>8664</v>
          </cell>
          <cell r="N1308">
            <v>8664</v>
          </cell>
          <cell r="O1308">
            <v>0</v>
          </cell>
          <cell r="P1308">
            <v>0</v>
          </cell>
          <cell r="Q1308">
            <v>0</v>
          </cell>
          <cell r="R1308">
            <v>0</v>
          </cell>
        </row>
        <row r="1309">
          <cell r="B1309" t="str">
            <v>599-0860</v>
          </cell>
          <cell r="D1309">
            <v>39555</v>
          </cell>
          <cell r="E1309" t="str">
            <v>P002</v>
          </cell>
          <cell r="F1309" t="str">
            <v>Vinesh Maharaj</v>
          </cell>
          <cell r="G1309" t="str">
            <v>Cube Technologies (Pty) Ltd</v>
          </cell>
          <cell r="H1309" t="str">
            <v>ENGINEERING WORK FOR TS E &amp; I (Palletsation system design)</v>
          </cell>
          <cell r="I1309" t="str">
            <v>ZAR 37,383</v>
          </cell>
          <cell r="J1309" t="str">
            <v>ZAR</v>
          </cell>
          <cell r="K1309">
            <v>37383</v>
          </cell>
          <cell r="L1309">
            <v>1</v>
          </cell>
          <cell r="M1309">
            <v>37383</v>
          </cell>
          <cell r="N1309">
            <v>37383</v>
          </cell>
          <cell r="O1309">
            <v>0</v>
          </cell>
          <cell r="P1309">
            <v>0</v>
          </cell>
          <cell r="Q1309">
            <v>0</v>
          </cell>
          <cell r="R1309">
            <v>0</v>
          </cell>
        </row>
        <row r="1310">
          <cell r="B1310" t="str">
            <v>599-0861</v>
          </cell>
          <cell r="D1310">
            <v>39555</v>
          </cell>
          <cell r="E1310" t="str">
            <v>E012</v>
          </cell>
          <cell r="F1310" t="str">
            <v>Chris Smith</v>
          </cell>
          <cell r="G1310" t="str">
            <v>Unitech Instrumentation Services</v>
          </cell>
          <cell r="H1310" t="str">
            <v>Additional deliveries of E&amp;I equipment</v>
          </cell>
          <cell r="I1310" t="str">
            <v>ZAR 26,637</v>
          </cell>
          <cell r="J1310" t="str">
            <v>ZAR</v>
          </cell>
          <cell r="K1310">
            <v>26637</v>
          </cell>
          <cell r="L1310">
            <v>1</v>
          </cell>
          <cell r="M1310">
            <v>26637</v>
          </cell>
          <cell r="N1310">
            <v>26637</v>
          </cell>
          <cell r="O1310">
            <v>0</v>
          </cell>
          <cell r="P1310">
            <v>0</v>
          </cell>
          <cell r="Q1310">
            <v>0</v>
          </cell>
          <cell r="R1310">
            <v>0</v>
          </cell>
        </row>
        <row r="1311">
          <cell r="B1311" t="str">
            <v>599-0862</v>
          </cell>
          <cell r="D1311">
            <v>39555</v>
          </cell>
          <cell r="E1311" t="str">
            <v>M056</v>
          </cell>
          <cell r="F1311" t="str">
            <v>Mohamed</v>
          </cell>
          <cell r="G1311" t="str">
            <v>Makubu Steelworks Ltd</v>
          </cell>
          <cell r="H1311" t="str">
            <v>1000 M16 nuts &amp; washers, 1000 M20 nuts &amp; washers</v>
          </cell>
          <cell r="I1311" t="str">
            <v>ZMK 9,100,000</v>
          </cell>
          <cell r="J1311" t="str">
            <v>ZMK</v>
          </cell>
          <cell r="K1311">
            <v>9100000</v>
          </cell>
          <cell r="L1311">
            <v>1.6750418760469012E-3</v>
          </cell>
          <cell r="M1311">
            <v>15242.881072026801</v>
          </cell>
          <cell r="N1311">
            <v>0</v>
          </cell>
          <cell r="O1311">
            <v>0</v>
          </cell>
          <cell r="P1311">
            <v>0</v>
          </cell>
          <cell r="Q1311">
            <v>0</v>
          </cell>
          <cell r="R1311">
            <v>9100000</v>
          </cell>
        </row>
        <row r="1312">
          <cell r="B1312" t="str">
            <v>599-0863</v>
          </cell>
          <cell r="D1312">
            <v>39555</v>
          </cell>
          <cell r="E1312" t="str">
            <v>E018</v>
          </cell>
          <cell r="F1312" t="str">
            <v>Steven van Rooyen</v>
          </cell>
          <cell r="G1312" t="str">
            <v>Blastech</v>
          </cell>
          <cell r="H1312" t="str">
            <v>Epoxy coating of generator room floors with heavy duty plascotuff epoxy and grit</v>
          </cell>
          <cell r="I1312" t="str">
            <v>ZAR 43,300</v>
          </cell>
          <cell r="J1312" t="str">
            <v>ZAR</v>
          </cell>
          <cell r="K1312">
            <v>43300</v>
          </cell>
          <cell r="L1312">
            <v>1</v>
          </cell>
          <cell r="M1312">
            <v>43300</v>
          </cell>
          <cell r="N1312">
            <v>43300</v>
          </cell>
          <cell r="O1312">
            <v>0</v>
          </cell>
          <cell r="P1312">
            <v>0</v>
          </cell>
          <cell r="Q1312">
            <v>0</v>
          </cell>
          <cell r="R1312">
            <v>0</v>
          </cell>
        </row>
        <row r="1313">
          <cell r="B1313" t="str">
            <v>599-0864</v>
          </cell>
          <cell r="D1313">
            <v>39555</v>
          </cell>
          <cell r="E1313" t="str">
            <v>C001</v>
          </cell>
          <cell r="F1313" t="str">
            <v>Lakhi</v>
          </cell>
          <cell r="G1313" t="str">
            <v>Laktronics Repairs Ltd</v>
          </cell>
          <cell r="H1313" t="str">
            <v>Truck hire for moving material from gravel pit to new cane yard for 53 days</v>
          </cell>
          <cell r="I1313" t="str">
            <v>ZMK 79,500,000</v>
          </cell>
          <cell r="J1313" t="str">
            <v>ZMK</v>
          </cell>
          <cell r="K1313">
            <v>79500000</v>
          </cell>
          <cell r="L1313">
            <v>1.6750418760469012E-3</v>
          </cell>
          <cell r="M1313">
            <v>133165.82914572864</v>
          </cell>
          <cell r="N1313">
            <v>0</v>
          </cell>
          <cell r="O1313">
            <v>0</v>
          </cell>
          <cell r="P1313">
            <v>0</v>
          </cell>
          <cell r="Q1313">
            <v>0</v>
          </cell>
          <cell r="R1313">
            <v>79500000</v>
          </cell>
          <cell r="S1313" t="str">
            <v>Caneyard</v>
          </cell>
        </row>
        <row r="1314">
          <cell r="B1314" t="str">
            <v>599-0865</v>
          </cell>
          <cell r="D1314">
            <v>39555</v>
          </cell>
          <cell r="E1314" t="str">
            <v>M001-08</v>
          </cell>
          <cell r="F1314" t="str">
            <v>Wayne Albrecht</v>
          </cell>
          <cell r="G1314" t="str">
            <v>D &amp; B industrial consultants</v>
          </cell>
          <cell r="H1314" t="str">
            <v>Supply &amp; application of corrosion protection, supply and erection of lagging and cladding</v>
          </cell>
          <cell r="I1314" t="str">
            <v>ZAR 1,041,254</v>
          </cell>
          <cell r="J1314" t="str">
            <v>ZAR</v>
          </cell>
          <cell r="K1314">
            <v>1041254</v>
          </cell>
          <cell r="L1314">
            <v>1</v>
          </cell>
          <cell r="M1314">
            <v>1041254</v>
          </cell>
          <cell r="N1314">
            <v>1041254</v>
          </cell>
          <cell r="O1314">
            <v>0</v>
          </cell>
          <cell r="P1314">
            <v>0</v>
          </cell>
          <cell r="Q1314">
            <v>0</v>
          </cell>
          <cell r="R1314">
            <v>0</v>
          </cell>
          <cell r="T1314">
            <v>2</v>
          </cell>
        </row>
        <row r="1315">
          <cell r="B1315" t="str">
            <v>599-0866</v>
          </cell>
          <cell r="D1315">
            <v>39555</v>
          </cell>
          <cell r="E1315" t="str">
            <v>M031</v>
          </cell>
          <cell r="F1315" t="str">
            <v>Terry Blakey</v>
          </cell>
          <cell r="G1315" t="str">
            <v>Regus Dunbar Company Pty Ltd</v>
          </cell>
          <cell r="H1315" t="str">
            <v>432 litres of chokfast grout for mill bases, shredders and other bases incl transport</v>
          </cell>
          <cell r="I1315" t="str">
            <v>ZAR 246,680</v>
          </cell>
          <cell r="J1315" t="str">
            <v>ZAR</v>
          </cell>
          <cell r="K1315">
            <v>246680</v>
          </cell>
          <cell r="L1315">
            <v>1</v>
          </cell>
          <cell r="M1315">
            <v>246680</v>
          </cell>
          <cell r="N1315">
            <v>246680</v>
          </cell>
          <cell r="O1315">
            <v>0</v>
          </cell>
          <cell r="P1315">
            <v>0</v>
          </cell>
          <cell r="Q1315">
            <v>0</v>
          </cell>
          <cell r="R1315">
            <v>0</v>
          </cell>
        </row>
        <row r="1316">
          <cell r="B1316" t="str">
            <v>599-0867</v>
          </cell>
          <cell r="D1316">
            <v>39555</v>
          </cell>
          <cell r="E1316" t="str">
            <v>M031</v>
          </cell>
          <cell r="F1316" t="str">
            <v>Mohamed</v>
          </cell>
          <cell r="G1316" t="str">
            <v>BHAGOOS SUPERMARKET</v>
          </cell>
          <cell r="H1316" t="str">
            <v>460l interseal 670 Aluminium including hardener</v>
          </cell>
          <cell r="I1316" t="str">
            <v>ZMK 39,100,000</v>
          </cell>
          <cell r="J1316" t="str">
            <v>ZMK</v>
          </cell>
          <cell r="K1316">
            <v>39100000</v>
          </cell>
          <cell r="L1316">
            <v>1.6750418760469012E-3</v>
          </cell>
          <cell r="M1316">
            <v>65494.137353433835</v>
          </cell>
          <cell r="N1316">
            <v>0</v>
          </cell>
          <cell r="O1316">
            <v>0</v>
          </cell>
          <cell r="P1316">
            <v>0</v>
          </cell>
          <cell r="Q1316">
            <v>0</v>
          </cell>
          <cell r="R1316">
            <v>39100000</v>
          </cell>
          <cell r="S1316" t="str">
            <v>Paint</v>
          </cell>
        </row>
        <row r="1317">
          <cell r="B1317" t="str">
            <v>599-0868</v>
          </cell>
          <cell r="C1317">
            <v>1</v>
          </cell>
          <cell r="D1317">
            <v>39555</v>
          </cell>
          <cell r="E1317" t="str">
            <v>M031</v>
          </cell>
          <cell r="F1317" t="str">
            <v>Mohamed</v>
          </cell>
          <cell r="G1317" t="str">
            <v>BHAGOOS SUPERMARKET</v>
          </cell>
          <cell r="H1317" t="str">
            <v>Oxygen and Acetylene</v>
          </cell>
          <cell r="I1317" t="str">
            <v>ZMK 47,321,115</v>
          </cell>
          <cell r="J1317" t="str">
            <v>ZMK</v>
          </cell>
          <cell r="K1317">
            <v>47321115</v>
          </cell>
          <cell r="L1317">
            <v>1.6750418760469012E-3</v>
          </cell>
          <cell r="M1317">
            <v>79264.849246231155</v>
          </cell>
          <cell r="N1317">
            <v>0</v>
          </cell>
          <cell r="O1317">
            <v>0</v>
          </cell>
          <cell r="P1317">
            <v>0</v>
          </cell>
          <cell r="Q1317">
            <v>0</v>
          </cell>
          <cell r="R1317">
            <v>47321115</v>
          </cell>
          <cell r="S1317" t="str">
            <v>Gas Recovery</v>
          </cell>
        </row>
        <row r="1318">
          <cell r="B1318" t="str">
            <v>599-0869</v>
          </cell>
          <cell r="D1318">
            <v>39556</v>
          </cell>
          <cell r="E1318" t="str">
            <v>P005</v>
          </cell>
          <cell r="F1318" t="str">
            <v>Rachel Zulu</v>
          </cell>
          <cell r="G1318" t="str">
            <v>Toyota Zambia Ltd</v>
          </cell>
          <cell r="H1318" t="str">
            <v>Full service for Toyota Hi-Ace PV 15</v>
          </cell>
          <cell r="I1318" t="str">
            <v>ZMK 937,209</v>
          </cell>
          <cell r="J1318" t="str">
            <v>ZMK</v>
          </cell>
          <cell r="K1318">
            <v>937209</v>
          </cell>
          <cell r="L1318">
            <v>1.6750418760469012E-3</v>
          </cell>
          <cell r="M1318">
            <v>1569.8643216080402</v>
          </cell>
          <cell r="N1318">
            <v>0</v>
          </cell>
          <cell r="O1318">
            <v>0</v>
          </cell>
          <cell r="P1318">
            <v>0</v>
          </cell>
          <cell r="Q1318">
            <v>0</v>
          </cell>
          <cell r="R1318">
            <v>937209</v>
          </cell>
        </row>
        <row r="1319">
          <cell r="B1319" t="str">
            <v>599-0870</v>
          </cell>
          <cell r="D1319">
            <v>39556</v>
          </cell>
          <cell r="E1319" t="str">
            <v>P005</v>
          </cell>
          <cell r="F1319" t="str">
            <v>Rachel Zulu</v>
          </cell>
          <cell r="G1319" t="str">
            <v>Mazabuka Town council</v>
          </cell>
          <cell r="H1319" t="str">
            <v>Sand Levy bill</v>
          </cell>
          <cell r="I1319" t="str">
            <v>ZMK 25,000,000</v>
          </cell>
          <cell r="J1319" t="str">
            <v>ZMK</v>
          </cell>
          <cell r="K1319">
            <v>25000000</v>
          </cell>
          <cell r="L1319">
            <v>1.6750418760469012E-3</v>
          </cell>
          <cell r="M1319">
            <v>41876.046901172529</v>
          </cell>
          <cell r="N1319">
            <v>0</v>
          </cell>
          <cell r="O1319">
            <v>0</v>
          </cell>
          <cell r="P1319">
            <v>0</v>
          </cell>
          <cell r="Q1319">
            <v>0</v>
          </cell>
          <cell r="R1319">
            <v>25000000</v>
          </cell>
        </row>
        <row r="1320">
          <cell r="B1320" t="str">
            <v>599-0871</v>
          </cell>
          <cell r="D1320">
            <v>39556</v>
          </cell>
          <cell r="E1320" t="str">
            <v>P005</v>
          </cell>
          <cell r="F1320" t="str">
            <v>Rachel Zulu</v>
          </cell>
          <cell r="G1320" t="str">
            <v>Maxtronics System and supplies</v>
          </cell>
          <cell r="H1320" t="str">
            <v>Full service for PV 12</v>
          </cell>
          <cell r="I1320" t="str">
            <v>ZMK 3,680,000</v>
          </cell>
          <cell r="J1320" t="str">
            <v>ZMK</v>
          </cell>
          <cell r="K1320">
            <v>3680000</v>
          </cell>
          <cell r="L1320">
            <v>1.6750418760469012E-3</v>
          </cell>
          <cell r="M1320">
            <v>6164.1541038525966</v>
          </cell>
          <cell r="N1320">
            <v>0</v>
          </cell>
          <cell r="O1320">
            <v>0</v>
          </cell>
          <cell r="P1320">
            <v>0</v>
          </cell>
          <cell r="Q1320">
            <v>0</v>
          </cell>
          <cell r="R1320">
            <v>3680000</v>
          </cell>
        </row>
        <row r="1321">
          <cell r="B1321" t="str">
            <v>599-0872</v>
          </cell>
          <cell r="D1321">
            <v>39556</v>
          </cell>
          <cell r="E1321" t="str">
            <v>M023-3</v>
          </cell>
          <cell r="F1321" t="str">
            <v>Ackim Zuze</v>
          </cell>
          <cell r="G1321" t="str">
            <v>Danack Crane Services</v>
          </cell>
          <cell r="H1321" t="str">
            <v>12 / 1000 hours crane service on 6 mobile cranes including parts, filters &amp; labour</v>
          </cell>
          <cell r="I1321" t="str">
            <v>ZMK 27,454,000</v>
          </cell>
          <cell r="J1321" t="str">
            <v>ZMK</v>
          </cell>
          <cell r="K1321">
            <v>27454000</v>
          </cell>
          <cell r="L1321">
            <v>1.6750418760469012E-3</v>
          </cell>
          <cell r="M1321">
            <v>45986.599664991627</v>
          </cell>
          <cell r="N1321">
            <v>0</v>
          </cell>
          <cell r="O1321">
            <v>0</v>
          </cell>
          <cell r="P1321">
            <v>0</v>
          </cell>
          <cell r="Q1321">
            <v>0</v>
          </cell>
          <cell r="R1321">
            <v>27454000</v>
          </cell>
        </row>
        <row r="1322">
          <cell r="B1322" t="str">
            <v>599-0873</v>
          </cell>
          <cell r="C1322">
            <v>1</v>
          </cell>
          <cell r="D1322">
            <v>39556</v>
          </cell>
          <cell r="E1322" t="str">
            <v>M031</v>
          </cell>
          <cell r="F1322" t="str">
            <v>Mohamed</v>
          </cell>
          <cell r="G1322" t="str">
            <v>BHAGOOS SUPERMARKET</v>
          </cell>
          <cell r="H1322" t="str">
            <v>Oxygen and Acetylene</v>
          </cell>
          <cell r="I1322" t="str">
            <v>ZMK 13,370,165</v>
          </cell>
          <cell r="J1322" t="str">
            <v>ZMK</v>
          </cell>
          <cell r="K1322">
            <v>13370165</v>
          </cell>
          <cell r="L1322">
            <v>1.6750418760469012E-3</v>
          </cell>
          <cell r="M1322">
            <v>22395.586264656617</v>
          </cell>
          <cell r="N1322">
            <v>0</v>
          </cell>
          <cell r="O1322">
            <v>0</v>
          </cell>
          <cell r="P1322">
            <v>0</v>
          </cell>
          <cell r="Q1322">
            <v>0</v>
          </cell>
          <cell r="R1322">
            <v>13370165</v>
          </cell>
          <cell r="S1322" t="str">
            <v>Gas Recovery</v>
          </cell>
        </row>
        <row r="1323">
          <cell r="B1323" t="str">
            <v>599-0874</v>
          </cell>
          <cell r="C1323">
            <v>1</v>
          </cell>
          <cell r="D1323">
            <v>39556</v>
          </cell>
          <cell r="E1323" t="str">
            <v>M031</v>
          </cell>
          <cell r="F1323" t="str">
            <v>Mohamed</v>
          </cell>
          <cell r="G1323" t="str">
            <v>BHAGOOS SUPERMARKET</v>
          </cell>
          <cell r="H1323" t="str">
            <v>Oxygen and Acetylene</v>
          </cell>
          <cell r="I1323" t="str">
            <v>ZMK 155,310,150</v>
          </cell>
          <cell r="J1323" t="str">
            <v>ZMK</v>
          </cell>
          <cell r="K1323">
            <v>155310150</v>
          </cell>
          <cell r="L1323">
            <v>1.6750418760469012E-3</v>
          </cell>
          <cell r="M1323">
            <v>260151.00502512563</v>
          </cell>
          <cell r="N1323">
            <v>0</v>
          </cell>
          <cell r="O1323">
            <v>0</v>
          </cell>
          <cell r="P1323">
            <v>0</v>
          </cell>
          <cell r="Q1323">
            <v>0</v>
          </cell>
          <cell r="R1323">
            <v>155310150</v>
          </cell>
          <cell r="S1323" t="str">
            <v>Gas Recovery</v>
          </cell>
        </row>
        <row r="1324">
          <cell r="B1324" t="str">
            <v>599-0875</v>
          </cell>
          <cell r="D1324">
            <v>39556</v>
          </cell>
          <cell r="E1324" t="str">
            <v>M031</v>
          </cell>
          <cell r="F1324" t="str">
            <v>Mohamed</v>
          </cell>
          <cell r="G1324" t="str">
            <v>BHAGOOS SUPERMARKET</v>
          </cell>
          <cell r="H1324" t="str">
            <v>220 Mild steel M16 x 55mm bolts and washers</v>
          </cell>
          <cell r="I1324" t="str">
            <v>ZMK 1,000,000.00</v>
          </cell>
          <cell r="J1324" t="str">
            <v>ZMK</v>
          </cell>
          <cell r="K1324">
            <v>1000000</v>
          </cell>
          <cell r="L1324">
            <v>1.6750418760469012E-3</v>
          </cell>
          <cell r="M1324">
            <v>1675.0418760469013</v>
          </cell>
          <cell r="N1324">
            <v>0</v>
          </cell>
          <cell r="O1324">
            <v>0</v>
          </cell>
          <cell r="P1324">
            <v>0</v>
          </cell>
          <cell r="Q1324">
            <v>0</v>
          </cell>
          <cell r="R1324">
            <v>1000000</v>
          </cell>
        </row>
        <row r="1325">
          <cell r="B1325" t="str">
            <v>599-0876</v>
          </cell>
          <cell r="D1325">
            <v>39556</v>
          </cell>
          <cell r="E1325" t="str">
            <v>C005</v>
          </cell>
          <cell r="F1325" t="str">
            <v>Malaya</v>
          </cell>
          <cell r="G1325" t="str">
            <v>Chiz Trucking</v>
          </cell>
          <cell r="H1325" t="str">
            <v>Transport of cement from Chilanga to Nakambala</v>
          </cell>
          <cell r="I1325" t="str">
            <v>ZMK 7,200,000.00</v>
          </cell>
          <cell r="J1325" t="str">
            <v>ZMK</v>
          </cell>
          <cell r="K1325">
            <v>7200000</v>
          </cell>
          <cell r="L1325">
            <v>1.6750418760469012E-3</v>
          </cell>
          <cell r="M1325">
            <v>12060.301507537688</v>
          </cell>
          <cell r="N1325">
            <v>0</v>
          </cell>
          <cell r="O1325">
            <v>0</v>
          </cell>
          <cell r="P1325">
            <v>0</v>
          </cell>
          <cell r="Q1325">
            <v>0</v>
          </cell>
          <cell r="R1325">
            <v>7200000</v>
          </cell>
        </row>
        <row r="1326">
          <cell r="B1326" t="str">
            <v>599-0877</v>
          </cell>
          <cell r="D1326">
            <v>39556</v>
          </cell>
          <cell r="E1326" t="str">
            <v>A010-13</v>
          </cell>
          <cell r="F1326" t="str">
            <v>Lakhi</v>
          </cell>
          <cell r="G1326" t="str">
            <v>Laktronics Repairs Ltd</v>
          </cell>
          <cell r="H1326" t="str">
            <v>Truck hire for cane field seed planting</v>
          </cell>
          <cell r="I1326" t="str">
            <v>ZMK 118,400,000</v>
          </cell>
          <cell r="J1326" t="str">
            <v>ZMK</v>
          </cell>
          <cell r="K1326">
            <v>118400000</v>
          </cell>
          <cell r="L1326">
            <v>1.6750418760469012E-3</v>
          </cell>
          <cell r="M1326">
            <v>198324.95812395311</v>
          </cell>
          <cell r="N1326">
            <v>0</v>
          </cell>
          <cell r="O1326">
            <v>0</v>
          </cell>
          <cell r="P1326">
            <v>0</v>
          </cell>
          <cell r="Q1326">
            <v>0</v>
          </cell>
          <cell r="R1326">
            <v>118400000</v>
          </cell>
        </row>
        <row r="1327">
          <cell r="B1327" t="str">
            <v>599-0878</v>
          </cell>
          <cell r="D1327">
            <v>39556</v>
          </cell>
          <cell r="E1327" t="str">
            <v>Transferred to ZS</v>
          </cell>
          <cell r="F1327" t="str">
            <v>Kishore</v>
          </cell>
          <cell r="G1327" t="str">
            <v>Heku Engineering Ltd</v>
          </cell>
          <cell r="H1327" t="str">
            <v>Drawbar for Valtra Tractor PV 39</v>
          </cell>
          <cell r="I1327" t="str">
            <v>ZMK 3,820,000</v>
          </cell>
          <cell r="J1327" t="str">
            <v>ZMK</v>
          </cell>
          <cell r="K1327">
            <v>3820000</v>
          </cell>
          <cell r="L1327">
            <v>1.6750418760469012E-3</v>
          </cell>
          <cell r="M1327">
            <v>6398.6599664991627</v>
          </cell>
          <cell r="N1327">
            <v>0</v>
          </cell>
          <cell r="O1327">
            <v>0</v>
          </cell>
          <cell r="P1327">
            <v>0</v>
          </cell>
          <cell r="Q1327">
            <v>0</v>
          </cell>
          <cell r="R1327">
            <v>3820000</v>
          </cell>
        </row>
        <row r="1328">
          <cell r="B1328" t="str">
            <v>599-0879</v>
          </cell>
          <cell r="D1328">
            <v>39556</v>
          </cell>
          <cell r="E1328" t="str">
            <v>Transferred to ZS</v>
          </cell>
          <cell r="F1328" t="str">
            <v>Kishore</v>
          </cell>
          <cell r="G1328" t="str">
            <v>Heku Engineering Ltd</v>
          </cell>
          <cell r="H1328" t="str">
            <v>Drawbar for Valtra Tractor PV 40</v>
          </cell>
          <cell r="I1328" t="str">
            <v>ZMK 3,820,000</v>
          </cell>
          <cell r="J1328" t="str">
            <v>ZMK</v>
          </cell>
          <cell r="K1328">
            <v>3820000</v>
          </cell>
          <cell r="L1328">
            <v>1.6750418760469012E-3</v>
          </cell>
          <cell r="M1328">
            <v>6398.6599664991627</v>
          </cell>
          <cell r="N1328">
            <v>0</v>
          </cell>
          <cell r="O1328">
            <v>0</v>
          </cell>
          <cell r="P1328">
            <v>0</v>
          </cell>
          <cell r="Q1328">
            <v>0</v>
          </cell>
          <cell r="R1328">
            <v>3820000</v>
          </cell>
        </row>
        <row r="1329">
          <cell r="B1329" t="str">
            <v>599-0880</v>
          </cell>
          <cell r="D1329">
            <v>39556</v>
          </cell>
          <cell r="E1329" t="str">
            <v>Transferred to ZS</v>
          </cell>
          <cell r="F1329" t="str">
            <v>Kishore</v>
          </cell>
          <cell r="G1329" t="str">
            <v>Heku Engineering Ltd</v>
          </cell>
          <cell r="H1329" t="str">
            <v>Drawbar for Valtra Tractor PV 41</v>
          </cell>
          <cell r="I1329" t="str">
            <v>ZMK 3,820,000</v>
          </cell>
          <cell r="J1329" t="str">
            <v>ZMK</v>
          </cell>
          <cell r="K1329">
            <v>3820000</v>
          </cell>
          <cell r="L1329">
            <v>1.6750418760469012E-3</v>
          </cell>
          <cell r="M1329">
            <v>6398.6599664991627</v>
          </cell>
          <cell r="N1329">
            <v>0</v>
          </cell>
          <cell r="O1329">
            <v>0</v>
          </cell>
          <cell r="P1329">
            <v>0</v>
          </cell>
          <cell r="Q1329">
            <v>0</v>
          </cell>
          <cell r="R1329">
            <v>3820000</v>
          </cell>
        </row>
        <row r="1330">
          <cell r="B1330" t="str">
            <v>599-0881</v>
          </cell>
          <cell r="D1330">
            <v>39556</v>
          </cell>
          <cell r="E1330" t="str">
            <v>Transferred to ZS</v>
          </cell>
          <cell r="F1330" t="str">
            <v>Kishore</v>
          </cell>
          <cell r="G1330" t="str">
            <v>Heku Engineering Ltd</v>
          </cell>
          <cell r="H1330" t="str">
            <v>Drawbar for Valtra Tractor PV 52</v>
          </cell>
          <cell r="I1330" t="str">
            <v>ZMK 3,820,000</v>
          </cell>
          <cell r="J1330" t="str">
            <v>ZMK</v>
          </cell>
          <cell r="K1330">
            <v>3820000</v>
          </cell>
          <cell r="L1330">
            <v>1.6750418760469012E-3</v>
          </cell>
          <cell r="M1330">
            <v>6398.6599664991627</v>
          </cell>
          <cell r="N1330">
            <v>0</v>
          </cell>
          <cell r="O1330">
            <v>0</v>
          </cell>
          <cell r="P1330">
            <v>0</v>
          </cell>
          <cell r="Q1330">
            <v>0</v>
          </cell>
          <cell r="R1330">
            <v>3820000</v>
          </cell>
        </row>
        <row r="1331">
          <cell r="B1331" t="str">
            <v>599-0882</v>
          </cell>
          <cell r="D1331">
            <v>39556</v>
          </cell>
          <cell r="E1331" t="str">
            <v>Transferred to ZS</v>
          </cell>
          <cell r="F1331" t="str">
            <v>Kishore</v>
          </cell>
          <cell r="G1331" t="str">
            <v>Heku Engineering Ltd</v>
          </cell>
          <cell r="H1331" t="str">
            <v>Drawbar for Valtra Tractor PV 53</v>
          </cell>
          <cell r="I1331" t="str">
            <v>ZMK 3,820,000</v>
          </cell>
          <cell r="J1331" t="str">
            <v>ZMK</v>
          </cell>
          <cell r="K1331">
            <v>3820000</v>
          </cell>
          <cell r="L1331">
            <v>1.6750418760469012E-3</v>
          </cell>
          <cell r="M1331">
            <v>6398.6599664991627</v>
          </cell>
          <cell r="N1331">
            <v>0</v>
          </cell>
          <cell r="O1331">
            <v>0</v>
          </cell>
          <cell r="P1331">
            <v>0</v>
          </cell>
          <cell r="Q1331">
            <v>0</v>
          </cell>
          <cell r="R1331">
            <v>3820000</v>
          </cell>
        </row>
        <row r="1332">
          <cell r="B1332" t="str">
            <v>599-0883</v>
          </cell>
          <cell r="D1332">
            <v>39556</v>
          </cell>
          <cell r="E1332" t="str">
            <v>Transferred to ZS</v>
          </cell>
          <cell r="F1332" t="str">
            <v>Kishore</v>
          </cell>
          <cell r="G1332" t="str">
            <v>Heku Engineering Ltd</v>
          </cell>
          <cell r="H1332" t="str">
            <v>Drawbar for Valtra Tractor PV 51</v>
          </cell>
          <cell r="I1332" t="str">
            <v>ZMK 3,820,000</v>
          </cell>
          <cell r="J1332" t="str">
            <v>ZMK</v>
          </cell>
          <cell r="K1332">
            <v>3820000</v>
          </cell>
          <cell r="L1332">
            <v>1.6750418760469012E-3</v>
          </cell>
          <cell r="M1332">
            <v>6398.6599664991627</v>
          </cell>
          <cell r="N1332">
            <v>0</v>
          </cell>
          <cell r="O1332">
            <v>0</v>
          </cell>
          <cell r="P1332">
            <v>0</v>
          </cell>
          <cell r="Q1332">
            <v>0</v>
          </cell>
          <cell r="R1332">
            <v>3820000</v>
          </cell>
        </row>
        <row r="1333">
          <cell r="B1333" t="str">
            <v>599-0884</v>
          </cell>
          <cell r="D1333">
            <v>39560</v>
          </cell>
          <cell r="E1333" t="str">
            <v>P005</v>
          </cell>
          <cell r="F1333" t="str">
            <v>Alfred Akasiwa</v>
          </cell>
          <cell r="G1333" t="str">
            <v>G &amp; A Investment Ltd</v>
          </cell>
          <cell r="H1333" t="str">
            <v>Plumbing Materials as per delivery note 221</v>
          </cell>
          <cell r="I1333" t="str">
            <v>ZMK 298,723.40</v>
          </cell>
          <cell r="J1333" t="str">
            <v>ZMK</v>
          </cell>
          <cell r="K1333">
            <v>298723.40000000002</v>
          </cell>
          <cell r="L1333">
            <v>1.6750418760469012E-3</v>
          </cell>
          <cell r="M1333">
            <v>500.37420435510893</v>
          </cell>
          <cell r="N1333">
            <v>0</v>
          </cell>
          <cell r="O1333">
            <v>0</v>
          </cell>
          <cell r="P1333">
            <v>0</v>
          </cell>
          <cell r="Q1333">
            <v>0</v>
          </cell>
          <cell r="R1333">
            <v>298723.40000000002</v>
          </cell>
        </row>
        <row r="1334">
          <cell r="B1334" t="str">
            <v>599-0885</v>
          </cell>
          <cell r="D1334">
            <v>39561</v>
          </cell>
          <cell r="E1334" t="str">
            <v>P005</v>
          </cell>
          <cell r="F1334" t="str">
            <v>Alfred Akasiwa</v>
          </cell>
          <cell r="G1334" t="str">
            <v>Philip Banji Malambo</v>
          </cell>
          <cell r="H1334" t="str">
            <v>Equipment hire for March 2008</v>
          </cell>
          <cell r="I1334" t="str">
            <v>ZMK 14,400,000</v>
          </cell>
          <cell r="J1334" t="str">
            <v>ZMK</v>
          </cell>
          <cell r="K1334">
            <v>14400000</v>
          </cell>
          <cell r="L1334">
            <v>1.6750418760469012E-3</v>
          </cell>
          <cell r="M1334">
            <v>24120.603015075376</v>
          </cell>
          <cell r="N1334">
            <v>0</v>
          </cell>
          <cell r="O1334">
            <v>0</v>
          </cell>
          <cell r="P1334">
            <v>0</v>
          </cell>
          <cell r="Q1334">
            <v>0</v>
          </cell>
          <cell r="R1334">
            <v>14400000</v>
          </cell>
        </row>
        <row r="1335">
          <cell r="B1335" t="str">
            <v>599-0886</v>
          </cell>
          <cell r="D1335">
            <v>39561</v>
          </cell>
          <cell r="E1335" t="str">
            <v>P005</v>
          </cell>
          <cell r="F1335" t="str">
            <v>Alfred Akasiwa</v>
          </cell>
          <cell r="G1335" t="str">
            <v>Sidusi Enterprises</v>
          </cell>
          <cell r="H1335" t="str">
            <v>Equipment hire for March 2008</v>
          </cell>
          <cell r="I1335" t="str">
            <v>ZMK 16,000,000</v>
          </cell>
          <cell r="J1335" t="str">
            <v>ZMK</v>
          </cell>
          <cell r="K1335">
            <v>16000000</v>
          </cell>
          <cell r="L1335">
            <v>1.6750418760469012E-3</v>
          </cell>
          <cell r="M1335">
            <v>26800.67001675042</v>
          </cell>
          <cell r="N1335">
            <v>0</v>
          </cell>
          <cell r="O1335">
            <v>0</v>
          </cell>
          <cell r="P1335">
            <v>0</v>
          </cell>
          <cell r="Q1335">
            <v>0</v>
          </cell>
          <cell r="R1335">
            <v>16000000</v>
          </cell>
        </row>
        <row r="1336">
          <cell r="B1336" t="str">
            <v>599-0887</v>
          </cell>
          <cell r="D1336">
            <v>39561</v>
          </cell>
          <cell r="E1336" t="str">
            <v>P005</v>
          </cell>
          <cell r="F1336" t="str">
            <v>Alfred Akasiwa</v>
          </cell>
          <cell r="G1336" t="str">
            <v>Situlu Electrical Company</v>
          </cell>
          <cell r="H1336" t="str">
            <v>Install electrics to recreational tents for 2 units</v>
          </cell>
          <cell r="I1336" t="str">
            <v>ZMK 2,510,000</v>
          </cell>
          <cell r="J1336" t="str">
            <v>ZMK</v>
          </cell>
          <cell r="K1336">
            <v>2510000</v>
          </cell>
          <cell r="L1336">
            <v>1.6750418760469012E-3</v>
          </cell>
          <cell r="M1336">
            <v>4204.3551088777222</v>
          </cell>
          <cell r="N1336">
            <v>0</v>
          </cell>
          <cell r="O1336">
            <v>0</v>
          </cell>
          <cell r="P1336">
            <v>0</v>
          </cell>
          <cell r="Q1336">
            <v>0</v>
          </cell>
          <cell r="R1336">
            <v>2510000</v>
          </cell>
        </row>
        <row r="1337">
          <cell r="B1337" t="str">
            <v>599-0888</v>
          </cell>
          <cell r="D1337">
            <v>39561</v>
          </cell>
          <cell r="E1337" t="str">
            <v>C001</v>
          </cell>
          <cell r="F1337" t="str">
            <v>Alfred Akasiwa</v>
          </cell>
          <cell r="G1337" t="str">
            <v>Laktronics Repairs Ltd</v>
          </cell>
          <cell r="H1337" t="str">
            <v>Tipper Truck Hire</v>
          </cell>
          <cell r="I1337" t="str">
            <v>ZMK 11,200,000</v>
          </cell>
          <cell r="J1337" t="str">
            <v>ZMK</v>
          </cell>
          <cell r="K1337">
            <v>11200000</v>
          </cell>
          <cell r="L1337">
            <v>1.6750418760469012E-3</v>
          </cell>
          <cell r="M1337">
            <v>18760.469011725294</v>
          </cell>
          <cell r="N1337">
            <v>0</v>
          </cell>
          <cell r="O1337">
            <v>0</v>
          </cell>
          <cell r="P1337">
            <v>0</v>
          </cell>
          <cell r="Q1337">
            <v>0</v>
          </cell>
          <cell r="R1337">
            <v>11200000</v>
          </cell>
          <cell r="S1337" t="str">
            <v>Caneyard</v>
          </cell>
        </row>
        <row r="1338">
          <cell r="B1338" t="str">
            <v>599-0889</v>
          </cell>
          <cell r="D1338">
            <v>39561</v>
          </cell>
          <cell r="E1338" t="str">
            <v>P005</v>
          </cell>
          <cell r="F1338" t="str">
            <v>Alfred Akasiwa</v>
          </cell>
          <cell r="G1338" t="str">
            <v>Laktronics Repairs Ltd</v>
          </cell>
          <cell r="H1338" t="str">
            <v>Crushed Stones</v>
          </cell>
          <cell r="I1338" t="str">
            <v>ZMK 18,400,000</v>
          </cell>
          <cell r="J1338" t="str">
            <v>ZMK</v>
          </cell>
          <cell r="K1338">
            <v>18400000</v>
          </cell>
          <cell r="L1338">
            <v>1.6750418760469012E-3</v>
          </cell>
          <cell r="M1338">
            <v>30820.770519262984</v>
          </cell>
          <cell r="N1338">
            <v>0</v>
          </cell>
          <cell r="O1338">
            <v>0</v>
          </cell>
          <cell r="P1338">
            <v>0</v>
          </cell>
          <cell r="Q1338">
            <v>0</v>
          </cell>
          <cell r="R1338">
            <v>18400000</v>
          </cell>
        </row>
        <row r="1339">
          <cell r="B1339" t="str">
            <v>599-0890</v>
          </cell>
          <cell r="D1339">
            <v>39561</v>
          </cell>
          <cell r="E1339" t="str">
            <v>E017</v>
          </cell>
          <cell r="F1339" t="str">
            <v>Alfred Akasiwa</v>
          </cell>
          <cell r="G1339" t="str">
            <v>Laktronics Repairs Ltd</v>
          </cell>
          <cell r="H1339" t="str">
            <v>Mercury Vapour lamps</v>
          </cell>
          <cell r="I1339" t="str">
            <v>ZMK 625,000</v>
          </cell>
          <cell r="J1339" t="str">
            <v>ZMK</v>
          </cell>
          <cell r="K1339">
            <v>625000</v>
          </cell>
          <cell r="L1339">
            <v>1.6750418760469012E-3</v>
          </cell>
          <cell r="M1339">
            <v>1046.9011725293133</v>
          </cell>
          <cell r="N1339">
            <v>0</v>
          </cell>
          <cell r="O1339">
            <v>0</v>
          </cell>
          <cell r="P1339">
            <v>0</v>
          </cell>
          <cell r="Q1339">
            <v>0</v>
          </cell>
          <cell r="R1339">
            <v>625000</v>
          </cell>
        </row>
        <row r="1340">
          <cell r="B1340" t="str">
            <v>599-0891</v>
          </cell>
          <cell r="D1340">
            <v>39561</v>
          </cell>
          <cell r="E1340" t="str">
            <v>P005</v>
          </cell>
          <cell r="F1340" t="str">
            <v>Rachel Zulu</v>
          </cell>
          <cell r="G1340" t="str">
            <v>Action Auto Ltd</v>
          </cell>
          <cell r="H1340" t="str">
            <v>Full Service For Isuzu Kb250 Reg No. Abl 1825 Fleet No. Pv49</v>
          </cell>
          <cell r="I1340" t="str">
            <v>ZMK 1,000,000.00</v>
          </cell>
          <cell r="J1340" t="str">
            <v>ZMK</v>
          </cell>
          <cell r="K1340">
            <v>1000000</v>
          </cell>
          <cell r="L1340">
            <v>1.6750418760469012E-3</v>
          </cell>
          <cell r="M1340">
            <v>1675.0418760469013</v>
          </cell>
          <cell r="N1340">
            <v>0</v>
          </cell>
          <cell r="O1340">
            <v>0</v>
          </cell>
          <cell r="P1340">
            <v>0</v>
          </cell>
          <cell r="Q1340">
            <v>0</v>
          </cell>
          <cell r="R1340">
            <v>1000000</v>
          </cell>
        </row>
        <row r="1341">
          <cell r="B1341" t="str">
            <v>599-0892</v>
          </cell>
          <cell r="D1341">
            <v>39561</v>
          </cell>
          <cell r="E1341" t="str">
            <v>P005</v>
          </cell>
          <cell r="F1341" t="str">
            <v>Rachel Zulu</v>
          </cell>
          <cell r="G1341" t="str">
            <v>Toyota Zambia Ltd</v>
          </cell>
          <cell r="H1341" t="str">
            <v>Full service for Toyota prado PV 17</v>
          </cell>
          <cell r="I1341" t="str">
            <v>ZMK 1,000,000.00</v>
          </cell>
          <cell r="J1341" t="str">
            <v>ZMK</v>
          </cell>
          <cell r="K1341">
            <v>1000000</v>
          </cell>
          <cell r="L1341">
            <v>1.6750418760469012E-3</v>
          </cell>
          <cell r="M1341">
            <v>1675.0418760469013</v>
          </cell>
          <cell r="N1341">
            <v>0</v>
          </cell>
          <cell r="O1341">
            <v>0</v>
          </cell>
          <cell r="P1341">
            <v>0</v>
          </cell>
          <cell r="Q1341">
            <v>0</v>
          </cell>
          <cell r="R1341">
            <v>1000000</v>
          </cell>
        </row>
        <row r="1342">
          <cell r="B1342" t="str">
            <v>599-0893</v>
          </cell>
          <cell r="D1342">
            <v>39561</v>
          </cell>
          <cell r="E1342" t="str">
            <v>P005</v>
          </cell>
          <cell r="F1342" t="str">
            <v>Chiluba</v>
          </cell>
          <cell r="G1342" t="str">
            <v>B &amp; S Construction &amp; Mechanical Maintenance</v>
          </cell>
          <cell r="H1342" t="str">
            <v>Various safety signs for expansion project</v>
          </cell>
          <cell r="I1342" t="str">
            <v>ZMK 1,982,758.62</v>
          </cell>
          <cell r="J1342" t="str">
            <v>ZMK</v>
          </cell>
          <cell r="K1342">
            <v>1982758.62</v>
          </cell>
          <cell r="L1342">
            <v>1.6750418760469012E-3</v>
          </cell>
          <cell r="M1342">
            <v>3321.2037185929648</v>
          </cell>
          <cell r="N1342">
            <v>0</v>
          </cell>
          <cell r="O1342">
            <v>0</v>
          </cell>
          <cell r="P1342">
            <v>0</v>
          </cell>
          <cell r="Q1342">
            <v>0</v>
          </cell>
          <cell r="R1342">
            <v>1982758.62</v>
          </cell>
        </row>
        <row r="1343">
          <cell r="B1343" t="str">
            <v>599-0894</v>
          </cell>
          <cell r="D1343">
            <v>39561</v>
          </cell>
          <cell r="E1343" t="str">
            <v>P005</v>
          </cell>
          <cell r="F1343" t="str">
            <v>Royston</v>
          </cell>
          <cell r="G1343" t="str">
            <v>Manica Africa (Pty) Ltd</v>
          </cell>
          <cell r="H1343" t="str">
            <v>Transportation of RCS tents from Ladysmith to Mazabuka</v>
          </cell>
          <cell r="I1343" t="str">
            <v>ZAR 28,802.28</v>
          </cell>
          <cell r="J1343" t="str">
            <v>ZAR</v>
          </cell>
          <cell r="K1343">
            <v>28802.28</v>
          </cell>
          <cell r="L1343">
            <v>1</v>
          </cell>
          <cell r="M1343">
            <v>28802.28</v>
          </cell>
          <cell r="N1343">
            <v>28802.28</v>
          </cell>
          <cell r="O1343">
            <v>0</v>
          </cell>
          <cell r="P1343">
            <v>0</v>
          </cell>
          <cell r="Q1343">
            <v>0</v>
          </cell>
          <cell r="R1343">
            <v>0</v>
          </cell>
        </row>
        <row r="1344">
          <cell r="B1344" t="str">
            <v>599-0895</v>
          </cell>
          <cell r="D1344">
            <v>39562</v>
          </cell>
          <cell r="E1344" t="str">
            <v>M052</v>
          </cell>
          <cell r="F1344" t="str">
            <v>Alfred Akasiwa</v>
          </cell>
          <cell r="G1344" t="str">
            <v>Mulimo Agriculture Hardware Distributors</v>
          </cell>
          <cell r="H1344" t="str">
            <v>Cane Haulage w/shop water reticulation materials</v>
          </cell>
          <cell r="I1344" t="str">
            <v>ZMK 11,801,700</v>
          </cell>
          <cell r="J1344" t="str">
            <v>ZMK</v>
          </cell>
          <cell r="K1344">
            <v>11801700</v>
          </cell>
          <cell r="L1344">
            <v>1.6750418760469012E-3</v>
          </cell>
          <cell r="M1344">
            <v>19768.341708542714</v>
          </cell>
          <cell r="N1344">
            <v>0</v>
          </cell>
          <cell r="O1344">
            <v>0</v>
          </cell>
          <cell r="P1344">
            <v>0</v>
          </cell>
          <cell r="Q1344">
            <v>0</v>
          </cell>
          <cell r="R1344">
            <v>11801700</v>
          </cell>
        </row>
        <row r="1345">
          <cell r="B1345" t="str">
            <v>599-0896</v>
          </cell>
          <cell r="D1345">
            <v>39562</v>
          </cell>
          <cell r="E1345" t="str">
            <v>P005</v>
          </cell>
          <cell r="F1345" t="str">
            <v>Rachel Zulu</v>
          </cell>
          <cell r="G1345" t="str">
            <v>GEMISTAR TRAVEL &amp; TOURS</v>
          </cell>
          <cell r="H1345" t="str">
            <v>Air tickets for Ken Rowney and Ros Rowney</v>
          </cell>
          <cell r="I1345" t="str">
            <v>ZMK 4,736,190</v>
          </cell>
          <cell r="J1345" t="str">
            <v>ZMK</v>
          </cell>
          <cell r="K1345">
            <v>4736190</v>
          </cell>
          <cell r="L1345">
            <v>1.6750418760469012E-3</v>
          </cell>
          <cell r="M1345">
            <v>7933.3165829145728</v>
          </cell>
          <cell r="N1345">
            <v>0</v>
          </cell>
          <cell r="O1345">
            <v>0</v>
          </cell>
          <cell r="P1345">
            <v>0</v>
          </cell>
          <cell r="Q1345">
            <v>0</v>
          </cell>
          <cell r="R1345">
            <v>4736190</v>
          </cell>
        </row>
        <row r="1346">
          <cell r="B1346" t="str">
            <v>599-0897</v>
          </cell>
          <cell r="D1346">
            <v>39562</v>
          </cell>
          <cell r="E1346" t="str">
            <v>M052</v>
          </cell>
          <cell r="F1346" t="str">
            <v>Alfred Akasiwa</v>
          </cell>
          <cell r="G1346" t="str">
            <v>Situlu Electrical Company</v>
          </cell>
          <cell r="H1346" t="str">
            <v>Re-route 380V overhead line and security lights @ new weighbridge site</v>
          </cell>
          <cell r="I1346" t="str">
            <v>ZMK 11,592,000</v>
          </cell>
          <cell r="J1346" t="str">
            <v>ZMK</v>
          </cell>
          <cell r="K1346">
            <v>11592000</v>
          </cell>
          <cell r="L1346">
            <v>1.6750418760469012E-3</v>
          </cell>
          <cell r="M1346">
            <v>19417.08542713568</v>
          </cell>
          <cell r="N1346">
            <v>0</v>
          </cell>
          <cell r="O1346">
            <v>0</v>
          </cell>
          <cell r="P1346">
            <v>0</v>
          </cell>
          <cell r="Q1346">
            <v>0</v>
          </cell>
          <cell r="R1346">
            <v>11592000</v>
          </cell>
          <cell r="S1346" t="str">
            <v>to be llocted to W packges</v>
          </cell>
        </row>
        <row r="1347">
          <cell r="B1347" t="str">
            <v>599-0898</v>
          </cell>
          <cell r="D1347">
            <v>39562</v>
          </cell>
          <cell r="E1347" t="str">
            <v>M052</v>
          </cell>
          <cell r="F1347" t="str">
            <v>Alfred Akasiwa</v>
          </cell>
          <cell r="G1347" t="str">
            <v>G &amp; A Investment Ltd</v>
          </cell>
          <cell r="H1347" t="str">
            <v>Cane Haulage w/shop water reticulation materials</v>
          </cell>
          <cell r="I1347" t="str">
            <v>ZMK 1,321,724.15</v>
          </cell>
          <cell r="J1347" t="str">
            <v>ZMK</v>
          </cell>
          <cell r="K1347">
            <v>1321724.1499999999</v>
          </cell>
          <cell r="L1347">
            <v>1.6750418760469012E-3</v>
          </cell>
          <cell r="M1347">
            <v>2213.9432998324955</v>
          </cell>
          <cell r="N1347">
            <v>0</v>
          </cell>
          <cell r="O1347">
            <v>0</v>
          </cell>
          <cell r="P1347">
            <v>0</v>
          </cell>
          <cell r="Q1347">
            <v>0</v>
          </cell>
          <cell r="R1347">
            <v>1321724.1499999999</v>
          </cell>
        </row>
        <row r="1348">
          <cell r="B1348" t="str">
            <v>599-0899</v>
          </cell>
          <cell r="D1348">
            <v>39562</v>
          </cell>
          <cell r="E1348" t="str">
            <v>I002</v>
          </cell>
          <cell r="F1348" t="str">
            <v>Roslyn Vijoen</v>
          </cell>
          <cell r="G1348" t="str">
            <v>SDV Zambia</v>
          </cell>
          <cell r="H1348" t="str">
            <v>Express delivery fees for transportation of goods for PO 599-36</v>
          </cell>
          <cell r="I1348" t="str">
            <v>USD 2,500</v>
          </cell>
          <cell r="J1348" t="str">
            <v>USD</v>
          </cell>
          <cell r="K1348">
            <v>2500</v>
          </cell>
          <cell r="L1348">
            <v>7.35</v>
          </cell>
          <cell r="M1348">
            <v>18375</v>
          </cell>
          <cell r="N1348">
            <v>0</v>
          </cell>
          <cell r="O1348">
            <v>0</v>
          </cell>
          <cell r="P1348">
            <v>0</v>
          </cell>
          <cell r="Q1348">
            <v>2500</v>
          </cell>
          <cell r="R1348">
            <v>0</v>
          </cell>
        </row>
        <row r="1349">
          <cell r="B1349" t="str">
            <v>599-0900</v>
          </cell>
          <cell r="D1349">
            <v>39562</v>
          </cell>
          <cell r="E1349" t="str">
            <v>M031</v>
          </cell>
          <cell r="F1349" t="str">
            <v>Mohamed</v>
          </cell>
          <cell r="G1349" t="str">
            <v>BHAGOOS SUPERMARKET</v>
          </cell>
          <cell r="H1349" t="str">
            <v>Stainless steel welding rods 2.5 &amp; 3.15mm</v>
          </cell>
          <cell r="I1349" t="str">
            <v>ZMK 39,050,000</v>
          </cell>
          <cell r="J1349" t="str">
            <v>ZMK</v>
          </cell>
          <cell r="K1349">
            <v>39050000</v>
          </cell>
          <cell r="L1349">
            <v>1.6750418760469012E-3</v>
          </cell>
          <cell r="M1349">
            <v>65410.38525963149</v>
          </cell>
          <cell r="N1349">
            <v>0</v>
          </cell>
          <cell r="O1349">
            <v>0</v>
          </cell>
          <cell r="P1349">
            <v>0</v>
          </cell>
          <cell r="Q1349">
            <v>0</v>
          </cell>
          <cell r="R1349">
            <v>39050000</v>
          </cell>
          <cell r="S1349" t="str">
            <v>Welding Recovery</v>
          </cell>
        </row>
        <row r="1350">
          <cell r="B1350" t="str">
            <v>599-0901</v>
          </cell>
          <cell r="D1350">
            <v>39562</v>
          </cell>
          <cell r="E1350" t="str">
            <v>M023-3</v>
          </cell>
          <cell r="F1350" t="str">
            <v>Mohamed</v>
          </cell>
          <cell r="G1350" t="str">
            <v>Mulimo Agriculture Hardware Distributors</v>
          </cell>
          <cell r="H1350" t="str">
            <v>Excide 690 Batteries for PV 36 crane</v>
          </cell>
          <cell r="I1350" t="str">
            <v>ZMK 2,900,000</v>
          </cell>
          <cell r="J1350" t="str">
            <v>ZMK</v>
          </cell>
          <cell r="K1350">
            <v>2900000</v>
          </cell>
          <cell r="L1350">
            <v>1.6750418760469012E-3</v>
          </cell>
          <cell r="M1350">
            <v>4857.6214405360133</v>
          </cell>
          <cell r="N1350">
            <v>0</v>
          </cell>
          <cell r="O1350">
            <v>0</v>
          </cell>
          <cell r="P1350">
            <v>0</v>
          </cell>
          <cell r="Q1350">
            <v>0</v>
          </cell>
          <cell r="R1350">
            <v>2900000</v>
          </cell>
        </row>
        <row r="1351">
          <cell r="B1351" t="str">
            <v>599-0902</v>
          </cell>
          <cell r="D1351">
            <v>39562</v>
          </cell>
          <cell r="E1351" t="str">
            <v>A004-0</v>
          </cell>
          <cell r="G1351" t="str">
            <v>Railway Systems of Zambia Kabwe</v>
          </cell>
          <cell r="H1351" t="str">
            <v>Fee to cross 33kV overhead power wayleave on railway line at lubombo</v>
          </cell>
          <cell r="I1351" t="str">
            <v>ZMK 1,356,000</v>
          </cell>
          <cell r="J1351" t="str">
            <v>ZMK</v>
          </cell>
          <cell r="K1351">
            <v>1356000</v>
          </cell>
          <cell r="L1351">
            <v>1.6750418760469012E-3</v>
          </cell>
          <cell r="M1351">
            <v>2271.356783919598</v>
          </cell>
          <cell r="N1351">
            <v>0</v>
          </cell>
          <cell r="O1351">
            <v>0</v>
          </cell>
          <cell r="P1351">
            <v>0</v>
          </cell>
          <cell r="Q1351">
            <v>0</v>
          </cell>
          <cell r="R1351">
            <v>1356000</v>
          </cell>
        </row>
        <row r="1352">
          <cell r="B1352" t="str">
            <v>599-0903</v>
          </cell>
          <cell r="D1352">
            <v>39562</v>
          </cell>
          <cell r="E1352" t="str">
            <v>M031</v>
          </cell>
          <cell r="F1352" t="str">
            <v>Webster Moyo</v>
          </cell>
          <cell r="G1352" t="str">
            <v>Dana Services Ltd</v>
          </cell>
          <cell r="H1352" t="str">
            <v>Various oils required for fills of gearboxes</v>
          </cell>
          <cell r="I1352" t="str">
            <v>ZMK 29,876,233.32</v>
          </cell>
          <cell r="J1352" t="str">
            <v>ZMK</v>
          </cell>
          <cell r="K1352">
            <v>29876233.32</v>
          </cell>
          <cell r="L1352">
            <v>1.6750418760469012E-3</v>
          </cell>
          <cell r="M1352">
            <v>50043.941909547742</v>
          </cell>
          <cell r="N1352">
            <v>0</v>
          </cell>
          <cell r="O1352">
            <v>0</v>
          </cell>
          <cell r="P1352">
            <v>0</v>
          </cell>
          <cell r="Q1352">
            <v>0</v>
          </cell>
          <cell r="R1352">
            <v>29876233.32</v>
          </cell>
        </row>
        <row r="1353">
          <cell r="B1353" t="str">
            <v>599-0904</v>
          </cell>
          <cell r="D1353">
            <v>39562</v>
          </cell>
          <cell r="E1353" t="str">
            <v>M001-08</v>
          </cell>
          <cell r="F1353" t="str">
            <v>Mohamed</v>
          </cell>
          <cell r="G1353" t="str">
            <v>BHAGOOS SUPERMARKET</v>
          </cell>
          <cell r="H1353" t="str">
            <v>30l Sugar Ice blue, paintbrushes and thinners</v>
          </cell>
          <cell r="I1353" t="str">
            <v>ZMK 1,240,500</v>
          </cell>
          <cell r="J1353" t="str">
            <v>ZMK</v>
          </cell>
          <cell r="K1353">
            <v>1240500</v>
          </cell>
          <cell r="L1353">
            <v>1.6750418760469012E-3</v>
          </cell>
          <cell r="M1353">
            <v>2077.8894472361808</v>
          </cell>
          <cell r="N1353">
            <v>0</v>
          </cell>
          <cell r="O1353">
            <v>0</v>
          </cell>
          <cell r="P1353">
            <v>0</v>
          </cell>
          <cell r="Q1353">
            <v>0</v>
          </cell>
          <cell r="R1353">
            <v>1240500</v>
          </cell>
          <cell r="T1353">
            <v>2</v>
          </cell>
        </row>
        <row r="1354">
          <cell r="B1354" t="str">
            <v>599-0905</v>
          </cell>
          <cell r="D1354">
            <v>39562</v>
          </cell>
          <cell r="E1354" t="str">
            <v>C001</v>
          </cell>
          <cell r="F1354" t="str">
            <v>Belinda</v>
          </cell>
          <cell r="G1354" t="str">
            <v>Makubu Steelworks Ltd</v>
          </cell>
          <cell r="H1354" t="str">
            <v>Eagle Wheelbarrows</v>
          </cell>
          <cell r="I1354" t="str">
            <v>ZMK 1,900,000</v>
          </cell>
          <cell r="J1354" t="str">
            <v>ZMK</v>
          </cell>
          <cell r="K1354">
            <v>1900000</v>
          </cell>
          <cell r="L1354">
            <v>1.6750418760469012E-3</v>
          </cell>
          <cell r="M1354">
            <v>3182.5795644891123</v>
          </cell>
          <cell r="N1354">
            <v>0</v>
          </cell>
          <cell r="O1354">
            <v>0</v>
          </cell>
          <cell r="P1354">
            <v>0</v>
          </cell>
          <cell r="Q1354">
            <v>0</v>
          </cell>
          <cell r="R1354">
            <v>1900000</v>
          </cell>
          <cell r="S1354" t="str">
            <v>Caneyard</v>
          </cell>
        </row>
        <row r="1355">
          <cell r="B1355" t="str">
            <v>599-0906</v>
          </cell>
          <cell r="D1355">
            <v>39562</v>
          </cell>
          <cell r="E1355" t="str">
            <v>W115</v>
          </cell>
          <cell r="F1355" t="str">
            <v>NICK PETTY</v>
          </cell>
          <cell r="G1355" t="str">
            <v>PD Engineering Services</v>
          </cell>
          <cell r="H1355" t="str">
            <v>11 Tons of Steelwork for the packing station</v>
          </cell>
          <cell r="I1355" t="str">
            <v>ZAR 151,753</v>
          </cell>
          <cell r="J1355" t="str">
            <v>ZAR</v>
          </cell>
          <cell r="K1355">
            <v>151753</v>
          </cell>
          <cell r="L1355">
            <v>1</v>
          </cell>
          <cell r="M1355">
            <v>151753</v>
          </cell>
          <cell r="N1355">
            <v>151753</v>
          </cell>
          <cell r="O1355">
            <v>0</v>
          </cell>
          <cell r="P1355">
            <v>0</v>
          </cell>
          <cell r="Q1355">
            <v>0</v>
          </cell>
          <cell r="R1355">
            <v>0</v>
          </cell>
        </row>
        <row r="1356">
          <cell r="B1356" t="str">
            <v>599-0907</v>
          </cell>
          <cell r="D1356">
            <v>39566</v>
          </cell>
          <cell r="E1356" t="str">
            <v>E012</v>
          </cell>
          <cell r="F1356" t="str">
            <v>Chris Smith</v>
          </cell>
          <cell r="G1356" t="str">
            <v>Unitech Instrumentation Services</v>
          </cell>
          <cell r="H1356" t="str">
            <v>Extra Materials for E &amp; I</v>
          </cell>
          <cell r="I1356" t="str">
            <v>ZAR 139,108.6</v>
          </cell>
          <cell r="J1356" t="str">
            <v>ZAR</v>
          </cell>
          <cell r="K1356">
            <v>139108.6</v>
          </cell>
          <cell r="L1356">
            <v>1</v>
          </cell>
          <cell r="M1356">
            <v>139108.6</v>
          </cell>
          <cell r="N1356">
            <v>139108.6</v>
          </cell>
          <cell r="O1356">
            <v>0</v>
          </cell>
          <cell r="P1356">
            <v>0</v>
          </cell>
          <cell r="Q1356">
            <v>0</v>
          </cell>
          <cell r="R1356">
            <v>0</v>
          </cell>
        </row>
        <row r="1357">
          <cell r="B1357" t="str">
            <v>599-0908</v>
          </cell>
          <cell r="D1357">
            <v>39566</v>
          </cell>
          <cell r="E1357" t="str">
            <v>E002</v>
          </cell>
          <cell r="F1357" t="str">
            <v>Roger Venzo</v>
          </cell>
          <cell r="G1357" t="str">
            <v xml:space="preserve">R G F Power Projects cc </v>
          </cell>
          <cell r="H1357" t="str">
            <v>Extra Cable including sealing kits, lugs and heat shrink ends</v>
          </cell>
          <cell r="I1357" t="str">
            <v>ZAR 141,450</v>
          </cell>
          <cell r="J1357" t="str">
            <v>ZAR</v>
          </cell>
          <cell r="K1357">
            <v>141450</v>
          </cell>
          <cell r="L1357">
            <v>1</v>
          </cell>
          <cell r="M1357">
            <v>141450</v>
          </cell>
          <cell r="N1357">
            <v>141450</v>
          </cell>
          <cell r="O1357">
            <v>0</v>
          </cell>
          <cell r="P1357">
            <v>0</v>
          </cell>
          <cell r="Q1357">
            <v>0</v>
          </cell>
          <cell r="R1357">
            <v>0</v>
          </cell>
        </row>
        <row r="1358">
          <cell r="B1358" t="str">
            <v>599-0909</v>
          </cell>
          <cell r="D1358">
            <v>39566</v>
          </cell>
          <cell r="E1358" t="str">
            <v>E002</v>
          </cell>
          <cell r="F1358" t="str">
            <v>Glen Ward</v>
          </cell>
          <cell r="G1358" t="str">
            <v>Zest Electric Motors (Pty) Ltd</v>
          </cell>
          <cell r="H1358" t="str">
            <v>7 external braking module resistors</v>
          </cell>
          <cell r="I1358" t="str">
            <v>ZAR 1,078</v>
          </cell>
          <cell r="J1358" t="str">
            <v>ZAR</v>
          </cell>
          <cell r="K1358">
            <v>1078</v>
          </cell>
          <cell r="L1358">
            <v>1</v>
          </cell>
          <cell r="M1358">
            <v>1078</v>
          </cell>
          <cell r="N1358">
            <v>1078</v>
          </cell>
          <cell r="O1358">
            <v>0</v>
          </cell>
          <cell r="P1358">
            <v>0</v>
          </cell>
          <cell r="Q1358">
            <v>0</v>
          </cell>
          <cell r="R1358">
            <v>0</v>
          </cell>
        </row>
        <row r="1359">
          <cell r="B1359" t="str">
            <v>599-0910</v>
          </cell>
          <cell r="D1359">
            <v>39566</v>
          </cell>
          <cell r="E1359" t="str">
            <v>M009</v>
          </cell>
          <cell r="F1359" t="str">
            <v>Chris Tosio</v>
          </cell>
          <cell r="G1359" t="str">
            <v>Eurogear (Pty) Ltd</v>
          </cell>
          <cell r="H1359" t="str">
            <v>2 Low speed mill couplings</v>
          </cell>
          <cell r="I1359" t="str">
            <v>ZAR 1,068,000</v>
          </cell>
          <cell r="J1359" t="str">
            <v>ZAR</v>
          </cell>
          <cell r="K1359">
            <v>1068000</v>
          </cell>
          <cell r="L1359">
            <v>1</v>
          </cell>
          <cell r="M1359">
            <v>1068000</v>
          </cell>
          <cell r="N1359">
            <v>1068000</v>
          </cell>
          <cell r="O1359">
            <v>0</v>
          </cell>
          <cell r="P1359">
            <v>0</v>
          </cell>
          <cell r="Q1359">
            <v>0</v>
          </cell>
          <cell r="R1359">
            <v>0</v>
          </cell>
        </row>
        <row r="1360">
          <cell r="B1360" t="str">
            <v>599-0911</v>
          </cell>
          <cell r="D1360">
            <v>39566</v>
          </cell>
          <cell r="E1360" t="str">
            <v>M031</v>
          </cell>
          <cell r="F1360" t="str">
            <v>Belinda</v>
          </cell>
          <cell r="G1360" t="str">
            <v>Makubu Steelworks Ltd</v>
          </cell>
          <cell r="H1360" t="str">
            <v>200 Hex nuts M30 galvanized</v>
          </cell>
          <cell r="I1360" t="str">
            <v>ZMK 34,497,000</v>
          </cell>
          <cell r="J1360" t="str">
            <v>ZMK</v>
          </cell>
          <cell r="K1360">
            <v>34497000</v>
          </cell>
          <cell r="L1360">
            <v>1.6750418760469012E-3</v>
          </cell>
          <cell r="M1360">
            <v>57783.919597989952</v>
          </cell>
          <cell r="N1360">
            <v>0</v>
          </cell>
          <cell r="O1360">
            <v>0</v>
          </cell>
          <cell r="P1360">
            <v>0</v>
          </cell>
          <cell r="Q1360">
            <v>0</v>
          </cell>
          <cell r="R1360">
            <v>34497000</v>
          </cell>
        </row>
        <row r="1361">
          <cell r="B1361" t="str">
            <v>599-0912</v>
          </cell>
          <cell r="D1361">
            <v>39566</v>
          </cell>
          <cell r="E1361" t="str">
            <v>C001</v>
          </cell>
          <cell r="F1361" t="str">
            <v>JACK PHIRI</v>
          </cell>
          <cell r="G1361" t="str">
            <v>Atonement Enterprises Ltd</v>
          </cell>
          <cell r="H1361" t="str">
            <v>Compressor hirefor concrete breaking</v>
          </cell>
          <cell r="I1361" t="str">
            <v>ZMK 15,000,000</v>
          </cell>
          <cell r="J1361" t="str">
            <v>ZMK</v>
          </cell>
          <cell r="K1361">
            <v>15000000</v>
          </cell>
          <cell r="L1361">
            <v>1.6750418760469012E-3</v>
          </cell>
          <cell r="M1361">
            <v>25125.628140703517</v>
          </cell>
          <cell r="N1361">
            <v>0</v>
          </cell>
          <cell r="O1361">
            <v>0</v>
          </cell>
          <cell r="P1361">
            <v>0</v>
          </cell>
          <cell r="Q1361">
            <v>0</v>
          </cell>
          <cell r="R1361">
            <v>15000000</v>
          </cell>
          <cell r="S1361" t="str">
            <v>Caneyard</v>
          </cell>
        </row>
        <row r="1362">
          <cell r="B1362" t="str">
            <v>599-0913</v>
          </cell>
          <cell r="D1362">
            <v>39566</v>
          </cell>
          <cell r="E1362" t="str">
            <v>M031</v>
          </cell>
          <cell r="F1362" t="str">
            <v>Belinda</v>
          </cell>
          <cell r="G1362" t="str">
            <v>Makubu Steelworks Ltd</v>
          </cell>
          <cell r="H1362" t="str">
            <v>Threaded rods, nuts and washers for mounting of pumps</v>
          </cell>
          <cell r="I1362" t="str">
            <v>ZMK 8,722,000</v>
          </cell>
          <cell r="J1362" t="str">
            <v>ZMK</v>
          </cell>
          <cell r="K1362">
            <v>8722000</v>
          </cell>
          <cell r="L1362">
            <v>1.6750418760469012E-3</v>
          </cell>
          <cell r="M1362">
            <v>14609.715242881071</v>
          </cell>
          <cell r="N1362">
            <v>0</v>
          </cell>
          <cell r="O1362">
            <v>0</v>
          </cell>
          <cell r="P1362">
            <v>0</v>
          </cell>
          <cell r="Q1362">
            <v>0</v>
          </cell>
          <cell r="R1362">
            <v>8722000</v>
          </cell>
        </row>
        <row r="1363">
          <cell r="B1363" t="str">
            <v>599-0914</v>
          </cell>
          <cell r="C1363">
            <v>1</v>
          </cell>
          <cell r="D1363">
            <v>39566</v>
          </cell>
          <cell r="E1363" t="str">
            <v>M016-0</v>
          </cell>
          <cell r="F1363" t="str">
            <v>Rob Hindson</v>
          </cell>
          <cell r="G1363" t="str">
            <v>Bearing Man Zambia Ltd</v>
          </cell>
          <cell r="H1363" t="str">
            <v>Pulleys, bushes and V belts for pumps</v>
          </cell>
          <cell r="I1363" t="str">
            <v>ZMK 8,168,000</v>
          </cell>
          <cell r="J1363" t="str">
            <v>ZMK</v>
          </cell>
          <cell r="K1363">
            <v>8168000</v>
          </cell>
          <cell r="L1363">
            <v>1.6750418760469012E-3</v>
          </cell>
          <cell r="M1363">
            <v>13681.742043551088</v>
          </cell>
          <cell r="N1363">
            <v>0</v>
          </cell>
          <cell r="O1363">
            <v>0</v>
          </cell>
          <cell r="P1363">
            <v>0</v>
          </cell>
          <cell r="Q1363">
            <v>0</v>
          </cell>
          <cell r="R1363">
            <v>8168000</v>
          </cell>
        </row>
        <row r="1364">
          <cell r="B1364" t="str">
            <v>599-0915</v>
          </cell>
          <cell r="C1364">
            <v>1</v>
          </cell>
          <cell r="D1364">
            <v>39566</v>
          </cell>
          <cell r="E1364" t="str">
            <v>M031</v>
          </cell>
          <cell r="F1364" t="str">
            <v>Mohamed</v>
          </cell>
          <cell r="G1364" t="str">
            <v>BHAGOOS SUPERMARKET</v>
          </cell>
          <cell r="H1364" t="str">
            <v>Conduit &amp; elbows for Weighbridges electrical work</v>
          </cell>
          <cell r="I1364" t="str">
            <v>ZMK 373,600</v>
          </cell>
          <cell r="J1364" t="str">
            <v>ZMK</v>
          </cell>
          <cell r="K1364">
            <v>373600</v>
          </cell>
          <cell r="L1364">
            <v>1.6750418760469012E-3</v>
          </cell>
          <cell r="M1364">
            <v>625.79564489112227</v>
          </cell>
          <cell r="N1364">
            <v>0</v>
          </cell>
          <cell r="O1364">
            <v>0</v>
          </cell>
          <cell r="P1364">
            <v>0</v>
          </cell>
          <cell r="Q1364">
            <v>0</v>
          </cell>
          <cell r="R1364">
            <v>373600</v>
          </cell>
        </row>
        <row r="1365">
          <cell r="B1365" t="str">
            <v>599-0916</v>
          </cell>
          <cell r="C1365">
            <v>1</v>
          </cell>
          <cell r="D1365">
            <v>39566</v>
          </cell>
          <cell r="E1365" t="str">
            <v>E003-1</v>
          </cell>
          <cell r="F1365" t="str">
            <v>Karin vd Walt</v>
          </cell>
          <cell r="G1365" t="str">
            <v>Bashewa Power Projects</v>
          </cell>
          <cell r="H1365" t="str">
            <v>Commissioning of Desta Transformers</v>
          </cell>
          <cell r="I1365" t="str">
            <v>ZAR 66,500</v>
          </cell>
          <cell r="J1365" t="str">
            <v>ZAR</v>
          </cell>
          <cell r="K1365">
            <v>66500</v>
          </cell>
          <cell r="L1365">
            <v>1</v>
          </cell>
          <cell r="M1365">
            <v>66500</v>
          </cell>
          <cell r="N1365">
            <v>66500</v>
          </cell>
          <cell r="O1365">
            <v>0</v>
          </cell>
          <cell r="P1365">
            <v>0</v>
          </cell>
          <cell r="Q1365">
            <v>0</v>
          </cell>
          <cell r="R1365">
            <v>0</v>
          </cell>
        </row>
        <row r="1366">
          <cell r="B1366" t="str">
            <v>599-0917</v>
          </cell>
          <cell r="C1366">
            <v>1</v>
          </cell>
          <cell r="D1366">
            <v>39567</v>
          </cell>
          <cell r="E1366" t="str">
            <v>P005</v>
          </cell>
          <cell r="F1366" t="str">
            <v>Alfred Akasiwa</v>
          </cell>
          <cell r="G1366" t="str">
            <v>Laktronics Repairs Ltd</v>
          </cell>
          <cell r="H1366" t="str">
            <v>Change over switch complete with Panel</v>
          </cell>
          <cell r="I1366" t="str">
            <v>ZMK 1,860,000</v>
          </cell>
          <cell r="J1366" t="str">
            <v>ZMK</v>
          </cell>
          <cell r="K1366">
            <v>1860000</v>
          </cell>
          <cell r="L1366">
            <v>1.6750418760469012E-3</v>
          </cell>
          <cell r="M1366">
            <v>3115.5778894472364</v>
          </cell>
          <cell r="N1366">
            <v>0</v>
          </cell>
          <cell r="O1366">
            <v>0</v>
          </cell>
          <cell r="P1366">
            <v>0</v>
          </cell>
          <cell r="Q1366">
            <v>0</v>
          </cell>
          <cell r="R1366">
            <v>1860000</v>
          </cell>
        </row>
        <row r="1367">
          <cell r="B1367" t="str">
            <v>599-0918</v>
          </cell>
          <cell r="C1367">
            <v>1</v>
          </cell>
          <cell r="D1367">
            <v>39569</v>
          </cell>
          <cell r="E1367" t="str">
            <v>M056</v>
          </cell>
          <cell r="F1367" t="str">
            <v>Marthie Burger</v>
          </cell>
          <cell r="G1367" t="str">
            <v>East African Supply</v>
          </cell>
          <cell r="H1367" t="str">
            <v>Flowmeters for the factory</v>
          </cell>
          <cell r="I1367" t="str">
            <v>ZAR 151,772.39</v>
          </cell>
          <cell r="J1367" t="str">
            <v>ZAR</v>
          </cell>
          <cell r="K1367">
            <v>151772.39000000001</v>
          </cell>
          <cell r="L1367">
            <v>1</v>
          </cell>
          <cell r="M1367">
            <v>151772.39000000001</v>
          </cell>
          <cell r="N1367">
            <v>151772.39000000001</v>
          </cell>
          <cell r="O1367">
            <v>0</v>
          </cell>
          <cell r="P1367">
            <v>0</v>
          </cell>
          <cell r="Q1367">
            <v>0</v>
          </cell>
          <cell r="R1367">
            <v>0</v>
          </cell>
        </row>
        <row r="1368">
          <cell r="B1368" t="str">
            <v>599-0919</v>
          </cell>
          <cell r="C1368">
            <v>1</v>
          </cell>
          <cell r="D1368">
            <v>39569</v>
          </cell>
          <cell r="E1368" t="str">
            <v>M035</v>
          </cell>
          <cell r="F1368" t="str">
            <v>Richard Chow</v>
          </cell>
          <cell r="G1368" t="str">
            <v>Emineo Ltd</v>
          </cell>
          <cell r="H1368" t="str">
            <v>5 roller tube expanders, spare mandrels and 2 sets of spare rollers</v>
          </cell>
          <cell r="I1368" t="str">
            <v>GBP 1,485.3</v>
          </cell>
          <cell r="J1368" t="str">
            <v>GBP</v>
          </cell>
          <cell r="K1368">
            <v>1485.3</v>
          </cell>
          <cell r="L1368">
            <v>14.32</v>
          </cell>
          <cell r="M1368">
            <v>21269.495999999999</v>
          </cell>
          <cell r="N1368">
            <v>0</v>
          </cell>
          <cell r="O1368">
            <v>0</v>
          </cell>
          <cell r="P1368">
            <v>1485.3</v>
          </cell>
          <cell r="Q1368">
            <v>0</v>
          </cell>
          <cell r="R1368">
            <v>0</v>
          </cell>
        </row>
        <row r="1369">
          <cell r="B1369" t="str">
            <v>599-0920</v>
          </cell>
          <cell r="C1369">
            <v>1</v>
          </cell>
          <cell r="D1369">
            <v>39569</v>
          </cell>
          <cell r="E1369" t="str">
            <v>M031</v>
          </cell>
          <cell r="F1369" t="str">
            <v>Mohamed</v>
          </cell>
          <cell r="G1369" t="str">
            <v>Makubu Steelworks Ltd</v>
          </cell>
          <cell r="H1369" t="str">
            <v>Threaded rod including nuts and washers</v>
          </cell>
          <cell r="I1369" t="str">
            <v>ZMK 688,000</v>
          </cell>
          <cell r="J1369" t="str">
            <v>ZMK</v>
          </cell>
          <cell r="K1369">
            <v>688000</v>
          </cell>
          <cell r="L1369">
            <v>1.6750418760469012E-3</v>
          </cell>
          <cell r="M1369">
            <v>1152.4288107202681</v>
          </cell>
          <cell r="N1369">
            <v>0</v>
          </cell>
          <cell r="O1369">
            <v>0</v>
          </cell>
          <cell r="P1369">
            <v>0</v>
          </cell>
          <cell r="Q1369">
            <v>0</v>
          </cell>
          <cell r="R1369">
            <v>688000</v>
          </cell>
        </row>
        <row r="1370">
          <cell r="B1370" t="str">
            <v>599-0921</v>
          </cell>
          <cell r="C1370">
            <v>1</v>
          </cell>
          <cell r="D1370">
            <v>39569</v>
          </cell>
          <cell r="E1370" t="str">
            <v>M052</v>
          </cell>
          <cell r="F1370" t="str">
            <v>JACK PHIRI</v>
          </cell>
          <cell r="G1370" t="str">
            <v>Atonement Enterprises Ltd</v>
          </cell>
          <cell r="H1370" t="str">
            <v>Amended value of construction of irrigation control and cane haulage offices.</v>
          </cell>
          <cell r="I1370" t="str">
            <v>ZMK 486,915,935</v>
          </cell>
          <cell r="J1370" t="str">
            <v>ZMK</v>
          </cell>
          <cell r="K1370">
            <v>486915935</v>
          </cell>
          <cell r="L1370">
            <v>1.6750418760469012E-3</v>
          </cell>
          <cell r="M1370">
            <v>815604.58123953105</v>
          </cell>
          <cell r="N1370">
            <v>0</v>
          </cell>
          <cell r="O1370">
            <v>0</v>
          </cell>
          <cell r="P1370">
            <v>0</v>
          </cell>
          <cell r="Q1370">
            <v>0</v>
          </cell>
          <cell r="R1370">
            <v>486915935</v>
          </cell>
          <cell r="S1370" t="str">
            <v>prt of cane weighbridge offices</v>
          </cell>
        </row>
        <row r="1371">
          <cell r="B1371" t="str">
            <v>599-0922</v>
          </cell>
          <cell r="C1371">
            <v>1</v>
          </cell>
          <cell r="D1371">
            <v>39569</v>
          </cell>
          <cell r="E1371" t="str">
            <v>M007</v>
          </cell>
          <cell r="F1371" t="str">
            <v>John Field</v>
          </cell>
          <cell r="G1371" t="str">
            <v>Turbine Generator Services (Pty) Ltd</v>
          </cell>
          <cell r="H1371" t="str">
            <v xml:space="preserve">Cost of one turine technician and one Engineer for T2 shredder erection </v>
          </cell>
          <cell r="I1371" t="str">
            <v>ZAR 79,000</v>
          </cell>
          <cell r="J1371" t="str">
            <v>ZAR</v>
          </cell>
          <cell r="K1371">
            <v>79000</v>
          </cell>
          <cell r="L1371">
            <v>1</v>
          </cell>
          <cell r="M1371">
            <v>79000</v>
          </cell>
          <cell r="N1371">
            <v>79000</v>
          </cell>
          <cell r="O1371">
            <v>0</v>
          </cell>
          <cell r="P1371">
            <v>0</v>
          </cell>
          <cell r="Q1371">
            <v>0</v>
          </cell>
          <cell r="R1371">
            <v>0</v>
          </cell>
        </row>
        <row r="1372">
          <cell r="B1372" t="str">
            <v>599-0923</v>
          </cell>
          <cell r="C1372">
            <v>1</v>
          </cell>
          <cell r="D1372">
            <v>39569</v>
          </cell>
          <cell r="E1372" t="str">
            <v>P005</v>
          </cell>
          <cell r="F1372" t="str">
            <v>Max</v>
          </cell>
          <cell r="G1372" t="str">
            <v>Maxtronics System and supplies</v>
          </cell>
          <cell r="H1372" t="str">
            <v>Various Printer cartridges for Ken, Carl, and Rachel's printers</v>
          </cell>
          <cell r="I1372" t="str">
            <v>ZMK 18500000</v>
          </cell>
          <cell r="J1372" t="str">
            <v>ZMK</v>
          </cell>
          <cell r="K1372">
            <v>18500000</v>
          </cell>
          <cell r="L1372">
            <v>1.6750418760469012E-3</v>
          </cell>
          <cell r="M1372">
            <v>30988.274706867673</v>
          </cell>
          <cell r="N1372">
            <v>0</v>
          </cell>
          <cell r="O1372">
            <v>0</v>
          </cell>
          <cell r="P1372">
            <v>0</v>
          </cell>
          <cell r="Q1372">
            <v>0</v>
          </cell>
          <cell r="R1372">
            <v>18500000</v>
          </cell>
        </row>
        <row r="1373">
          <cell r="B1373" t="str">
            <v>599-0924</v>
          </cell>
          <cell r="C1373">
            <v>1</v>
          </cell>
          <cell r="D1373">
            <v>39569</v>
          </cell>
          <cell r="E1373" t="str">
            <v>M031</v>
          </cell>
          <cell r="F1373" t="str">
            <v>Mohamed</v>
          </cell>
          <cell r="G1373" t="str">
            <v>Mulimo Agriculture Hardware Distributors</v>
          </cell>
          <cell r="H1373" t="str">
            <v>Rubber gasket seal</v>
          </cell>
          <cell r="I1373" t="str">
            <v>ZMK 1,800,000</v>
          </cell>
          <cell r="J1373" t="str">
            <v>ZMK</v>
          </cell>
          <cell r="K1373">
            <v>1800000</v>
          </cell>
          <cell r="L1373">
            <v>1.6750418760469012E-3</v>
          </cell>
          <cell r="M1373">
            <v>3015.075376884422</v>
          </cell>
          <cell r="N1373">
            <v>0</v>
          </cell>
          <cell r="O1373">
            <v>0</v>
          </cell>
          <cell r="P1373">
            <v>0</v>
          </cell>
          <cell r="Q1373">
            <v>0</v>
          </cell>
          <cell r="R1373">
            <v>1800000</v>
          </cell>
        </row>
        <row r="1374">
          <cell r="B1374" t="str">
            <v>599-0925</v>
          </cell>
          <cell r="C1374">
            <v>1</v>
          </cell>
          <cell r="D1374">
            <v>39569</v>
          </cell>
          <cell r="E1374" t="str">
            <v>M031</v>
          </cell>
          <cell r="F1374" t="str">
            <v>Belinda</v>
          </cell>
          <cell r="G1374" t="str">
            <v>Makubu Steelworks Ltd</v>
          </cell>
          <cell r="H1374" t="str">
            <v>Various nuts and bolts for the conveyors</v>
          </cell>
          <cell r="I1374" t="str">
            <v>ZMK 17,912,950</v>
          </cell>
          <cell r="J1374" t="str">
            <v>ZMK</v>
          </cell>
          <cell r="K1374">
            <v>17912950</v>
          </cell>
          <cell r="L1374">
            <v>1.6750418760469012E-3</v>
          </cell>
          <cell r="M1374">
            <v>30004.941373534341</v>
          </cell>
          <cell r="N1374">
            <v>0</v>
          </cell>
          <cell r="O1374">
            <v>0</v>
          </cell>
          <cell r="P1374">
            <v>0</v>
          </cell>
          <cell r="Q1374">
            <v>0</v>
          </cell>
          <cell r="R1374">
            <v>17912950</v>
          </cell>
        </row>
        <row r="1375">
          <cell r="B1375" t="str">
            <v>599-0926</v>
          </cell>
          <cell r="C1375">
            <v>1</v>
          </cell>
          <cell r="D1375">
            <v>39569</v>
          </cell>
          <cell r="E1375" t="str">
            <v>M032-1</v>
          </cell>
          <cell r="F1375" t="str">
            <v>Kishore</v>
          </cell>
          <cell r="G1375" t="str">
            <v>Heku Engineering Ltd</v>
          </cell>
          <cell r="H1375" t="str">
            <v>Machining of T2 mill 1 sandwich plate and evaporator flange</v>
          </cell>
          <cell r="I1375" t="str">
            <v>ZMK 2,100,000</v>
          </cell>
          <cell r="J1375" t="str">
            <v>ZMK</v>
          </cell>
          <cell r="K1375">
            <v>2100000</v>
          </cell>
          <cell r="L1375">
            <v>1.6750418760469012E-3</v>
          </cell>
          <cell r="M1375">
            <v>3517.5879396984924</v>
          </cell>
          <cell r="N1375">
            <v>0</v>
          </cell>
          <cell r="O1375">
            <v>0</v>
          </cell>
          <cell r="P1375">
            <v>0</v>
          </cell>
          <cell r="Q1375">
            <v>0</v>
          </cell>
          <cell r="R1375">
            <v>2100000</v>
          </cell>
        </row>
        <row r="1376">
          <cell r="B1376" t="str">
            <v>599-0927</v>
          </cell>
          <cell r="C1376">
            <v>1</v>
          </cell>
          <cell r="D1376">
            <v>39569</v>
          </cell>
          <cell r="E1376" t="str">
            <v>E012</v>
          </cell>
          <cell r="F1376" t="str">
            <v>Vinodh</v>
          </cell>
          <cell r="G1376" t="str">
            <v>Zest Electric Motors (Pty) Ltd</v>
          </cell>
          <cell r="H1376" t="str">
            <v>Controller and Expansion cards</v>
          </cell>
          <cell r="I1376" t="str">
            <v>ZAR 10,006</v>
          </cell>
          <cell r="J1376" t="str">
            <v>ZAR</v>
          </cell>
          <cell r="K1376">
            <v>10006</v>
          </cell>
          <cell r="L1376">
            <v>1</v>
          </cell>
          <cell r="M1376">
            <v>10006</v>
          </cell>
          <cell r="N1376">
            <v>10006</v>
          </cell>
          <cell r="O1376">
            <v>0</v>
          </cell>
          <cell r="P1376">
            <v>0</v>
          </cell>
          <cell r="Q1376">
            <v>0</v>
          </cell>
          <cell r="R1376">
            <v>0</v>
          </cell>
        </row>
        <row r="1377">
          <cell r="B1377" t="str">
            <v>599-0928</v>
          </cell>
          <cell r="C1377">
            <v>1</v>
          </cell>
          <cell r="D1377">
            <v>39569</v>
          </cell>
          <cell r="E1377" t="str">
            <v>E012</v>
          </cell>
          <cell r="F1377" t="str">
            <v>Richard Conte</v>
          </cell>
          <cell r="G1377" t="str">
            <v>Electrical and mechanical installations ltd</v>
          </cell>
          <cell r="H1377" t="str">
            <v>Cabling and termination kits (supply and install)</v>
          </cell>
          <cell r="I1377" t="str">
            <v>ZAR 231,489</v>
          </cell>
          <cell r="J1377" t="str">
            <v>ZAR</v>
          </cell>
          <cell r="K1377">
            <v>231489</v>
          </cell>
          <cell r="L1377">
            <v>1</v>
          </cell>
          <cell r="M1377">
            <v>231489</v>
          </cell>
          <cell r="N1377">
            <v>231489</v>
          </cell>
          <cell r="O1377">
            <v>0</v>
          </cell>
          <cell r="P1377">
            <v>0</v>
          </cell>
          <cell r="Q1377">
            <v>0</v>
          </cell>
          <cell r="R1377">
            <v>0</v>
          </cell>
        </row>
        <row r="1378">
          <cell r="B1378" t="str">
            <v>599-0929</v>
          </cell>
          <cell r="C1378">
            <v>1</v>
          </cell>
          <cell r="D1378">
            <v>39569</v>
          </cell>
          <cell r="E1378" t="str">
            <v>I003</v>
          </cell>
          <cell r="F1378" t="str">
            <v>John Field</v>
          </cell>
          <cell r="G1378" t="str">
            <v>Turbine Generator Services (Pty) Ltd</v>
          </cell>
          <cell r="H1378" t="str">
            <v>6 x Fibre converters</v>
          </cell>
          <cell r="I1378" t="str">
            <v>ZAR 11,640.48</v>
          </cell>
          <cell r="J1378" t="str">
            <v>ZAR</v>
          </cell>
          <cell r="K1378">
            <v>11640.48</v>
          </cell>
          <cell r="L1378">
            <v>1</v>
          </cell>
          <cell r="M1378">
            <v>11640.48</v>
          </cell>
          <cell r="N1378">
            <v>11640.48</v>
          </cell>
          <cell r="O1378">
            <v>0</v>
          </cell>
          <cell r="P1378">
            <v>0</v>
          </cell>
          <cell r="Q1378">
            <v>0</v>
          </cell>
          <cell r="R1378">
            <v>0</v>
          </cell>
        </row>
        <row r="1379">
          <cell r="B1379" t="str">
            <v>599-0930</v>
          </cell>
          <cell r="C1379">
            <v>1</v>
          </cell>
          <cell r="D1379">
            <v>39569</v>
          </cell>
          <cell r="E1379" t="str">
            <v>E012</v>
          </cell>
          <cell r="F1379" t="str">
            <v>Chris Smith</v>
          </cell>
          <cell r="G1379" t="str">
            <v>Unitech Instrumentation Services</v>
          </cell>
          <cell r="H1379" t="str">
            <v>Lugs and cabling as per UVQ 8078 and 8079</v>
          </cell>
          <cell r="I1379" t="str">
            <v>ZAR 220,999</v>
          </cell>
          <cell r="J1379" t="str">
            <v>ZAR</v>
          </cell>
          <cell r="K1379">
            <v>220999</v>
          </cell>
          <cell r="L1379">
            <v>1</v>
          </cell>
          <cell r="M1379">
            <v>220999</v>
          </cell>
          <cell r="N1379">
            <v>220999</v>
          </cell>
          <cell r="O1379">
            <v>0</v>
          </cell>
          <cell r="P1379">
            <v>0</v>
          </cell>
          <cell r="Q1379">
            <v>0</v>
          </cell>
          <cell r="R1379">
            <v>0</v>
          </cell>
        </row>
        <row r="1380">
          <cell r="B1380" t="str">
            <v>599-0931</v>
          </cell>
          <cell r="C1380">
            <v>1</v>
          </cell>
          <cell r="D1380">
            <v>39569</v>
          </cell>
          <cell r="E1380" t="str">
            <v>M031</v>
          </cell>
          <cell r="F1380" t="str">
            <v>Belinda</v>
          </cell>
          <cell r="G1380" t="str">
            <v>Makubu Steelworks Ltd</v>
          </cell>
          <cell r="H1380" t="str">
            <v>M12 x 30 grub screws</v>
          </cell>
          <cell r="I1380" t="str">
            <v>ZMK 96,000</v>
          </cell>
          <cell r="J1380" t="str">
            <v>ZMK</v>
          </cell>
          <cell r="K1380">
            <v>96000</v>
          </cell>
          <cell r="L1380">
            <v>1.6750418760469012E-3</v>
          </cell>
          <cell r="M1380">
            <v>160.80402010050253</v>
          </cell>
          <cell r="N1380">
            <v>0</v>
          </cell>
          <cell r="O1380">
            <v>0</v>
          </cell>
          <cell r="P1380">
            <v>0</v>
          </cell>
          <cell r="Q1380">
            <v>0</v>
          </cell>
          <cell r="R1380">
            <v>96000</v>
          </cell>
        </row>
        <row r="1381">
          <cell r="B1381" t="str">
            <v>599-0932</v>
          </cell>
          <cell r="C1381">
            <v>1</v>
          </cell>
          <cell r="D1381">
            <v>39570</v>
          </cell>
          <cell r="E1381" t="str">
            <v>P005</v>
          </cell>
          <cell r="F1381" t="str">
            <v>Rachel Zulu</v>
          </cell>
          <cell r="G1381" t="str">
            <v>Exact Spares</v>
          </cell>
          <cell r="H1381" t="str">
            <v>8 x Heater Plugs</v>
          </cell>
          <cell r="I1381" t="str">
            <v>ZMK 440,000</v>
          </cell>
          <cell r="J1381" t="str">
            <v>ZMK</v>
          </cell>
          <cell r="K1381">
            <v>440000</v>
          </cell>
          <cell r="L1381">
            <v>1.6750418760469012E-3</v>
          </cell>
          <cell r="M1381">
            <v>737.01842546063654</v>
          </cell>
          <cell r="N1381">
            <v>0</v>
          </cell>
          <cell r="O1381">
            <v>0</v>
          </cell>
          <cell r="P1381">
            <v>0</v>
          </cell>
          <cell r="Q1381">
            <v>0</v>
          </cell>
          <cell r="R1381">
            <v>440000</v>
          </cell>
        </row>
        <row r="1382">
          <cell r="B1382" t="str">
            <v>599-0933</v>
          </cell>
          <cell r="C1382">
            <v>1</v>
          </cell>
          <cell r="D1382">
            <v>39570</v>
          </cell>
          <cell r="E1382" t="str">
            <v>P005</v>
          </cell>
          <cell r="F1382" t="str">
            <v>Rachel Zulu</v>
          </cell>
          <cell r="G1382" t="str">
            <v>Toyota Zambia Ltd</v>
          </cell>
          <cell r="H1382" t="str">
            <v>Full Service for Hi Ace ABL 2292 (PV25)</v>
          </cell>
          <cell r="I1382" t="str">
            <v>ZMK 1,300,000.00</v>
          </cell>
          <cell r="J1382" t="str">
            <v>ZMK</v>
          </cell>
          <cell r="K1382">
            <v>1300000</v>
          </cell>
          <cell r="L1382">
            <v>1.6750418760469012E-3</v>
          </cell>
          <cell r="M1382">
            <v>2177.5544388609715</v>
          </cell>
          <cell r="N1382">
            <v>0</v>
          </cell>
          <cell r="O1382">
            <v>0</v>
          </cell>
          <cell r="P1382">
            <v>0</v>
          </cell>
          <cell r="Q1382">
            <v>0</v>
          </cell>
          <cell r="R1382">
            <v>1300000</v>
          </cell>
        </row>
        <row r="1383">
          <cell r="B1383" t="str">
            <v>599-0934</v>
          </cell>
          <cell r="C1383">
            <v>1</v>
          </cell>
          <cell r="D1383">
            <v>39574</v>
          </cell>
          <cell r="E1383" t="str">
            <v>A012</v>
          </cell>
          <cell r="F1383" t="str">
            <v>Dino Santoro</v>
          </cell>
          <cell r="G1383" t="str">
            <v>Italia Engineering</v>
          </cell>
          <cell r="H1383" t="str">
            <v>Trailer Hitch for Valtra Tractor PV 39</v>
          </cell>
          <cell r="I1383" t="str">
            <v>ZAR 15,993</v>
          </cell>
          <cell r="J1383" t="str">
            <v>ZAR</v>
          </cell>
          <cell r="K1383">
            <v>15993</v>
          </cell>
          <cell r="L1383">
            <v>1</v>
          </cell>
          <cell r="M1383">
            <v>15993</v>
          </cell>
          <cell r="N1383">
            <v>15993</v>
          </cell>
          <cell r="O1383">
            <v>0</v>
          </cell>
          <cell r="P1383">
            <v>0</v>
          </cell>
          <cell r="Q1383">
            <v>0</v>
          </cell>
          <cell r="R1383">
            <v>0</v>
          </cell>
        </row>
        <row r="1384">
          <cell r="B1384" t="str">
            <v>599-0935</v>
          </cell>
          <cell r="C1384">
            <v>1</v>
          </cell>
          <cell r="D1384">
            <v>39574</v>
          </cell>
          <cell r="E1384" t="str">
            <v>A012</v>
          </cell>
          <cell r="F1384" t="str">
            <v>Dino Santoro</v>
          </cell>
          <cell r="G1384" t="str">
            <v>Italia Engineering</v>
          </cell>
          <cell r="H1384" t="str">
            <v>Trailer Hitch for Valtra Tractor PV 40</v>
          </cell>
          <cell r="I1384" t="str">
            <v>ZAR 15,993</v>
          </cell>
          <cell r="J1384" t="str">
            <v>ZAR</v>
          </cell>
          <cell r="K1384">
            <v>15993</v>
          </cell>
          <cell r="L1384">
            <v>1</v>
          </cell>
          <cell r="M1384">
            <v>15993</v>
          </cell>
          <cell r="N1384">
            <v>15993</v>
          </cell>
          <cell r="O1384">
            <v>0</v>
          </cell>
          <cell r="P1384">
            <v>0</v>
          </cell>
          <cell r="Q1384">
            <v>0</v>
          </cell>
          <cell r="R1384">
            <v>0</v>
          </cell>
        </row>
        <row r="1385">
          <cell r="B1385" t="str">
            <v>599-0936</v>
          </cell>
          <cell r="C1385">
            <v>1</v>
          </cell>
          <cell r="D1385">
            <v>39574</v>
          </cell>
          <cell r="E1385" t="str">
            <v>A012</v>
          </cell>
          <cell r="F1385" t="str">
            <v>Dino Santoro</v>
          </cell>
          <cell r="G1385" t="str">
            <v>Italia Engineering</v>
          </cell>
          <cell r="H1385" t="str">
            <v>Trailer Hitch for Valtra Tractor PV 41</v>
          </cell>
          <cell r="I1385" t="str">
            <v>ZAR 15,993</v>
          </cell>
          <cell r="J1385" t="str">
            <v>ZAR</v>
          </cell>
          <cell r="K1385">
            <v>15993</v>
          </cell>
          <cell r="L1385">
            <v>1</v>
          </cell>
          <cell r="M1385">
            <v>15993</v>
          </cell>
          <cell r="N1385">
            <v>15993</v>
          </cell>
          <cell r="O1385">
            <v>0</v>
          </cell>
          <cell r="P1385">
            <v>0</v>
          </cell>
          <cell r="Q1385">
            <v>0</v>
          </cell>
          <cell r="R1385">
            <v>0</v>
          </cell>
        </row>
        <row r="1386">
          <cell r="B1386" t="str">
            <v>599-0937</v>
          </cell>
          <cell r="C1386">
            <v>1</v>
          </cell>
          <cell r="D1386">
            <v>39574</v>
          </cell>
          <cell r="E1386" t="str">
            <v>A012</v>
          </cell>
          <cell r="F1386" t="str">
            <v>Dino Santoro</v>
          </cell>
          <cell r="G1386" t="str">
            <v>Italia Engineering</v>
          </cell>
          <cell r="H1386" t="str">
            <v>Trailer Hitch for Valtra Tractor PV 51</v>
          </cell>
          <cell r="I1386" t="str">
            <v>ZAR 15,993</v>
          </cell>
          <cell r="J1386" t="str">
            <v>ZAR</v>
          </cell>
          <cell r="K1386">
            <v>15993</v>
          </cell>
          <cell r="L1386">
            <v>1</v>
          </cell>
          <cell r="M1386">
            <v>15993</v>
          </cell>
          <cell r="N1386">
            <v>15993</v>
          </cell>
          <cell r="O1386">
            <v>0</v>
          </cell>
          <cell r="P1386">
            <v>0</v>
          </cell>
          <cell r="Q1386">
            <v>0</v>
          </cell>
          <cell r="R1386">
            <v>0</v>
          </cell>
        </row>
        <row r="1387">
          <cell r="B1387" t="str">
            <v>599-0938</v>
          </cell>
          <cell r="C1387">
            <v>1</v>
          </cell>
          <cell r="D1387">
            <v>39574</v>
          </cell>
          <cell r="E1387" t="str">
            <v>A012</v>
          </cell>
          <cell r="F1387" t="str">
            <v>Dino Santoro</v>
          </cell>
          <cell r="G1387" t="str">
            <v>Italia Engineering</v>
          </cell>
          <cell r="H1387" t="str">
            <v>Trailer Hitch for Valtra Tractor PV 52</v>
          </cell>
          <cell r="I1387" t="str">
            <v>ZAR 15,993</v>
          </cell>
          <cell r="J1387" t="str">
            <v>ZAR</v>
          </cell>
          <cell r="K1387">
            <v>15993</v>
          </cell>
          <cell r="L1387">
            <v>1</v>
          </cell>
          <cell r="M1387">
            <v>15993</v>
          </cell>
          <cell r="N1387">
            <v>15993</v>
          </cell>
          <cell r="O1387">
            <v>0</v>
          </cell>
          <cell r="P1387">
            <v>0</v>
          </cell>
          <cell r="Q1387">
            <v>0</v>
          </cell>
          <cell r="R1387">
            <v>0</v>
          </cell>
        </row>
        <row r="1388">
          <cell r="B1388" t="str">
            <v>599-0939</v>
          </cell>
          <cell r="C1388">
            <v>1</v>
          </cell>
          <cell r="D1388">
            <v>39574</v>
          </cell>
          <cell r="E1388" t="str">
            <v>A012</v>
          </cell>
          <cell r="F1388" t="str">
            <v>Dino Santoro</v>
          </cell>
          <cell r="G1388" t="str">
            <v>Italia Engineering</v>
          </cell>
          <cell r="H1388" t="str">
            <v>Trailer Hitch for Valtra Tractor PV 53</v>
          </cell>
          <cell r="I1388" t="str">
            <v>ZAR 15,993</v>
          </cell>
          <cell r="J1388" t="str">
            <v>ZAR</v>
          </cell>
          <cell r="K1388">
            <v>15993</v>
          </cell>
          <cell r="L1388">
            <v>1</v>
          </cell>
          <cell r="M1388">
            <v>15993</v>
          </cell>
          <cell r="N1388">
            <v>15993</v>
          </cell>
          <cell r="O1388">
            <v>0</v>
          </cell>
          <cell r="P1388">
            <v>0</v>
          </cell>
          <cell r="Q1388">
            <v>0</v>
          </cell>
          <cell r="R1388">
            <v>0</v>
          </cell>
        </row>
        <row r="1389">
          <cell r="B1389" t="str">
            <v>599-0940</v>
          </cell>
          <cell r="C1389">
            <v>1</v>
          </cell>
          <cell r="D1389">
            <v>39574</v>
          </cell>
          <cell r="E1389" t="str">
            <v>P005</v>
          </cell>
          <cell r="F1389" t="str">
            <v>Mohamed</v>
          </cell>
          <cell r="G1389" t="str">
            <v>BHAGOOS SUPERMARKET</v>
          </cell>
          <cell r="H1389" t="str">
            <v>Padlocks 70mm and 30mm</v>
          </cell>
          <cell r="I1389" t="str">
            <v>ZMK 728,000</v>
          </cell>
          <cell r="J1389" t="str">
            <v>ZMK</v>
          </cell>
          <cell r="K1389">
            <v>728000</v>
          </cell>
          <cell r="L1389">
            <v>1.6750418760469012E-3</v>
          </cell>
          <cell r="M1389">
            <v>1219.4304857621441</v>
          </cell>
          <cell r="N1389">
            <v>0</v>
          </cell>
          <cell r="O1389">
            <v>0</v>
          </cell>
          <cell r="P1389">
            <v>0</v>
          </cell>
          <cell r="Q1389">
            <v>0</v>
          </cell>
          <cell r="R1389">
            <v>728000</v>
          </cell>
        </row>
        <row r="1390">
          <cell r="B1390" t="str">
            <v>599-0941</v>
          </cell>
          <cell r="C1390">
            <v>1</v>
          </cell>
          <cell r="D1390">
            <v>39575</v>
          </cell>
          <cell r="E1390" t="str">
            <v>P005</v>
          </cell>
          <cell r="F1390" t="str">
            <v>Rachel Zulu</v>
          </cell>
          <cell r="G1390" t="str">
            <v>Exact Spares</v>
          </cell>
          <cell r="H1390" t="str">
            <v>8 x Heater Plugs</v>
          </cell>
          <cell r="I1390" t="str">
            <v>ZMK 440,000</v>
          </cell>
          <cell r="J1390" t="str">
            <v>ZMK</v>
          </cell>
          <cell r="K1390">
            <v>440000</v>
          </cell>
          <cell r="L1390">
            <v>1.6750418760469012E-3</v>
          </cell>
          <cell r="M1390">
            <v>737.01842546063654</v>
          </cell>
          <cell r="N1390">
            <v>0</v>
          </cell>
          <cell r="O1390">
            <v>0</v>
          </cell>
          <cell r="P1390">
            <v>0</v>
          </cell>
          <cell r="Q1390">
            <v>0</v>
          </cell>
          <cell r="R1390">
            <v>440000</v>
          </cell>
        </row>
        <row r="1391">
          <cell r="B1391" t="str">
            <v>599-0942</v>
          </cell>
          <cell r="C1391">
            <v>1</v>
          </cell>
          <cell r="D1391">
            <v>39575</v>
          </cell>
          <cell r="E1391" t="str">
            <v>A012</v>
          </cell>
          <cell r="F1391" t="str">
            <v>Mohamed</v>
          </cell>
          <cell r="G1391" t="str">
            <v>Makubu Steelworks Ltd</v>
          </cell>
          <cell r="H1391" t="str">
            <v>10 Heavy Duty Farm Gates</v>
          </cell>
          <cell r="I1391" t="str">
            <v>ZMK 12,500,000</v>
          </cell>
          <cell r="J1391" t="str">
            <v>ZMK</v>
          </cell>
          <cell r="K1391">
            <v>12500000</v>
          </cell>
          <cell r="L1391">
            <v>1.6750418760469012E-3</v>
          </cell>
          <cell r="M1391">
            <v>20938.023450586265</v>
          </cell>
          <cell r="N1391">
            <v>0</v>
          </cell>
          <cell r="O1391">
            <v>0</v>
          </cell>
          <cell r="P1391">
            <v>0</v>
          </cell>
          <cell r="Q1391">
            <v>0</v>
          </cell>
          <cell r="R1391">
            <v>12500000</v>
          </cell>
        </row>
        <row r="1392">
          <cell r="B1392" t="str">
            <v>599-0943</v>
          </cell>
          <cell r="C1392">
            <v>1</v>
          </cell>
          <cell r="D1392">
            <v>39575</v>
          </cell>
          <cell r="E1392" t="str">
            <v>A012</v>
          </cell>
          <cell r="F1392" t="str">
            <v>Bates</v>
          </cell>
          <cell r="G1392" t="str">
            <v>Kegon Services</v>
          </cell>
          <cell r="H1392" t="str">
            <v>Erection of fencing around canals</v>
          </cell>
          <cell r="I1392" t="str">
            <v>ZMK 77,682,000</v>
          </cell>
          <cell r="J1392" t="str">
            <v>ZMK</v>
          </cell>
          <cell r="K1392">
            <v>77682000</v>
          </cell>
          <cell r="L1392">
            <v>1.6750418760469012E-3</v>
          </cell>
          <cell r="M1392">
            <v>130120.60301507538</v>
          </cell>
          <cell r="N1392">
            <v>0</v>
          </cell>
          <cell r="O1392">
            <v>0</v>
          </cell>
          <cell r="P1392">
            <v>0</v>
          </cell>
          <cell r="Q1392">
            <v>0</v>
          </cell>
          <cell r="R1392">
            <v>77682000</v>
          </cell>
        </row>
        <row r="1393">
          <cell r="B1393" t="str">
            <v>599-0944</v>
          </cell>
          <cell r="C1393">
            <v>1</v>
          </cell>
          <cell r="D1393">
            <v>39576</v>
          </cell>
          <cell r="E1393" t="str">
            <v>M025</v>
          </cell>
          <cell r="F1393" t="str">
            <v>Wayne Albrecht</v>
          </cell>
          <cell r="G1393" t="str">
            <v>D &amp; B industrial consultants</v>
          </cell>
          <cell r="H1393" t="str">
            <v>Cladding and Lagging for factory piping</v>
          </cell>
          <cell r="I1393" t="str">
            <v>ZAR 7,265,077.20</v>
          </cell>
          <cell r="J1393" t="str">
            <v>ZAR</v>
          </cell>
          <cell r="K1393">
            <v>7265077.2000000002</v>
          </cell>
          <cell r="L1393">
            <v>1</v>
          </cell>
          <cell r="M1393">
            <v>7265077.2000000002</v>
          </cell>
          <cell r="N1393">
            <v>7265077.2000000002</v>
          </cell>
          <cell r="O1393">
            <v>0</v>
          </cell>
          <cell r="P1393">
            <v>0</v>
          </cell>
          <cell r="Q1393">
            <v>0</v>
          </cell>
          <cell r="R1393">
            <v>0</v>
          </cell>
        </row>
        <row r="1394">
          <cell r="B1394" t="str">
            <v>599-0945</v>
          </cell>
          <cell r="C1394">
            <v>1</v>
          </cell>
          <cell r="D1394">
            <v>39575</v>
          </cell>
          <cell r="E1394" t="str">
            <v>M031</v>
          </cell>
          <cell r="F1394" t="str">
            <v>Belinda</v>
          </cell>
          <cell r="G1394" t="str">
            <v>Makubu Steelworks Ltd</v>
          </cell>
          <cell r="H1394" t="str">
            <v>M12, M16, M20, M24 nuts and washers</v>
          </cell>
          <cell r="I1394" t="str">
            <v>ZMK 15,070,000</v>
          </cell>
          <cell r="J1394" t="str">
            <v>ZMK</v>
          </cell>
          <cell r="K1394">
            <v>15070000</v>
          </cell>
          <cell r="L1394">
            <v>1.6750418760469012E-3</v>
          </cell>
          <cell r="M1394">
            <v>25242.881072026801</v>
          </cell>
          <cell r="N1394">
            <v>0</v>
          </cell>
          <cell r="O1394">
            <v>0</v>
          </cell>
          <cell r="P1394">
            <v>0</v>
          </cell>
          <cell r="Q1394">
            <v>0</v>
          </cell>
          <cell r="R1394">
            <v>15070000</v>
          </cell>
        </row>
        <row r="1395">
          <cell r="B1395" t="str">
            <v>599-0946</v>
          </cell>
          <cell r="C1395">
            <v>1</v>
          </cell>
          <cell r="D1395">
            <v>39575</v>
          </cell>
          <cell r="E1395" t="str">
            <v>M031</v>
          </cell>
          <cell r="F1395" t="str">
            <v>Webster Moyo</v>
          </cell>
          <cell r="G1395" t="str">
            <v>Dana Services Ltd</v>
          </cell>
          <cell r="H1395" t="str">
            <v>Oils for Shredder Turbine (Castrol Perfecto T46, BP Energol THB 46)</v>
          </cell>
          <cell r="I1395" t="str">
            <v>ZMK 109,637,247.82</v>
          </cell>
          <cell r="J1395" t="str">
            <v>ZMK</v>
          </cell>
          <cell r="K1395">
            <v>109637247.81999999</v>
          </cell>
          <cell r="L1395">
            <v>1.6750418760469012E-3</v>
          </cell>
          <cell r="M1395">
            <v>183646.98127303182</v>
          </cell>
          <cell r="N1395">
            <v>0</v>
          </cell>
          <cell r="O1395">
            <v>0</v>
          </cell>
          <cell r="P1395">
            <v>0</v>
          </cell>
          <cell r="Q1395">
            <v>0</v>
          </cell>
          <cell r="R1395">
            <v>109637247.81999999</v>
          </cell>
        </row>
        <row r="1396">
          <cell r="B1396" t="str">
            <v>599-0947</v>
          </cell>
          <cell r="C1396">
            <v>1</v>
          </cell>
          <cell r="D1396">
            <v>39575</v>
          </cell>
          <cell r="E1396" t="str">
            <v>P005</v>
          </cell>
          <cell r="F1396" t="str">
            <v xml:space="preserve">Ken </v>
          </cell>
          <cell r="G1396" t="str">
            <v>S D V SOUTH AFRICA PTY LTD</v>
          </cell>
          <cell r="H1396" t="str">
            <v>Transportation of one server cabinet</v>
          </cell>
          <cell r="I1396" t="str">
            <v>ZAR 2,550</v>
          </cell>
          <cell r="J1396" t="str">
            <v>ZAR</v>
          </cell>
          <cell r="K1396">
            <v>2550</v>
          </cell>
          <cell r="L1396">
            <v>1</v>
          </cell>
          <cell r="M1396">
            <v>2550</v>
          </cell>
          <cell r="N1396">
            <v>2550</v>
          </cell>
          <cell r="O1396">
            <v>0</v>
          </cell>
          <cell r="P1396">
            <v>0</v>
          </cell>
          <cell r="Q1396">
            <v>0</v>
          </cell>
          <cell r="R1396">
            <v>0</v>
          </cell>
        </row>
        <row r="1397">
          <cell r="B1397" t="str">
            <v>599-0948</v>
          </cell>
          <cell r="C1397">
            <v>1</v>
          </cell>
          <cell r="D1397">
            <v>39575</v>
          </cell>
          <cell r="E1397" t="str">
            <v>P005</v>
          </cell>
          <cell r="F1397" t="str">
            <v>Mike Geddes</v>
          </cell>
          <cell r="G1397" t="str">
            <v>Teichmann Plant Zambia Ltd</v>
          </cell>
          <cell r="H1397" t="str">
            <v>Sub letting of Nakatenga Farm</v>
          </cell>
          <cell r="I1397" t="str">
            <v>ZMK 6,384,000</v>
          </cell>
          <cell r="J1397" t="str">
            <v>ZMK</v>
          </cell>
          <cell r="K1397">
            <v>6384000</v>
          </cell>
          <cell r="L1397">
            <v>1.6750418760469012E-3</v>
          </cell>
          <cell r="M1397">
            <v>10693.467336683418</v>
          </cell>
          <cell r="N1397">
            <v>0</v>
          </cell>
          <cell r="O1397">
            <v>0</v>
          </cell>
          <cell r="P1397">
            <v>0</v>
          </cell>
          <cell r="Q1397">
            <v>0</v>
          </cell>
          <cell r="R1397">
            <v>6384000</v>
          </cell>
        </row>
        <row r="1398">
          <cell r="B1398" t="str">
            <v>599-0949</v>
          </cell>
          <cell r="C1398">
            <v>1</v>
          </cell>
          <cell r="D1398">
            <v>39575</v>
          </cell>
          <cell r="E1398" t="str">
            <v>E002</v>
          </cell>
          <cell r="F1398" t="str">
            <v>Lakhi</v>
          </cell>
          <cell r="G1398" t="str">
            <v>Laktronics Repairs Ltd</v>
          </cell>
          <cell r="H1398" t="str">
            <v>100 x PG Clamps</v>
          </cell>
          <cell r="I1398" t="str">
            <v>ZMK 2,450,000</v>
          </cell>
          <cell r="J1398" t="str">
            <v>ZMK</v>
          </cell>
          <cell r="K1398">
            <v>2450000</v>
          </cell>
          <cell r="L1398">
            <v>1.6750418760469012E-3</v>
          </cell>
          <cell r="M1398">
            <v>4103.8525963149077</v>
          </cell>
          <cell r="N1398">
            <v>0</v>
          </cell>
          <cell r="O1398">
            <v>0</v>
          </cell>
          <cell r="P1398">
            <v>0</v>
          </cell>
          <cell r="Q1398">
            <v>0</v>
          </cell>
          <cell r="R1398">
            <v>2450000</v>
          </cell>
        </row>
        <row r="1399">
          <cell r="B1399" t="str">
            <v>599-0950</v>
          </cell>
          <cell r="C1399">
            <v>1</v>
          </cell>
          <cell r="D1399">
            <v>39575</v>
          </cell>
          <cell r="E1399" t="str">
            <v>M043-0</v>
          </cell>
          <cell r="F1399" t="str">
            <v>Marthie Burger</v>
          </cell>
          <cell r="G1399" t="str">
            <v>East African Supply</v>
          </cell>
          <cell r="H1399" t="str">
            <v>1200mm Butterfly valve and flanges for ICW pond</v>
          </cell>
          <cell r="I1399" t="str">
            <v>ZAR 250,097.43</v>
          </cell>
          <cell r="J1399" t="str">
            <v>ZAR</v>
          </cell>
          <cell r="K1399">
            <v>250097.43</v>
          </cell>
          <cell r="L1399">
            <v>1</v>
          </cell>
          <cell r="M1399">
            <v>250097.43</v>
          </cell>
          <cell r="N1399">
            <v>250097.43</v>
          </cell>
          <cell r="O1399">
            <v>0</v>
          </cell>
          <cell r="P1399">
            <v>0</v>
          </cell>
          <cell r="Q1399">
            <v>0</v>
          </cell>
          <cell r="R1399">
            <v>0</v>
          </cell>
        </row>
        <row r="1400">
          <cell r="B1400" t="str">
            <v>599-0951</v>
          </cell>
          <cell r="C1400">
            <v>1</v>
          </cell>
          <cell r="D1400">
            <v>39575</v>
          </cell>
          <cell r="E1400" t="str">
            <v>M031</v>
          </cell>
          <cell r="F1400" t="str">
            <v>Belinda</v>
          </cell>
          <cell r="G1400" t="str">
            <v>Makubu Steelworks Ltd</v>
          </cell>
          <cell r="H1400" t="str">
            <v>6 x Sheets Shatterprufe glass for control cabins</v>
          </cell>
          <cell r="I1400" t="str">
            <v>ZMK 16,740,000</v>
          </cell>
          <cell r="J1400" t="str">
            <v>ZMK</v>
          </cell>
          <cell r="K1400">
            <v>16740000</v>
          </cell>
          <cell r="L1400">
            <v>1.6750418760469012E-3</v>
          </cell>
          <cell r="M1400">
            <v>28040.201005025127</v>
          </cell>
          <cell r="N1400">
            <v>0</v>
          </cell>
          <cell r="O1400">
            <v>0</v>
          </cell>
          <cell r="P1400">
            <v>0</v>
          </cell>
          <cell r="Q1400">
            <v>0</v>
          </cell>
          <cell r="R1400">
            <v>16740000</v>
          </cell>
        </row>
        <row r="1401">
          <cell r="B1401" t="str">
            <v>599-0952</v>
          </cell>
          <cell r="C1401">
            <v>1</v>
          </cell>
          <cell r="D1401">
            <v>39575</v>
          </cell>
          <cell r="E1401" t="str">
            <v>M001-03</v>
          </cell>
          <cell r="F1401" t="str">
            <v>Scot Gilmore</v>
          </cell>
          <cell r="G1401" t="str">
            <v>John Moncrieff limited</v>
          </cell>
          <cell r="H1401" t="str">
            <v>Transportation of level Gausge from UK to Mazabuka</v>
          </cell>
          <cell r="I1401" t="str">
            <v>GBP 595</v>
          </cell>
          <cell r="J1401" t="str">
            <v>GBP</v>
          </cell>
          <cell r="K1401">
            <v>595</v>
          </cell>
          <cell r="L1401">
            <v>14.32</v>
          </cell>
          <cell r="M1401">
            <v>8520.4</v>
          </cell>
          <cell r="N1401">
            <v>0</v>
          </cell>
          <cell r="O1401">
            <v>0</v>
          </cell>
          <cell r="P1401">
            <v>595</v>
          </cell>
          <cell r="Q1401">
            <v>0</v>
          </cell>
          <cell r="R1401">
            <v>0</v>
          </cell>
        </row>
        <row r="1402">
          <cell r="B1402" t="str">
            <v>599-0953</v>
          </cell>
          <cell r="C1402">
            <v>1</v>
          </cell>
          <cell r="D1402">
            <v>39575</v>
          </cell>
          <cell r="E1402" t="str">
            <v>C002</v>
          </cell>
          <cell r="F1402" t="str">
            <v>Tap Nyemba</v>
          </cell>
          <cell r="G1402" t="str">
            <v>Dura Soletanche Bachy</v>
          </cell>
          <cell r="H1402" t="str">
            <v xml:space="preserve">Piling work </v>
          </cell>
          <cell r="I1402" t="str">
            <v>USD 560,000</v>
          </cell>
          <cell r="J1402" t="str">
            <v>USD</v>
          </cell>
          <cell r="K1402">
            <v>560000</v>
          </cell>
          <cell r="L1402">
            <v>7.35</v>
          </cell>
          <cell r="M1402">
            <v>4116000</v>
          </cell>
          <cell r="N1402">
            <v>0</v>
          </cell>
          <cell r="O1402">
            <v>0</v>
          </cell>
          <cell r="P1402">
            <v>0</v>
          </cell>
          <cell r="Q1402">
            <v>560000</v>
          </cell>
          <cell r="R1402">
            <v>0</v>
          </cell>
        </row>
        <row r="1403">
          <cell r="B1403" t="str">
            <v>599-0954</v>
          </cell>
          <cell r="C1403">
            <v>1</v>
          </cell>
          <cell r="D1403">
            <v>39575</v>
          </cell>
          <cell r="E1403" t="str">
            <v>E012</v>
          </cell>
          <cell r="F1403" t="str">
            <v>Kuben</v>
          </cell>
          <cell r="G1403" t="str">
            <v>Panel Technique (Pty) Ltd</v>
          </cell>
          <cell r="H1403" t="str">
            <v>Ammeters, circuit breakers and thermal overloads</v>
          </cell>
          <cell r="I1403" t="str">
            <v>ZAR 28,578</v>
          </cell>
          <cell r="J1403" t="str">
            <v>ZAR</v>
          </cell>
          <cell r="K1403">
            <v>28578</v>
          </cell>
          <cell r="L1403">
            <v>1</v>
          </cell>
          <cell r="M1403">
            <v>28578</v>
          </cell>
          <cell r="N1403">
            <v>28578</v>
          </cell>
          <cell r="O1403">
            <v>0</v>
          </cell>
          <cell r="P1403">
            <v>0</v>
          </cell>
          <cell r="Q1403">
            <v>0</v>
          </cell>
          <cell r="R1403">
            <v>0</v>
          </cell>
        </row>
        <row r="1404">
          <cell r="B1404" t="str">
            <v>599-0955</v>
          </cell>
          <cell r="C1404">
            <v>1</v>
          </cell>
          <cell r="D1404">
            <v>39575</v>
          </cell>
          <cell r="E1404" t="str">
            <v>M023-3</v>
          </cell>
          <cell r="F1404" t="str">
            <v>Ackim Zuze</v>
          </cell>
          <cell r="G1404" t="str">
            <v>Danack Crane Services</v>
          </cell>
          <cell r="H1404" t="str">
            <v>Repairs to Fuse comp rental crane</v>
          </cell>
          <cell r="I1404" t="str">
            <v>ZMK 2,155,172.41</v>
          </cell>
          <cell r="J1404" t="str">
            <v>ZMK</v>
          </cell>
          <cell r="K1404">
            <v>2155172.41</v>
          </cell>
          <cell r="L1404">
            <v>1.6750418760469012E-3</v>
          </cell>
          <cell r="M1404">
            <v>3610.0040368509217</v>
          </cell>
          <cell r="N1404">
            <v>0</v>
          </cell>
          <cell r="O1404">
            <v>0</v>
          </cell>
          <cell r="P1404">
            <v>0</v>
          </cell>
          <cell r="Q1404">
            <v>0</v>
          </cell>
          <cell r="R1404">
            <v>2155172.41</v>
          </cell>
        </row>
        <row r="1405">
          <cell r="B1405" t="str">
            <v>599-0956</v>
          </cell>
          <cell r="C1405">
            <v>1</v>
          </cell>
          <cell r="D1405">
            <v>39577</v>
          </cell>
          <cell r="E1405" t="str">
            <v>A001-2</v>
          </cell>
          <cell r="F1405" t="str">
            <v>Peter Scheepers</v>
          </cell>
          <cell r="G1405" t="str">
            <v>T &amp; L Irrigation</v>
          </cell>
          <cell r="H1405" t="str">
            <v>Payments due on delivery of materials to site</v>
          </cell>
          <cell r="I1405" t="str">
            <v>USD 398,411</v>
          </cell>
          <cell r="J1405" t="str">
            <v>USD</v>
          </cell>
          <cell r="K1405">
            <v>398411</v>
          </cell>
          <cell r="L1405">
            <v>7.35</v>
          </cell>
          <cell r="M1405">
            <v>2928320.8499999996</v>
          </cell>
          <cell r="N1405">
            <v>0</v>
          </cell>
          <cell r="O1405">
            <v>0</v>
          </cell>
          <cell r="P1405">
            <v>0</v>
          </cell>
          <cell r="Q1405">
            <v>398411</v>
          </cell>
          <cell r="R1405">
            <v>0</v>
          </cell>
        </row>
        <row r="1406">
          <cell r="B1406" t="str">
            <v>599-0957</v>
          </cell>
          <cell r="C1406">
            <v>1</v>
          </cell>
          <cell r="D1406">
            <v>39577</v>
          </cell>
          <cell r="E1406" t="str">
            <v>A010-04</v>
          </cell>
          <cell r="F1406" t="str">
            <v>Remmy</v>
          </cell>
          <cell r="G1406" t="str">
            <v>Mbemu Agriculture</v>
          </cell>
          <cell r="H1406" t="str">
            <v>Various equipment required for crop establishment (hoes, knives etc)</v>
          </cell>
          <cell r="I1406" t="str">
            <v>ZMK 18,068,000</v>
          </cell>
          <cell r="J1406" t="str">
            <v>ZMK</v>
          </cell>
          <cell r="K1406">
            <v>18068000</v>
          </cell>
          <cell r="L1406">
            <v>1.6750418760469012E-3</v>
          </cell>
          <cell r="M1406">
            <v>30264.65661641541</v>
          </cell>
          <cell r="N1406">
            <v>0</v>
          </cell>
          <cell r="O1406">
            <v>0</v>
          </cell>
          <cell r="P1406">
            <v>0</v>
          </cell>
          <cell r="Q1406">
            <v>0</v>
          </cell>
          <cell r="R1406">
            <v>18068000</v>
          </cell>
        </row>
        <row r="1407">
          <cell r="B1407" t="str">
            <v>599-0958</v>
          </cell>
          <cell r="C1407">
            <v>1</v>
          </cell>
          <cell r="D1407">
            <v>39577</v>
          </cell>
          <cell r="E1407" t="str">
            <v>E012</v>
          </cell>
          <cell r="F1407" t="str">
            <v>Kavir</v>
          </cell>
          <cell r="G1407" t="str">
            <v>Metabell cc</v>
          </cell>
          <cell r="H1407" t="str">
            <v>Field and MCC Labels</v>
          </cell>
          <cell r="I1407" t="str">
            <v>ZAR 14,750</v>
          </cell>
          <cell r="J1407" t="str">
            <v>ZAR</v>
          </cell>
          <cell r="K1407">
            <v>14750</v>
          </cell>
          <cell r="L1407">
            <v>1</v>
          </cell>
          <cell r="M1407">
            <v>14750</v>
          </cell>
          <cell r="N1407">
            <v>14750</v>
          </cell>
          <cell r="O1407">
            <v>0</v>
          </cell>
          <cell r="P1407">
            <v>0</v>
          </cell>
          <cell r="Q1407">
            <v>0</v>
          </cell>
          <cell r="R1407">
            <v>0</v>
          </cell>
        </row>
        <row r="1408">
          <cell r="B1408" t="str">
            <v>599-0959</v>
          </cell>
          <cell r="C1408">
            <v>1</v>
          </cell>
          <cell r="D1408">
            <v>39577</v>
          </cell>
          <cell r="E1408" t="str">
            <v>M016-0</v>
          </cell>
          <cell r="F1408" t="str">
            <v>Andrew</v>
          </cell>
          <cell r="G1408" t="str">
            <v>E C Mining Ltd</v>
          </cell>
          <cell r="H1408" t="str">
            <v>2 x 30kW, 2 x 90kW, 2x 132kW motors for various pumps</v>
          </cell>
          <cell r="I1408" t="str">
            <v>ZMK 112,706,802.5</v>
          </cell>
          <cell r="J1408" t="str">
            <v>ZMK</v>
          </cell>
          <cell r="K1408">
            <v>112706802.5</v>
          </cell>
          <cell r="L1408">
            <v>1.6750418760469012E-3</v>
          </cell>
          <cell r="M1408">
            <v>188788.61390284757</v>
          </cell>
          <cell r="N1408">
            <v>0</v>
          </cell>
          <cell r="O1408">
            <v>0</v>
          </cell>
          <cell r="P1408">
            <v>0</v>
          </cell>
          <cell r="Q1408">
            <v>0</v>
          </cell>
          <cell r="R1408">
            <v>112706802.5</v>
          </cell>
        </row>
        <row r="1409">
          <cell r="B1409" t="str">
            <v>599-0960</v>
          </cell>
          <cell r="C1409">
            <v>1</v>
          </cell>
          <cell r="D1409">
            <v>39577</v>
          </cell>
          <cell r="E1409" t="str">
            <v>A010-14</v>
          </cell>
          <cell r="F1409" t="str">
            <v>Roger Venzo</v>
          </cell>
          <cell r="G1409" t="str">
            <v xml:space="preserve">R G F Power Projects cc </v>
          </cell>
          <cell r="H1409" t="str">
            <v>12 x 12M creosote poles</v>
          </cell>
          <cell r="I1409" t="str">
            <v>ZAR 31,452</v>
          </cell>
          <cell r="J1409" t="str">
            <v>ZAR</v>
          </cell>
          <cell r="K1409">
            <v>31452</v>
          </cell>
          <cell r="L1409">
            <v>1</v>
          </cell>
          <cell r="M1409">
            <v>31452</v>
          </cell>
          <cell r="N1409">
            <v>31452</v>
          </cell>
          <cell r="O1409">
            <v>0</v>
          </cell>
          <cell r="P1409">
            <v>0</v>
          </cell>
          <cell r="Q1409">
            <v>0</v>
          </cell>
          <cell r="R1409">
            <v>0</v>
          </cell>
        </row>
        <row r="1410">
          <cell r="B1410" t="str">
            <v>599-0961</v>
          </cell>
          <cell r="C1410">
            <v>1</v>
          </cell>
          <cell r="D1410">
            <v>39577</v>
          </cell>
          <cell r="E1410" t="str">
            <v>C001</v>
          </cell>
          <cell r="F1410" t="str">
            <v>Lakhi</v>
          </cell>
          <cell r="G1410" t="str">
            <v>Laktronics Repairs Ltd</v>
          </cell>
          <cell r="H1410" t="str">
            <v>Truck hire for 97 days for clearing of rubble and cane yard road works</v>
          </cell>
          <cell r="I1410" t="str">
            <v>ZMK 155,200,000</v>
          </cell>
          <cell r="J1410" t="str">
            <v>ZMK</v>
          </cell>
          <cell r="K1410">
            <v>155200000</v>
          </cell>
          <cell r="L1410">
            <v>1.6750418760469012E-3</v>
          </cell>
          <cell r="M1410">
            <v>259966.49916247907</v>
          </cell>
          <cell r="N1410">
            <v>0</v>
          </cell>
          <cell r="O1410">
            <v>0</v>
          </cell>
          <cell r="P1410">
            <v>0</v>
          </cell>
          <cell r="Q1410">
            <v>0</v>
          </cell>
          <cell r="R1410">
            <v>155200000</v>
          </cell>
          <cell r="S1410" t="str">
            <v>Caneyard</v>
          </cell>
        </row>
        <row r="1411">
          <cell r="B1411" t="str">
            <v>599-0962</v>
          </cell>
          <cell r="C1411">
            <v>1</v>
          </cell>
          <cell r="D1411">
            <v>39577</v>
          </cell>
          <cell r="E1411" t="str">
            <v>M032-1</v>
          </cell>
          <cell r="F1411" t="str">
            <v>Naloonda</v>
          </cell>
          <cell r="G1411" t="str">
            <v>Naloonda Joety &amp; Company</v>
          </cell>
          <cell r="H1411" t="str">
            <v>Labour hire for cleaning plant and feeder table, additional labour for start up</v>
          </cell>
          <cell r="I1411" t="str">
            <v>ZMK 68,722,875</v>
          </cell>
          <cell r="J1411" t="str">
            <v>ZMK</v>
          </cell>
          <cell r="K1411">
            <v>68722875</v>
          </cell>
          <cell r="L1411">
            <v>1.6750418760469012E-3</v>
          </cell>
          <cell r="M1411">
            <v>115113.69346733669</v>
          </cell>
          <cell r="N1411">
            <v>0</v>
          </cell>
          <cell r="O1411">
            <v>0</v>
          </cell>
          <cell r="P1411">
            <v>0</v>
          </cell>
          <cell r="Q1411">
            <v>0</v>
          </cell>
          <cell r="R1411">
            <v>68722875</v>
          </cell>
        </row>
        <row r="1412">
          <cell r="B1412" t="str">
            <v>599-0963</v>
          </cell>
          <cell r="C1412">
            <v>1</v>
          </cell>
          <cell r="D1412">
            <v>39577</v>
          </cell>
          <cell r="E1412" t="str">
            <v>M032-1</v>
          </cell>
          <cell r="F1412" t="str">
            <v>Philemon</v>
          </cell>
          <cell r="G1412" t="str">
            <v>Status Hi-Tech Z Ltd</v>
          </cell>
          <cell r="H1412" t="str">
            <v>Joining of fire main at powerhouse as cut by Project for T1 sub station</v>
          </cell>
          <cell r="I1412" t="str">
            <v>ZMK 7,885,250</v>
          </cell>
          <cell r="J1412" t="str">
            <v>ZMK</v>
          </cell>
          <cell r="K1412">
            <v>7885250</v>
          </cell>
          <cell r="L1412">
            <v>1.6750418760469012E-3</v>
          </cell>
          <cell r="M1412">
            <v>13208.123953098828</v>
          </cell>
          <cell r="N1412">
            <v>0</v>
          </cell>
          <cell r="O1412">
            <v>0</v>
          </cell>
          <cell r="P1412">
            <v>0</v>
          </cell>
          <cell r="Q1412">
            <v>0</v>
          </cell>
          <cell r="R1412">
            <v>7885250</v>
          </cell>
        </row>
        <row r="1413">
          <cell r="B1413" t="str">
            <v>599-0964</v>
          </cell>
          <cell r="C1413">
            <v>1</v>
          </cell>
          <cell r="D1413">
            <v>39577</v>
          </cell>
          <cell r="E1413" t="str">
            <v>C001</v>
          </cell>
          <cell r="F1413" t="str">
            <v>JACK PHIRI</v>
          </cell>
          <cell r="G1413" t="str">
            <v>Atonement Enterprises Ltd</v>
          </cell>
          <cell r="H1413" t="str">
            <v xml:space="preserve">Compressor Hire   </v>
          </cell>
          <cell r="I1413" t="str">
            <v>ZMK 143,448,900</v>
          </cell>
          <cell r="J1413" t="str">
            <v>ZMK</v>
          </cell>
          <cell r="K1413">
            <v>143448900</v>
          </cell>
          <cell r="L1413">
            <v>1.6750418760469012E-3</v>
          </cell>
          <cell r="M1413">
            <v>240282.91457286433</v>
          </cell>
          <cell r="N1413">
            <v>0</v>
          </cell>
          <cell r="O1413">
            <v>0</v>
          </cell>
          <cell r="P1413">
            <v>0</v>
          </cell>
          <cell r="Q1413">
            <v>0</v>
          </cell>
          <cell r="R1413">
            <v>143448900</v>
          </cell>
          <cell r="S1413" t="str">
            <v>Caneyard</v>
          </cell>
        </row>
        <row r="1414">
          <cell r="B1414" t="str">
            <v>599-0965</v>
          </cell>
          <cell r="C1414">
            <v>1</v>
          </cell>
          <cell r="D1414">
            <v>39577</v>
          </cell>
          <cell r="E1414" t="str">
            <v>M038</v>
          </cell>
          <cell r="F1414" t="str">
            <v>Kishore</v>
          </cell>
          <cell r="G1414" t="str">
            <v>Heku Engineering Ltd</v>
          </cell>
          <cell r="H1414" t="str">
            <v>Manufacture T2 Shredder spacers (to be reclaimed from Emineo M038)</v>
          </cell>
          <cell r="I1414" t="str">
            <v>ZMK 866,600</v>
          </cell>
          <cell r="J1414" t="str">
            <v>ZMK</v>
          </cell>
          <cell r="K1414">
            <v>866600</v>
          </cell>
          <cell r="L1414">
            <v>1.6750418760469012E-3</v>
          </cell>
          <cell r="M1414">
            <v>1451.5912897822445</v>
          </cell>
          <cell r="N1414">
            <v>0</v>
          </cell>
          <cell r="O1414">
            <v>0</v>
          </cell>
          <cell r="P1414">
            <v>0</v>
          </cell>
          <cell r="Q1414">
            <v>0</v>
          </cell>
          <cell r="R1414">
            <v>866600</v>
          </cell>
        </row>
        <row r="1415">
          <cell r="B1415" t="str">
            <v>599-0966</v>
          </cell>
          <cell r="C1415">
            <v>1</v>
          </cell>
          <cell r="D1415">
            <v>39577</v>
          </cell>
          <cell r="E1415" t="str">
            <v>M022-1</v>
          </cell>
          <cell r="F1415" t="str">
            <v>Kishore</v>
          </cell>
          <cell r="G1415" t="str">
            <v>Heku Engineering Ltd</v>
          </cell>
          <cell r="H1415" t="str">
            <v>Manufacture Manhole covers, sight glasse covers and other urgent items for start up</v>
          </cell>
          <cell r="I1415" t="str">
            <v>ZMK 11,360,000</v>
          </cell>
          <cell r="J1415" t="str">
            <v>ZMK</v>
          </cell>
          <cell r="K1415">
            <v>11360000</v>
          </cell>
          <cell r="L1415">
            <v>1.6750418760469012E-3</v>
          </cell>
          <cell r="M1415">
            <v>19028.475711892799</v>
          </cell>
          <cell r="N1415">
            <v>0</v>
          </cell>
          <cell r="O1415">
            <v>0</v>
          </cell>
          <cell r="P1415">
            <v>0</v>
          </cell>
          <cell r="Q1415">
            <v>0</v>
          </cell>
          <cell r="R1415">
            <v>11360000</v>
          </cell>
        </row>
        <row r="1416">
          <cell r="B1416" t="str">
            <v>599-0967</v>
          </cell>
          <cell r="C1416">
            <v>1</v>
          </cell>
          <cell r="D1416">
            <v>39577</v>
          </cell>
          <cell r="E1416" t="str">
            <v>M023-3</v>
          </cell>
          <cell r="F1416" t="str">
            <v>Ackim Zuze</v>
          </cell>
          <cell r="G1416" t="str">
            <v>Danack Crane Services</v>
          </cell>
          <cell r="H1416" t="str">
            <v>Repair safety override switch for 140T crane</v>
          </cell>
          <cell r="I1416" t="str">
            <v>ZMK 3,200,000</v>
          </cell>
          <cell r="J1416" t="str">
            <v>ZMK</v>
          </cell>
          <cell r="K1416">
            <v>3200000</v>
          </cell>
          <cell r="L1416">
            <v>1.6750418760469012E-3</v>
          </cell>
          <cell r="M1416">
            <v>5360.1340033500837</v>
          </cell>
          <cell r="N1416">
            <v>0</v>
          </cell>
          <cell r="O1416">
            <v>0</v>
          </cell>
          <cell r="P1416">
            <v>0</v>
          </cell>
          <cell r="Q1416">
            <v>0</v>
          </cell>
          <cell r="R1416">
            <v>3200000</v>
          </cell>
        </row>
        <row r="1417">
          <cell r="B1417" t="str">
            <v>599-0968</v>
          </cell>
          <cell r="C1417">
            <v>1</v>
          </cell>
          <cell r="D1417">
            <v>39577</v>
          </cell>
          <cell r="E1417" t="str">
            <v>E018</v>
          </cell>
          <cell r="F1417" t="str">
            <v>Hugo Schmidt</v>
          </cell>
          <cell r="G1417" t="str">
            <v>Siemens Limited</v>
          </cell>
          <cell r="H1417" t="str">
            <v>Travel time and cost of Engineer for inspection of damaged panel</v>
          </cell>
          <cell r="I1417" t="str">
            <v>ZAR 38,300</v>
          </cell>
          <cell r="J1417" t="str">
            <v>ZAR</v>
          </cell>
          <cell r="K1417">
            <v>38300</v>
          </cell>
          <cell r="L1417">
            <v>1</v>
          </cell>
          <cell r="M1417">
            <v>38300</v>
          </cell>
          <cell r="N1417">
            <v>38300</v>
          </cell>
          <cell r="O1417">
            <v>0</v>
          </cell>
          <cell r="P1417">
            <v>0</v>
          </cell>
          <cell r="Q1417">
            <v>0</v>
          </cell>
          <cell r="R1417">
            <v>0</v>
          </cell>
        </row>
        <row r="1418">
          <cell r="B1418" t="str">
            <v>599-0969</v>
          </cell>
          <cell r="C1418">
            <v>1</v>
          </cell>
          <cell r="D1418">
            <v>39580</v>
          </cell>
          <cell r="E1418" t="str">
            <v>M001-08</v>
          </cell>
          <cell r="F1418" t="str">
            <v>Marthie Burger</v>
          </cell>
          <cell r="G1418" t="str">
            <v>East African Supply</v>
          </cell>
          <cell r="H1418" t="str">
            <v>200NB Weld face flanges (600lb, sch.40), 200NB flat face flanges (600lb)</v>
          </cell>
          <cell r="I1418" t="str">
            <v>ZAR 6,090</v>
          </cell>
          <cell r="J1418" t="str">
            <v>ZAR</v>
          </cell>
          <cell r="K1418">
            <v>6090</v>
          </cell>
          <cell r="L1418">
            <v>1</v>
          </cell>
          <cell r="M1418">
            <v>6090</v>
          </cell>
          <cell r="N1418">
            <v>6090</v>
          </cell>
          <cell r="O1418">
            <v>0</v>
          </cell>
          <cell r="P1418">
            <v>0</v>
          </cell>
          <cell r="Q1418">
            <v>0</v>
          </cell>
          <cell r="R1418">
            <v>0</v>
          </cell>
          <cell r="T1418">
            <v>2</v>
          </cell>
        </row>
        <row r="1419">
          <cell r="B1419" t="str">
            <v>599-0970</v>
          </cell>
          <cell r="C1419">
            <v>1</v>
          </cell>
          <cell r="D1419">
            <v>39580</v>
          </cell>
          <cell r="E1419" t="str">
            <v>M032-1</v>
          </cell>
          <cell r="F1419" t="str">
            <v>Kishore</v>
          </cell>
          <cell r="G1419" t="str">
            <v>Heku Engineering Ltd</v>
          </cell>
          <cell r="H1419" t="str">
            <v>Sheering of mild steel plates for cane carrier seal plate</v>
          </cell>
          <cell r="I1419" t="str">
            <v>ZMK 1,600,000</v>
          </cell>
          <cell r="J1419" t="str">
            <v>ZMK</v>
          </cell>
          <cell r="K1419">
            <v>1600000</v>
          </cell>
          <cell r="L1419">
            <v>1.6750418760469012E-3</v>
          </cell>
          <cell r="M1419">
            <v>2680.0670016750419</v>
          </cell>
          <cell r="N1419">
            <v>0</v>
          </cell>
          <cell r="O1419">
            <v>0</v>
          </cell>
          <cell r="P1419">
            <v>0</v>
          </cell>
          <cell r="Q1419">
            <v>0</v>
          </cell>
          <cell r="R1419">
            <v>1600000</v>
          </cell>
        </row>
        <row r="1420">
          <cell r="B1420" t="str">
            <v>599-0971</v>
          </cell>
          <cell r="C1420">
            <v>1</v>
          </cell>
          <cell r="D1420">
            <v>39588</v>
          </cell>
          <cell r="E1420" t="str">
            <v>M001-08</v>
          </cell>
          <cell r="F1420" t="str">
            <v>Marthie Burger</v>
          </cell>
          <cell r="G1420" t="str">
            <v>East African Supply</v>
          </cell>
          <cell r="H1420" t="str">
            <v>200NB Weld face flanges (600lb, sch.40)</v>
          </cell>
          <cell r="I1420" t="str">
            <v>ZAR 3780</v>
          </cell>
          <cell r="J1420" t="str">
            <v>ZAR</v>
          </cell>
          <cell r="K1420">
            <v>3780</v>
          </cell>
          <cell r="L1420">
            <v>1</v>
          </cell>
          <cell r="M1420">
            <v>3780</v>
          </cell>
          <cell r="N1420">
            <v>3780</v>
          </cell>
          <cell r="O1420">
            <v>0</v>
          </cell>
          <cell r="P1420">
            <v>0</v>
          </cell>
          <cell r="Q1420">
            <v>0</v>
          </cell>
          <cell r="R1420">
            <v>0</v>
          </cell>
          <cell r="T1420">
            <v>2</v>
          </cell>
        </row>
        <row r="1421">
          <cell r="B1421" t="str">
            <v>599-0972</v>
          </cell>
          <cell r="C1421">
            <v>1</v>
          </cell>
          <cell r="D1421">
            <v>39588</v>
          </cell>
          <cell r="E1421" t="str">
            <v>M011</v>
          </cell>
          <cell r="F1421" t="str">
            <v>Warren</v>
          </cell>
          <cell r="G1421" t="str">
            <v>Hi-Tech Pressure Engineering (Pty) Ltd.</v>
          </cell>
          <cell r="H1421" t="str">
            <v>8 off 80x50x1200 hydraulic piston with truncheons for extended travel on Hi-Lo boom</v>
          </cell>
          <cell r="I1421" t="str">
            <v>ZAR 99,720.00</v>
          </cell>
          <cell r="J1421" t="str">
            <v>ZAR</v>
          </cell>
          <cell r="K1421">
            <v>99720</v>
          </cell>
          <cell r="L1421">
            <v>1</v>
          </cell>
          <cell r="M1421">
            <v>99720</v>
          </cell>
          <cell r="N1421">
            <v>99720</v>
          </cell>
          <cell r="O1421">
            <v>0</v>
          </cell>
          <cell r="P1421">
            <v>0</v>
          </cell>
          <cell r="Q1421">
            <v>0</v>
          </cell>
          <cell r="R1421">
            <v>0</v>
          </cell>
        </row>
        <row r="1422">
          <cell r="B1422" t="str">
            <v>599-0973</v>
          </cell>
          <cell r="C1422">
            <v>1</v>
          </cell>
          <cell r="D1422">
            <v>39588</v>
          </cell>
          <cell r="E1422" t="str">
            <v>M032-1</v>
          </cell>
          <cell r="F1422" t="str">
            <v>Kishore</v>
          </cell>
          <cell r="G1422" t="str">
            <v>Heku Engineering Ltd</v>
          </cell>
          <cell r="H1422" t="str">
            <v>Various items required for start up</v>
          </cell>
          <cell r="I1422" t="str">
            <v>ZMK 4,295,800</v>
          </cell>
          <cell r="J1422" t="str">
            <v>ZMK</v>
          </cell>
          <cell r="K1422">
            <v>4295800</v>
          </cell>
          <cell r="L1422">
            <v>1.6750418760469012E-3</v>
          </cell>
          <cell r="M1422">
            <v>7195.6448911222778</v>
          </cell>
          <cell r="N1422">
            <v>0</v>
          </cell>
          <cell r="O1422">
            <v>0</v>
          </cell>
          <cell r="P1422">
            <v>0</v>
          </cell>
          <cell r="Q1422">
            <v>0</v>
          </cell>
          <cell r="R1422">
            <v>4295800</v>
          </cell>
        </row>
        <row r="1423">
          <cell r="B1423" t="str">
            <v>599-0974</v>
          </cell>
          <cell r="C1423">
            <v>1</v>
          </cell>
          <cell r="D1423">
            <v>39588</v>
          </cell>
          <cell r="E1423" t="str">
            <v>M007</v>
          </cell>
          <cell r="F1423" t="str">
            <v>Shanee Pillay</v>
          </cell>
          <cell r="G1423" t="str">
            <v>IFM Electronic</v>
          </cell>
          <cell r="H1423" t="str">
            <v>2 IIA-3015-ANKG 30mm diameter sensors with angle brackets</v>
          </cell>
          <cell r="I1423" t="str">
            <v>ZAR 1,544.00</v>
          </cell>
          <cell r="J1423" t="str">
            <v>ZAR</v>
          </cell>
          <cell r="K1423">
            <v>1544</v>
          </cell>
          <cell r="L1423">
            <v>1</v>
          </cell>
          <cell r="M1423">
            <v>1544</v>
          </cell>
          <cell r="N1423">
            <v>1544</v>
          </cell>
          <cell r="O1423">
            <v>0</v>
          </cell>
          <cell r="P1423">
            <v>0</v>
          </cell>
          <cell r="Q1423">
            <v>0</v>
          </cell>
          <cell r="R1423">
            <v>0</v>
          </cell>
        </row>
        <row r="1424">
          <cell r="B1424" t="str">
            <v>599-0975</v>
          </cell>
          <cell r="C1424">
            <v>1</v>
          </cell>
          <cell r="D1424">
            <v>39588</v>
          </cell>
          <cell r="E1424" t="str">
            <v>M010-1</v>
          </cell>
          <cell r="F1424" t="str">
            <v>Mike Reynolds</v>
          </cell>
          <cell r="G1424" t="str">
            <v>African Privity Investments (Pty) Ltd</v>
          </cell>
          <cell r="H1424" t="str">
            <v>1 Mill hold down bolt 50mm longer than precious one supplied</v>
          </cell>
          <cell r="I1424" t="str">
            <v>ZAR 2,776.00</v>
          </cell>
          <cell r="J1424" t="str">
            <v>ZAR</v>
          </cell>
          <cell r="K1424">
            <v>2776</v>
          </cell>
          <cell r="L1424">
            <v>1</v>
          </cell>
          <cell r="M1424">
            <v>2776</v>
          </cell>
          <cell r="N1424">
            <v>2776</v>
          </cell>
          <cell r="O1424">
            <v>0</v>
          </cell>
          <cell r="P1424">
            <v>0</v>
          </cell>
          <cell r="Q1424">
            <v>0</v>
          </cell>
          <cell r="R1424">
            <v>0</v>
          </cell>
        </row>
        <row r="1425">
          <cell r="B1425" t="str">
            <v>599-0976</v>
          </cell>
          <cell r="C1425">
            <v>1</v>
          </cell>
          <cell r="D1425">
            <v>39588</v>
          </cell>
          <cell r="E1425" t="str">
            <v>E012</v>
          </cell>
          <cell r="F1425" t="str">
            <v>Chris Smith</v>
          </cell>
          <cell r="G1425" t="str">
            <v>Unitech Instrumentation Services</v>
          </cell>
          <cell r="H1425" t="str">
            <v>Conveyor switches, cable ties, pop rivets and various items required for E&amp;I</v>
          </cell>
          <cell r="I1425" t="str">
            <v>ZAR 11,148.00</v>
          </cell>
          <cell r="J1425" t="str">
            <v>ZAR</v>
          </cell>
          <cell r="K1425">
            <v>11148</v>
          </cell>
          <cell r="L1425">
            <v>1</v>
          </cell>
          <cell r="M1425">
            <v>11148</v>
          </cell>
          <cell r="N1425">
            <v>11148</v>
          </cell>
          <cell r="O1425">
            <v>0</v>
          </cell>
          <cell r="P1425">
            <v>0</v>
          </cell>
          <cell r="Q1425">
            <v>0</v>
          </cell>
          <cell r="R1425">
            <v>0</v>
          </cell>
        </row>
        <row r="1426">
          <cell r="B1426" t="str">
            <v>599-0977</v>
          </cell>
          <cell r="C1426">
            <v>1</v>
          </cell>
          <cell r="D1426">
            <v>39588</v>
          </cell>
          <cell r="E1426" t="str">
            <v>M031</v>
          </cell>
          <cell r="F1426" t="str">
            <v>Mohamed</v>
          </cell>
          <cell r="G1426" t="str">
            <v>Mulimo Agriculture Hardware Distributors</v>
          </cell>
          <cell r="H1426" t="str">
            <v>Plythene piping and fittings</v>
          </cell>
          <cell r="I1426" t="str">
            <v>ZMK 4,590,000</v>
          </cell>
          <cell r="J1426" t="str">
            <v>ZMK</v>
          </cell>
          <cell r="K1426">
            <v>4590000</v>
          </cell>
          <cell r="L1426">
            <v>1.6750418760469012E-3</v>
          </cell>
          <cell r="M1426">
            <v>7688.4422110552769</v>
          </cell>
          <cell r="N1426">
            <v>0</v>
          </cell>
          <cell r="O1426">
            <v>0</v>
          </cell>
          <cell r="P1426">
            <v>0</v>
          </cell>
          <cell r="Q1426">
            <v>0</v>
          </cell>
          <cell r="R1426">
            <v>4590000</v>
          </cell>
        </row>
        <row r="1427">
          <cell r="B1427" t="str">
            <v>599-0978</v>
          </cell>
          <cell r="C1427">
            <v>1</v>
          </cell>
          <cell r="D1427">
            <v>39588</v>
          </cell>
          <cell r="E1427" t="str">
            <v>E002</v>
          </cell>
          <cell r="F1427" t="str">
            <v>Uli</v>
          </cell>
          <cell r="G1427" t="str">
            <v>Heku Construction Ltd</v>
          </cell>
          <cell r="H1427" t="str">
            <v>Erection of fencing around pivot pumps station transformers</v>
          </cell>
          <cell r="I1427" t="str">
            <v>ZMK 5,478,795</v>
          </cell>
          <cell r="J1427" t="str">
            <v>ZMK</v>
          </cell>
          <cell r="K1427">
            <v>5478795</v>
          </cell>
          <cell r="L1427">
            <v>1.6750418760469012E-3</v>
          </cell>
          <cell r="M1427">
            <v>9177.2110552763825</v>
          </cell>
          <cell r="N1427">
            <v>0</v>
          </cell>
          <cell r="O1427">
            <v>0</v>
          </cell>
          <cell r="P1427">
            <v>0</v>
          </cell>
          <cell r="Q1427">
            <v>0</v>
          </cell>
          <cell r="R1427">
            <v>5478795</v>
          </cell>
        </row>
        <row r="1428">
          <cell r="B1428" t="str">
            <v>599-0979</v>
          </cell>
          <cell r="C1428">
            <v>1</v>
          </cell>
          <cell r="D1428">
            <v>39588</v>
          </cell>
          <cell r="E1428" t="str">
            <v>C001</v>
          </cell>
          <cell r="F1428" t="str">
            <v>Charlie Coxe</v>
          </cell>
          <cell r="G1428" t="str">
            <v>Jacaranda Plant &amp; Machinery Hire</v>
          </cell>
          <cell r="H1428" t="str">
            <v>Bulldozer hire in the cane yard area</v>
          </cell>
          <cell r="I1428" t="str">
            <v>ZMK 102,252,150.00</v>
          </cell>
          <cell r="J1428" t="str">
            <v>ZMK</v>
          </cell>
          <cell r="K1428">
            <v>102252150</v>
          </cell>
          <cell r="L1428">
            <v>1.6750418760469012E-3</v>
          </cell>
          <cell r="M1428">
            <v>171276.63316582915</v>
          </cell>
          <cell r="N1428">
            <v>0</v>
          </cell>
          <cell r="O1428">
            <v>0</v>
          </cell>
          <cell r="P1428">
            <v>0</v>
          </cell>
          <cell r="Q1428">
            <v>0</v>
          </cell>
          <cell r="R1428">
            <v>102252150</v>
          </cell>
          <cell r="S1428" t="str">
            <v>Caneyard</v>
          </cell>
        </row>
        <row r="1429">
          <cell r="B1429" t="str">
            <v>599-0980</v>
          </cell>
          <cell r="C1429">
            <v>1</v>
          </cell>
          <cell r="D1429">
            <v>39588</v>
          </cell>
          <cell r="E1429" t="str">
            <v>M031</v>
          </cell>
          <cell r="F1429" t="str">
            <v>Mohamed</v>
          </cell>
          <cell r="G1429" t="str">
            <v>BHAGOOS SUPERMARKET</v>
          </cell>
          <cell r="H1429" t="str">
            <v>Oxygen and Acetylene</v>
          </cell>
          <cell r="I1429" t="str">
            <v>ZMK 135,456,600.00</v>
          </cell>
          <cell r="J1429" t="str">
            <v>ZMK</v>
          </cell>
          <cell r="K1429">
            <v>135456600</v>
          </cell>
          <cell r="L1429">
            <v>1.6750418760469012E-3</v>
          </cell>
          <cell r="M1429">
            <v>226895.47738693468</v>
          </cell>
          <cell r="N1429">
            <v>0</v>
          </cell>
          <cell r="O1429">
            <v>0</v>
          </cell>
          <cell r="P1429">
            <v>0</v>
          </cell>
          <cell r="Q1429">
            <v>0</v>
          </cell>
          <cell r="R1429">
            <v>135456600</v>
          </cell>
          <cell r="S1429" t="str">
            <v>Gas Recovery</v>
          </cell>
        </row>
        <row r="1430">
          <cell r="B1430" t="str">
            <v>599-0981</v>
          </cell>
          <cell r="C1430">
            <v>1</v>
          </cell>
          <cell r="D1430">
            <v>39588</v>
          </cell>
          <cell r="E1430" t="str">
            <v>M031</v>
          </cell>
          <cell r="F1430" t="str">
            <v>Belinda</v>
          </cell>
          <cell r="G1430" t="str">
            <v>Makubu Steelworks Ltd</v>
          </cell>
          <cell r="H1430" t="str">
            <v>1.5mm gasket sheeting (asbestos free)</v>
          </cell>
          <cell r="I1430" t="str">
            <v>ZMK 13,950,000.00</v>
          </cell>
          <cell r="J1430" t="str">
            <v>ZMK</v>
          </cell>
          <cell r="K1430">
            <v>13950000</v>
          </cell>
          <cell r="L1430">
            <v>1.6750418760469012E-3</v>
          </cell>
          <cell r="M1430">
            <v>23366.834170854272</v>
          </cell>
          <cell r="N1430">
            <v>0</v>
          </cell>
          <cell r="O1430">
            <v>0</v>
          </cell>
          <cell r="P1430">
            <v>0</v>
          </cell>
          <cell r="Q1430">
            <v>0</v>
          </cell>
          <cell r="R1430">
            <v>13950000</v>
          </cell>
        </row>
        <row r="1431">
          <cell r="B1431" t="str">
            <v>599-0982</v>
          </cell>
          <cell r="C1431">
            <v>1</v>
          </cell>
          <cell r="D1431">
            <v>39588</v>
          </cell>
          <cell r="E1431" t="str">
            <v>M031</v>
          </cell>
          <cell r="F1431" t="str">
            <v>Mohamed</v>
          </cell>
          <cell r="G1431" t="str">
            <v>BHAGOOS SUPERMARKET</v>
          </cell>
          <cell r="H1431" t="str">
            <v>Various PVC materials for liming station</v>
          </cell>
          <cell r="I1431" t="str">
            <v>ZMK 5,909,600.00</v>
          </cell>
          <cell r="J1431" t="str">
            <v>ZMK</v>
          </cell>
          <cell r="K1431">
            <v>5909600</v>
          </cell>
          <cell r="L1431">
            <v>1.6750418760469012E-3</v>
          </cell>
          <cell r="M1431">
            <v>9898.8274706867669</v>
          </cell>
          <cell r="N1431">
            <v>0</v>
          </cell>
          <cell r="O1431">
            <v>0</v>
          </cell>
          <cell r="P1431">
            <v>0</v>
          </cell>
          <cell r="Q1431">
            <v>0</v>
          </cell>
          <cell r="R1431">
            <v>5909600</v>
          </cell>
        </row>
        <row r="1432">
          <cell r="B1432" t="str">
            <v>599-0983</v>
          </cell>
          <cell r="C1432">
            <v>1</v>
          </cell>
          <cell r="D1432">
            <v>39588</v>
          </cell>
          <cell r="E1432" t="str">
            <v>M007</v>
          </cell>
          <cell r="F1432" t="str">
            <v>Belinda</v>
          </cell>
          <cell r="G1432" t="str">
            <v>Makubu Steelworks Ltd</v>
          </cell>
          <cell r="H1432" t="str">
            <v>1 sheet of glass 600 x 1000 x 12mm thick</v>
          </cell>
          <cell r="I1432" t="str">
            <v>ZMK 695,000.00</v>
          </cell>
          <cell r="J1432" t="str">
            <v>ZMK</v>
          </cell>
          <cell r="K1432">
            <v>695000</v>
          </cell>
          <cell r="L1432">
            <v>1.6750418760469012E-3</v>
          </cell>
          <cell r="M1432">
            <v>1164.1541038525963</v>
          </cell>
          <cell r="N1432">
            <v>0</v>
          </cell>
          <cell r="O1432">
            <v>0</v>
          </cell>
          <cell r="P1432">
            <v>0</v>
          </cell>
          <cell r="Q1432">
            <v>0</v>
          </cell>
          <cell r="R1432">
            <v>695000</v>
          </cell>
        </row>
        <row r="1433">
          <cell r="B1433" t="str">
            <v>599-0984</v>
          </cell>
          <cell r="C1433">
            <v>1</v>
          </cell>
          <cell r="D1433">
            <v>39588</v>
          </cell>
          <cell r="E1433" t="str">
            <v>M007</v>
          </cell>
          <cell r="F1433" t="str">
            <v>Mohamed</v>
          </cell>
          <cell r="G1433" t="str">
            <v>BHAGOOS SUPERMARKET</v>
          </cell>
          <cell r="H1433" t="str">
            <v>Various items required for shredder turbine installation</v>
          </cell>
          <cell r="I1433" t="str">
            <v>ZMK 1,735,500.00</v>
          </cell>
          <cell r="J1433" t="str">
            <v>ZMK</v>
          </cell>
          <cell r="K1433">
            <v>1735500</v>
          </cell>
          <cell r="L1433">
            <v>1.6750418760469012E-3</v>
          </cell>
          <cell r="M1433">
            <v>2907.0351758793972</v>
          </cell>
          <cell r="N1433">
            <v>0</v>
          </cell>
          <cell r="O1433">
            <v>0</v>
          </cell>
          <cell r="P1433">
            <v>0</v>
          </cell>
          <cell r="Q1433">
            <v>0</v>
          </cell>
          <cell r="R1433">
            <v>1735500</v>
          </cell>
        </row>
        <row r="1434">
          <cell r="B1434" t="str">
            <v>599-0985</v>
          </cell>
          <cell r="C1434">
            <v>1</v>
          </cell>
          <cell r="D1434">
            <v>39588</v>
          </cell>
          <cell r="E1434" t="str">
            <v>C001</v>
          </cell>
          <cell r="F1434" t="str">
            <v>Joe Mwanza</v>
          </cell>
          <cell r="G1434" t="str">
            <v>Joraf Engineering Ltd</v>
          </cell>
          <cell r="H1434" t="str">
            <v>Compressor and welder hire for cane yard area</v>
          </cell>
          <cell r="I1434" t="str">
            <v>ZMK 59,262,500.00</v>
          </cell>
          <cell r="J1434" t="str">
            <v>ZMK</v>
          </cell>
          <cell r="K1434">
            <v>59262500</v>
          </cell>
          <cell r="L1434">
            <v>1.6750418760469012E-3</v>
          </cell>
          <cell r="M1434">
            <v>99267.169179229488</v>
          </cell>
          <cell r="N1434">
            <v>0</v>
          </cell>
          <cell r="O1434">
            <v>0</v>
          </cell>
          <cell r="P1434">
            <v>0</v>
          </cell>
          <cell r="Q1434">
            <v>0</v>
          </cell>
          <cell r="R1434">
            <v>59262500</v>
          </cell>
          <cell r="S1434" t="str">
            <v>Caneyard</v>
          </cell>
        </row>
        <row r="1435">
          <cell r="B1435" t="str">
            <v>599-0986</v>
          </cell>
          <cell r="C1435">
            <v>1</v>
          </cell>
          <cell r="D1435">
            <v>39588</v>
          </cell>
          <cell r="E1435" t="str">
            <v>E002</v>
          </cell>
          <cell r="F1435" t="str">
            <v>Chris Smith</v>
          </cell>
          <cell r="G1435" t="str">
            <v>Unitech Instrumentation Services</v>
          </cell>
          <cell r="H1435" t="str">
            <v>Testing equipment for TS E&amp;I</v>
          </cell>
          <cell r="I1435" t="str">
            <v>ZAR 13,064.00</v>
          </cell>
          <cell r="J1435" t="str">
            <v>ZAR</v>
          </cell>
          <cell r="K1435">
            <v>13064</v>
          </cell>
          <cell r="L1435">
            <v>1</v>
          </cell>
          <cell r="M1435">
            <v>13064</v>
          </cell>
          <cell r="N1435">
            <v>13064</v>
          </cell>
          <cell r="O1435">
            <v>0</v>
          </cell>
          <cell r="P1435">
            <v>0</v>
          </cell>
          <cell r="Q1435">
            <v>0</v>
          </cell>
          <cell r="R1435">
            <v>0</v>
          </cell>
        </row>
        <row r="1436">
          <cell r="B1436" t="str">
            <v>599-0987</v>
          </cell>
          <cell r="C1436">
            <v>1</v>
          </cell>
          <cell r="D1436">
            <v>39588</v>
          </cell>
          <cell r="E1436" t="str">
            <v>E012</v>
          </cell>
          <cell r="F1436" t="str">
            <v>Chris Smith</v>
          </cell>
          <cell r="G1436" t="str">
            <v>Unitech Instrumentation Services</v>
          </cell>
          <cell r="H1436" t="str">
            <v>DHL Fees and Labels, COC certification for electrician</v>
          </cell>
          <cell r="I1436" t="str">
            <v>ZAR 84,032.00</v>
          </cell>
          <cell r="J1436" t="str">
            <v>ZAR</v>
          </cell>
          <cell r="K1436">
            <v>84032</v>
          </cell>
          <cell r="L1436">
            <v>1</v>
          </cell>
          <cell r="M1436">
            <v>84032</v>
          </cell>
          <cell r="N1436">
            <v>84032</v>
          </cell>
          <cell r="O1436">
            <v>0</v>
          </cell>
          <cell r="P1436">
            <v>0</v>
          </cell>
          <cell r="Q1436">
            <v>0</v>
          </cell>
          <cell r="R1436">
            <v>0</v>
          </cell>
        </row>
        <row r="1437">
          <cell r="B1437" t="str">
            <v>599-0988</v>
          </cell>
          <cell r="C1437">
            <v>1</v>
          </cell>
          <cell r="D1437">
            <v>39588</v>
          </cell>
          <cell r="E1437" t="str">
            <v>M007</v>
          </cell>
          <cell r="F1437" t="str">
            <v>Mohamed</v>
          </cell>
          <cell r="G1437" t="str">
            <v>BHAGOOS SUPERMARKET</v>
          </cell>
          <cell r="H1437" t="str">
            <v>15 Rawl Bolts (M12 x 90mm), 30L sugar ice blue paint</v>
          </cell>
          <cell r="I1437" t="str">
            <v>ZMK 993,000.00</v>
          </cell>
          <cell r="J1437" t="str">
            <v>ZMK</v>
          </cell>
          <cell r="K1437">
            <v>993000</v>
          </cell>
          <cell r="L1437">
            <v>1.6750418760469012E-3</v>
          </cell>
          <cell r="M1437">
            <v>1663.3165829145728</v>
          </cell>
          <cell r="N1437">
            <v>0</v>
          </cell>
          <cell r="O1437">
            <v>0</v>
          </cell>
          <cell r="P1437">
            <v>0</v>
          </cell>
          <cell r="Q1437">
            <v>0</v>
          </cell>
          <cell r="R1437">
            <v>993000</v>
          </cell>
          <cell r="S1437" t="str">
            <v>Paint</v>
          </cell>
        </row>
        <row r="1438">
          <cell r="B1438" t="str">
            <v>599-0989</v>
          </cell>
          <cell r="C1438">
            <v>1</v>
          </cell>
          <cell r="D1438">
            <v>39588</v>
          </cell>
          <cell r="E1438" t="str">
            <v>M031</v>
          </cell>
          <cell r="F1438" t="str">
            <v>Mohamed</v>
          </cell>
          <cell r="G1438" t="str">
            <v>Mulimo Agriculture Hardware Distributors</v>
          </cell>
          <cell r="H1438" t="str">
            <v>308l stainless steel welding rods (2.5mm &amp; 3.15mm)</v>
          </cell>
          <cell r="I1438" t="str">
            <v>ZMK 47,800,000.00</v>
          </cell>
          <cell r="J1438" t="str">
            <v>ZMK</v>
          </cell>
          <cell r="K1438">
            <v>47800000</v>
          </cell>
          <cell r="L1438">
            <v>1.6750418760469012E-3</v>
          </cell>
          <cell r="M1438">
            <v>80067.001675041873</v>
          </cell>
          <cell r="N1438">
            <v>0</v>
          </cell>
          <cell r="O1438">
            <v>0</v>
          </cell>
          <cell r="P1438">
            <v>0</v>
          </cell>
          <cell r="Q1438">
            <v>0</v>
          </cell>
          <cell r="R1438">
            <v>47800000</v>
          </cell>
          <cell r="S1438" t="str">
            <v>Welding Recovery</v>
          </cell>
        </row>
        <row r="1439">
          <cell r="B1439" t="str">
            <v>599-0990</v>
          </cell>
          <cell r="C1439">
            <v>1</v>
          </cell>
          <cell r="D1439">
            <v>39588</v>
          </cell>
          <cell r="E1439" t="str">
            <v>M031</v>
          </cell>
          <cell r="F1439" t="str">
            <v>Webster Moyo</v>
          </cell>
          <cell r="G1439" t="str">
            <v>Dana Services Ltd</v>
          </cell>
          <cell r="H1439" t="str">
            <v>Castrol Hyspin 68 oil for shredder lubrication system</v>
          </cell>
          <cell r="I1439" t="str">
            <v>ZMK 7,005,077.49</v>
          </cell>
          <cell r="J1439" t="str">
            <v>ZMK</v>
          </cell>
          <cell r="K1439">
            <v>7005077.4900000002</v>
          </cell>
          <cell r="L1439">
            <v>1.6750418760469012E-3</v>
          </cell>
          <cell r="M1439">
            <v>11733.798140703519</v>
          </cell>
          <cell r="N1439">
            <v>0</v>
          </cell>
          <cell r="O1439">
            <v>0</v>
          </cell>
          <cell r="P1439">
            <v>0</v>
          </cell>
          <cell r="Q1439">
            <v>0</v>
          </cell>
          <cell r="R1439">
            <v>7005077.4900000002</v>
          </cell>
        </row>
        <row r="1440">
          <cell r="B1440" t="str">
            <v>599-0991</v>
          </cell>
          <cell r="C1440">
            <v>1</v>
          </cell>
          <cell r="D1440">
            <v>39588</v>
          </cell>
          <cell r="E1440" t="str">
            <v>M056</v>
          </cell>
          <cell r="F1440" t="str">
            <v>Belinda</v>
          </cell>
          <cell r="G1440" t="str">
            <v>Makubu Steelworks Ltd</v>
          </cell>
          <cell r="H1440" t="str">
            <v>Black mild steel pipes 25NB X 6m Long</v>
          </cell>
          <cell r="I1440" t="str">
            <v>ZMK 2,000,000.00</v>
          </cell>
          <cell r="J1440" t="str">
            <v>ZMK</v>
          </cell>
          <cell r="K1440">
            <v>2000000</v>
          </cell>
          <cell r="L1440">
            <v>1.6750418760469012E-3</v>
          </cell>
          <cell r="M1440">
            <v>3350.0837520938026</v>
          </cell>
          <cell r="N1440">
            <v>0</v>
          </cell>
          <cell r="O1440">
            <v>0</v>
          </cell>
          <cell r="P1440">
            <v>0</v>
          </cell>
          <cell r="Q1440">
            <v>0</v>
          </cell>
          <cell r="R1440">
            <v>2000000</v>
          </cell>
        </row>
        <row r="1441">
          <cell r="B1441" t="str">
            <v>599-0992</v>
          </cell>
          <cell r="C1441">
            <v>1</v>
          </cell>
          <cell r="D1441">
            <v>39588</v>
          </cell>
          <cell r="E1441" t="str">
            <v>I003</v>
          </cell>
          <cell r="F1441" t="str">
            <v>John Field</v>
          </cell>
          <cell r="G1441" t="str">
            <v>Turbine Generator Services (Pty) Ltd</v>
          </cell>
          <cell r="H1441" t="str">
            <v>1 x MPU Splitter unit</v>
          </cell>
          <cell r="I1441" t="str">
            <v>ZAR 3,672.00</v>
          </cell>
          <cell r="J1441" t="str">
            <v>ZAR</v>
          </cell>
          <cell r="K1441">
            <v>3672</v>
          </cell>
          <cell r="L1441">
            <v>1</v>
          </cell>
          <cell r="M1441">
            <v>3672</v>
          </cell>
          <cell r="N1441">
            <v>3672</v>
          </cell>
          <cell r="O1441">
            <v>0</v>
          </cell>
          <cell r="P1441">
            <v>0</v>
          </cell>
          <cell r="Q1441">
            <v>0</v>
          </cell>
          <cell r="R1441">
            <v>0</v>
          </cell>
        </row>
        <row r="1442">
          <cell r="B1442" t="str">
            <v>599-0993</v>
          </cell>
          <cell r="C1442">
            <v>1</v>
          </cell>
          <cell r="D1442">
            <v>39588</v>
          </cell>
          <cell r="E1442" t="str">
            <v>M056</v>
          </cell>
          <cell r="F1442" t="str">
            <v>Belinda</v>
          </cell>
          <cell r="G1442" t="str">
            <v>Makubu Steelworks Ltd</v>
          </cell>
          <cell r="H1442" t="str">
            <v>2'' elbows (galvanized)</v>
          </cell>
          <cell r="I1442" t="str">
            <v>ZMK 1,125,000.00</v>
          </cell>
          <cell r="J1442" t="str">
            <v>ZMK</v>
          </cell>
          <cell r="K1442">
            <v>1125000</v>
          </cell>
          <cell r="L1442">
            <v>1.6750418760469012E-3</v>
          </cell>
          <cell r="M1442">
            <v>1884.4221105527638</v>
          </cell>
          <cell r="N1442">
            <v>0</v>
          </cell>
          <cell r="O1442">
            <v>0</v>
          </cell>
          <cell r="P1442">
            <v>0</v>
          </cell>
          <cell r="Q1442">
            <v>0</v>
          </cell>
          <cell r="R1442">
            <v>1125000</v>
          </cell>
        </row>
        <row r="1443">
          <cell r="B1443" t="str">
            <v>599-0994</v>
          </cell>
          <cell r="C1443">
            <v>1</v>
          </cell>
          <cell r="D1443">
            <v>39588</v>
          </cell>
          <cell r="E1443" t="str">
            <v>M031</v>
          </cell>
          <cell r="F1443" t="str">
            <v>Mohamed</v>
          </cell>
          <cell r="G1443" t="str">
            <v>BHAGOOS SUPERMARKET</v>
          </cell>
          <cell r="H1443" t="str">
            <v>120L interthane tropical blue, hardener and epoxy thinners</v>
          </cell>
          <cell r="I1443" t="str">
            <v>ZMK 23,293,750.00</v>
          </cell>
          <cell r="J1443" t="str">
            <v>ZMK</v>
          </cell>
          <cell r="K1443">
            <v>23293750</v>
          </cell>
          <cell r="L1443">
            <v>1.6750418760469012E-3</v>
          </cell>
          <cell r="M1443">
            <v>39018.006700167505</v>
          </cell>
          <cell r="N1443">
            <v>0</v>
          </cell>
          <cell r="O1443">
            <v>0</v>
          </cell>
          <cell r="P1443">
            <v>0</v>
          </cell>
          <cell r="Q1443">
            <v>0</v>
          </cell>
          <cell r="R1443">
            <v>23293750</v>
          </cell>
          <cell r="S1443" t="str">
            <v>Paint</v>
          </cell>
        </row>
        <row r="1444">
          <cell r="B1444" t="str">
            <v>599-0995</v>
          </cell>
          <cell r="C1444">
            <v>1</v>
          </cell>
          <cell r="D1444">
            <v>39588</v>
          </cell>
          <cell r="E1444" t="str">
            <v>E012</v>
          </cell>
          <cell r="F1444" t="str">
            <v>Chris Smith</v>
          </cell>
          <cell r="G1444" t="str">
            <v>Unitech Instrumentation Services</v>
          </cell>
          <cell r="H1444" t="str">
            <v>Additional deliveries of E&amp;I equipment</v>
          </cell>
          <cell r="I1444" t="str">
            <v>ZAR 114,087.80</v>
          </cell>
          <cell r="J1444" t="str">
            <v>ZAR</v>
          </cell>
          <cell r="K1444">
            <v>114087.8</v>
          </cell>
          <cell r="L1444">
            <v>1</v>
          </cell>
          <cell r="M1444">
            <v>114087.8</v>
          </cell>
          <cell r="N1444">
            <v>114087.8</v>
          </cell>
          <cell r="O1444">
            <v>0</v>
          </cell>
          <cell r="P1444">
            <v>0</v>
          </cell>
          <cell r="Q1444">
            <v>0</v>
          </cell>
          <cell r="R1444">
            <v>0</v>
          </cell>
        </row>
        <row r="1445">
          <cell r="B1445" t="str">
            <v>599-0996</v>
          </cell>
          <cell r="C1445">
            <v>1</v>
          </cell>
          <cell r="D1445">
            <v>39588</v>
          </cell>
          <cell r="E1445" t="str">
            <v>I004</v>
          </cell>
          <cell r="F1445" t="str">
            <v>Chris Smith</v>
          </cell>
          <cell r="G1445" t="str">
            <v>Unitech Instrumentation Services</v>
          </cell>
          <cell r="H1445" t="str">
            <v>Extension of time on contract due to project delays and lack of site access</v>
          </cell>
          <cell r="I1445" t="str">
            <v>ZAR 1,383,660.00</v>
          </cell>
          <cell r="J1445" t="str">
            <v>ZAR</v>
          </cell>
          <cell r="K1445">
            <v>1383660</v>
          </cell>
          <cell r="L1445">
            <v>1</v>
          </cell>
          <cell r="M1445">
            <v>1383660</v>
          </cell>
          <cell r="N1445">
            <v>1383660</v>
          </cell>
          <cell r="O1445">
            <v>0</v>
          </cell>
          <cell r="P1445">
            <v>0</v>
          </cell>
          <cell r="Q1445">
            <v>0</v>
          </cell>
          <cell r="R1445">
            <v>0</v>
          </cell>
        </row>
        <row r="1446">
          <cell r="B1446" t="str">
            <v>599-0997</v>
          </cell>
          <cell r="C1446">
            <v>1</v>
          </cell>
          <cell r="D1446">
            <v>39589</v>
          </cell>
          <cell r="E1446" t="str">
            <v>P005</v>
          </cell>
          <cell r="F1446" t="str">
            <v>Rachel Zulu</v>
          </cell>
          <cell r="G1446" t="str">
            <v>Nemchem International</v>
          </cell>
          <cell r="H1446" t="str">
            <v>Liquid hand soap</v>
          </cell>
          <cell r="I1446" t="str">
            <v>ZMK 343,000.00</v>
          </cell>
          <cell r="J1446" t="str">
            <v>ZMK</v>
          </cell>
          <cell r="K1446">
            <v>343000</v>
          </cell>
          <cell r="L1446">
            <v>1.6750418760469012E-3</v>
          </cell>
          <cell r="M1446">
            <v>574.53936348408706</v>
          </cell>
          <cell r="N1446">
            <v>0</v>
          </cell>
          <cell r="O1446">
            <v>0</v>
          </cell>
          <cell r="P1446">
            <v>0</v>
          </cell>
          <cell r="Q1446">
            <v>0</v>
          </cell>
          <cell r="R1446">
            <v>343000</v>
          </cell>
        </row>
        <row r="1447">
          <cell r="B1447" t="str">
            <v>599-0998</v>
          </cell>
          <cell r="C1447">
            <v>1</v>
          </cell>
          <cell r="D1447">
            <v>39589</v>
          </cell>
          <cell r="E1447" t="str">
            <v>P005</v>
          </cell>
          <cell r="F1447" t="str">
            <v>Rachel Zulu</v>
          </cell>
          <cell r="G1447" t="str">
            <v>Nemchem International</v>
          </cell>
          <cell r="H1447" t="str">
            <v>Stainless steel soap dispenser</v>
          </cell>
          <cell r="I1447" t="str">
            <v>ZMK 275,000.00</v>
          </cell>
          <cell r="J1447" t="str">
            <v>ZMK</v>
          </cell>
          <cell r="K1447">
            <v>275000</v>
          </cell>
          <cell r="L1447">
            <v>1.6750418760469012E-3</v>
          </cell>
          <cell r="M1447">
            <v>460.63651591289783</v>
          </cell>
          <cell r="N1447">
            <v>0</v>
          </cell>
          <cell r="O1447">
            <v>0</v>
          </cell>
          <cell r="P1447">
            <v>0</v>
          </cell>
          <cell r="Q1447">
            <v>0</v>
          </cell>
          <cell r="R1447">
            <v>275000</v>
          </cell>
        </row>
        <row r="1448">
          <cell r="B1448" t="str">
            <v>599-0999</v>
          </cell>
          <cell r="C1448">
            <v>1</v>
          </cell>
          <cell r="D1448">
            <v>39589</v>
          </cell>
          <cell r="E1448" t="str">
            <v>P005</v>
          </cell>
          <cell r="F1448" t="str">
            <v>Rachel Zulu</v>
          </cell>
          <cell r="G1448" t="str">
            <v>GEMISTAR TRAVEL &amp; TOURS</v>
          </cell>
          <cell r="H1448" t="str">
            <v>Airticket for Ros Rowney</v>
          </cell>
          <cell r="I1448" t="str">
            <v>ZMK 3,622,255.00</v>
          </cell>
          <cell r="J1448" t="str">
            <v>ZMK</v>
          </cell>
          <cell r="K1448">
            <v>3622255</v>
          </cell>
          <cell r="L1448">
            <v>1.6750418760469012E-3</v>
          </cell>
          <cell r="M1448">
            <v>6067.4288107202683</v>
          </cell>
          <cell r="N1448">
            <v>0</v>
          </cell>
          <cell r="O1448">
            <v>0</v>
          </cell>
          <cell r="P1448">
            <v>0</v>
          </cell>
          <cell r="Q1448">
            <v>0</v>
          </cell>
          <cell r="R1448">
            <v>3622255</v>
          </cell>
        </row>
        <row r="1449">
          <cell r="B1449" t="str">
            <v>599-1000</v>
          </cell>
          <cell r="C1449">
            <v>1</v>
          </cell>
          <cell r="D1449">
            <v>39589</v>
          </cell>
          <cell r="E1449" t="str">
            <v>P005</v>
          </cell>
          <cell r="F1449" t="str">
            <v>Naomi</v>
          </cell>
          <cell r="G1449" t="str">
            <v>Arcster Enterprises</v>
          </cell>
          <cell r="H1449" t="str">
            <v>500m Orange safety barrier webbing</v>
          </cell>
          <cell r="I1449" t="str">
            <v>ZMK 10,000,000.00</v>
          </cell>
          <cell r="J1449" t="str">
            <v>ZMK</v>
          </cell>
          <cell r="K1449">
            <v>10000000</v>
          </cell>
          <cell r="L1449">
            <v>1.6750418760469012E-3</v>
          </cell>
          <cell r="M1449">
            <v>16750.418760469012</v>
          </cell>
          <cell r="N1449">
            <v>0</v>
          </cell>
          <cell r="O1449">
            <v>0</v>
          </cell>
          <cell r="P1449">
            <v>0</v>
          </cell>
          <cell r="Q1449">
            <v>0</v>
          </cell>
          <cell r="R1449">
            <v>10000000</v>
          </cell>
        </row>
        <row r="1450">
          <cell r="B1450" t="str">
            <v>599-1001</v>
          </cell>
          <cell r="C1450">
            <v>1</v>
          </cell>
          <cell r="D1450">
            <v>39589</v>
          </cell>
          <cell r="E1450" t="str">
            <v>P005</v>
          </cell>
          <cell r="F1450" t="str">
            <v>Daisy</v>
          </cell>
          <cell r="G1450" t="str">
            <v>D &amp; F Signs</v>
          </cell>
          <cell r="H1450" t="str">
            <v>Safety signs for expansion project</v>
          </cell>
          <cell r="I1450" t="str">
            <v>ZMK 1,982,758.62</v>
          </cell>
          <cell r="J1450" t="str">
            <v>ZMK</v>
          </cell>
          <cell r="K1450">
            <v>1982758.62</v>
          </cell>
          <cell r="L1450">
            <v>1.6750418760469012E-3</v>
          </cell>
          <cell r="M1450">
            <v>3321.2037185929648</v>
          </cell>
          <cell r="N1450">
            <v>0</v>
          </cell>
          <cell r="O1450">
            <v>0</v>
          </cell>
          <cell r="P1450">
            <v>0</v>
          </cell>
          <cell r="Q1450">
            <v>0</v>
          </cell>
          <cell r="R1450">
            <v>1982758.62</v>
          </cell>
        </row>
        <row r="1451">
          <cell r="B1451" t="str">
            <v>599-1002</v>
          </cell>
          <cell r="C1451">
            <v>1</v>
          </cell>
          <cell r="D1451">
            <v>39589</v>
          </cell>
          <cell r="E1451" t="str">
            <v>A010-10</v>
          </cell>
          <cell r="F1451" t="str">
            <v>Rob Goodall</v>
          </cell>
          <cell r="G1451" t="str">
            <v>T I Trailers Pty Ltd</v>
          </cell>
          <cell r="H1451" t="str">
            <v>Spares for Double bundle trailers</v>
          </cell>
          <cell r="I1451" t="str">
            <v>ZAR 12,632.00</v>
          </cell>
          <cell r="J1451" t="str">
            <v>ZAR</v>
          </cell>
          <cell r="K1451">
            <v>12632</v>
          </cell>
          <cell r="L1451">
            <v>1</v>
          </cell>
          <cell r="M1451">
            <v>12632</v>
          </cell>
          <cell r="N1451">
            <v>12632</v>
          </cell>
          <cell r="O1451">
            <v>0</v>
          </cell>
          <cell r="P1451">
            <v>0</v>
          </cell>
          <cell r="Q1451">
            <v>0</v>
          </cell>
          <cell r="R1451">
            <v>0</v>
          </cell>
        </row>
        <row r="1452">
          <cell r="B1452" t="str">
            <v>599-1003</v>
          </cell>
          <cell r="C1452">
            <v>1</v>
          </cell>
          <cell r="D1452">
            <v>39589</v>
          </cell>
          <cell r="E1452" t="str">
            <v>M056</v>
          </cell>
          <cell r="F1452" t="str">
            <v>Marthie Burger</v>
          </cell>
          <cell r="G1452" t="str">
            <v>East African Supply</v>
          </cell>
          <cell r="H1452" t="str">
            <v>50NB Butterfly valves</v>
          </cell>
          <cell r="I1452" t="str">
            <v>ZAR 34,807.50</v>
          </cell>
          <cell r="J1452" t="str">
            <v>ZAR</v>
          </cell>
          <cell r="K1452">
            <v>34807.5</v>
          </cell>
          <cell r="L1452">
            <v>1</v>
          </cell>
          <cell r="M1452">
            <v>34807.5</v>
          </cell>
          <cell r="N1452">
            <v>34807.5</v>
          </cell>
          <cell r="O1452">
            <v>0</v>
          </cell>
          <cell r="P1452">
            <v>0</v>
          </cell>
          <cell r="Q1452">
            <v>0</v>
          </cell>
          <cell r="R1452">
            <v>0</v>
          </cell>
        </row>
        <row r="1453">
          <cell r="B1453" t="str">
            <v>599-1004</v>
          </cell>
          <cell r="C1453">
            <v>1</v>
          </cell>
          <cell r="D1453">
            <v>39589</v>
          </cell>
          <cell r="E1453" t="str">
            <v>M056</v>
          </cell>
          <cell r="F1453" t="str">
            <v>Marthie Burger</v>
          </cell>
          <cell r="G1453" t="str">
            <v>East African Supply</v>
          </cell>
          <cell r="H1453" t="str">
            <v>Non return valves (150NB, and 200NB)</v>
          </cell>
          <cell r="I1453" t="str">
            <v>ZAR 4,496.83</v>
          </cell>
          <cell r="J1453" t="str">
            <v>ZAR</v>
          </cell>
          <cell r="K1453">
            <v>4496.83</v>
          </cell>
          <cell r="L1453">
            <v>1</v>
          </cell>
          <cell r="M1453">
            <v>4496.83</v>
          </cell>
          <cell r="N1453">
            <v>4496.83</v>
          </cell>
          <cell r="O1453">
            <v>0</v>
          </cell>
          <cell r="P1453">
            <v>0</v>
          </cell>
          <cell r="Q1453">
            <v>0</v>
          </cell>
          <cell r="R1453">
            <v>0</v>
          </cell>
        </row>
        <row r="1454">
          <cell r="B1454" t="str">
            <v>599-1005</v>
          </cell>
          <cell r="C1454">
            <v>1</v>
          </cell>
          <cell r="D1454">
            <v>39589</v>
          </cell>
          <cell r="E1454" t="str">
            <v>M031</v>
          </cell>
          <cell r="F1454" t="str">
            <v>Rob Hindson</v>
          </cell>
          <cell r="G1454" t="str">
            <v>Bearing Man Zambia Ltd</v>
          </cell>
          <cell r="H1454" t="str">
            <v>M30 x 100mm Bolts and washers</v>
          </cell>
          <cell r="I1454" t="str">
            <v>ZMK 976,200.00</v>
          </cell>
          <cell r="J1454" t="str">
            <v>ZMK</v>
          </cell>
          <cell r="K1454">
            <v>976200</v>
          </cell>
          <cell r="L1454">
            <v>1.6750418760469012E-3</v>
          </cell>
          <cell r="M1454">
            <v>1635.175879396985</v>
          </cell>
          <cell r="N1454">
            <v>0</v>
          </cell>
          <cell r="O1454">
            <v>0</v>
          </cell>
          <cell r="P1454">
            <v>0</v>
          </cell>
          <cell r="Q1454">
            <v>0</v>
          </cell>
          <cell r="R1454">
            <v>976200</v>
          </cell>
        </row>
        <row r="1455">
          <cell r="B1455" t="str">
            <v>599-1006</v>
          </cell>
          <cell r="C1455">
            <v>1</v>
          </cell>
          <cell r="D1455">
            <v>39589</v>
          </cell>
          <cell r="E1455" t="str">
            <v>M031</v>
          </cell>
          <cell r="F1455" t="str">
            <v>Mohamed</v>
          </cell>
          <cell r="G1455" t="str">
            <v>Mulimo Agriculture Hardware Distributors</v>
          </cell>
          <cell r="H1455" t="str">
            <v>8 off 50mm x 40mm PVC socket reducers</v>
          </cell>
          <cell r="I1455" t="str">
            <v>ZMK 95,200.00</v>
          </cell>
          <cell r="J1455" t="str">
            <v>ZMK</v>
          </cell>
          <cell r="K1455">
            <v>95200</v>
          </cell>
          <cell r="L1455">
            <v>1.6750418760469012E-3</v>
          </cell>
          <cell r="M1455">
            <v>159.46398659966499</v>
          </cell>
          <cell r="N1455">
            <v>0</v>
          </cell>
          <cell r="O1455">
            <v>0</v>
          </cell>
          <cell r="P1455">
            <v>0</v>
          </cell>
          <cell r="Q1455">
            <v>0</v>
          </cell>
          <cell r="R1455">
            <v>95200</v>
          </cell>
        </row>
        <row r="1456">
          <cell r="B1456" t="str">
            <v>599-1007</v>
          </cell>
          <cell r="C1456">
            <v>1</v>
          </cell>
          <cell r="D1456">
            <v>39589</v>
          </cell>
          <cell r="E1456" t="str">
            <v>E002</v>
          </cell>
          <cell r="F1456" t="str">
            <v>Chris Smith</v>
          </cell>
          <cell r="G1456" t="str">
            <v>Unitech Instrumentation Services</v>
          </cell>
          <cell r="H1456" t="str">
            <v>Profibus cabling for new A centrifugals</v>
          </cell>
          <cell r="I1456" t="str">
            <v>ZAR 10,347.00</v>
          </cell>
          <cell r="J1456" t="str">
            <v>ZAR</v>
          </cell>
          <cell r="K1456">
            <v>10347</v>
          </cell>
          <cell r="L1456">
            <v>1</v>
          </cell>
          <cell r="M1456">
            <v>10347</v>
          </cell>
          <cell r="N1456">
            <v>10347</v>
          </cell>
          <cell r="O1456">
            <v>0</v>
          </cell>
          <cell r="P1456">
            <v>0</v>
          </cell>
          <cell r="Q1456">
            <v>0</v>
          </cell>
          <cell r="R1456">
            <v>0</v>
          </cell>
        </row>
        <row r="1457">
          <cell r="B1457" t="str">
            <v>599-1008</v>
          </cell>
          <cell r="C1457">
            <v>1</v>
          </cell>
          <cell r="D1457">
            <v>39589</v>
          </cell>
          <cell r="E1457" t="str">
            <v>E002</v>
          </cell>
          <cell r="F1457" t="str">
            <v>Roger Venzo</v>
          </cell>
          <cell r="G1457" t="str">
            <v xml:space="preserve">R G F Power Projects cc </v>
          </cell>
          <cell r="H1457" t="str">
            <v>Extra 33kV cabling for ZESCO 88kV underground crossing</v>
          </cell>
          <cell r="I1457" t="str">
            <v>ZAR 102,905.00</v>
          </cell>
          <cell r="J1457" t="str">
            <v>ZAR</v>
          </cell>
          <cell r="K1457">
            <v>102905</v>
          </cell>
          <cell r="L1457">
            <v>1</v>
          </cell>
          <cell r="M1457">
            <v>102905</v>
          </cell>
          <cell r="N1457">
            <v>102905</v>
          </cell>
          <cell r="O1457">
            <v>0</v>
          </cell>
          <cell r="P1457">
            <v>0</v>
          </cell>
          <cell r="Q1457">
            <v>0</v>
          </cell>
          <cell r="R1457">
            <v>0</v>
          </cell>
        </row>
        <row r="1458">
          <cell r="B1458" t="str">
            <v>599-1009</v>
          </cell>
          <cell r="D1458">
            <v>39590</v>
          </cell>
          <cell r="E1458" t="str">
            <v>P005</v>
          </cell>
          <cell r="F1458" t="str">
            <v>Rachel Zulu</v>
          </cell>
          <cell r="G1458" t="str">
            <v>GEMISTAR TRAVEL &amp; TOURS</v>
          </cell>
          <cell r="H1458" t="str">
            <v>Air ticket for Roger Thompson (one way)</v>
          </cell>
          <cell r="I1458" t="str">
            <v>ZMK 1,021,675.00</v>
          </cell>
          <cell r="J1458" t="str">
            <v>ZMK</v>
          </cell>
          <cell r="K1458">
            <v>1021675</v>
          </cell>
          <cell r="L1458">
            <v>1.6750418760469012E-3</v>
          </cell>
          <cell r="M1458">
            <v>1711.3484087102179</v>
          </cell>
          <cell r="N1458">
            <v>0</v>
          </cell>
          <cell r="O1458">
            <v>0</v>
          </cell>
          <cell r="P1458">
            <v>0</v>
          </cell>
          <cell r="Q1458">
            <v>0</v>
          </cell>
          <cell r="R1458">
            <v>1021675</v>
          </cell>
        </row>
        <row r="1459">
          <cell r="B1459" t="str">
            <v>599-1010</v>
          </cell>
          <cell r="D1459">
            <v>39590</v>
          </cell>
          <cell r="E1459" t="str">
            <v>P005</v>
          </cell>
          <cell r="F1459" t="str">
            <v>Rachel Zulu</v>
          </cell>
          <cell r="G1459" t="str">
            <v>GEMISTAR TRAVEL &amp; TOURS</v>
          </cell>
          <cell r="H1459" t="str">
            <v>Air ticket for Roger Thompson (return)</v>
          </cell>
          <cell r="I1459" t="str">
            <v>ZMK 2224115</v>
          </cell>
          <cell r="J1459" t="str">
            <v>ZMK</v>
          </cell>
          <cell r="K1459">
            <v>2224115</v>
          </cell>
          <cell r="L1459">
            <v>1.6750418760469012E-3</v>
          </cell>
          <cell r="M1459">
            <v>3725.4857621440538</v>
          </cell>
          <cell r="N1459">
            <v>0</v>
          </cell>
          <cell r="O1459">
            <v>0</v>
          </cell>
          <cell r="P1459">
            <v>0</v>
          </cell>
          <cell r="Q1459">
            <v>0</v>
          </cell>
          <cell r="R1459">
            <v>2224115</v>
          </cell>
        </row>
        <row r="1460">
          <cell r="B1460" t="str">
            <v>599-1011</v>
          </cell>
          <cell r="D1460">
            <v>39591</v>
          </cell>
          <cell r="E1460" t="str">
            <v>M056</v>
          </cell>
          <cell r="F1460" t="str">
            <v>Marthie Burger</v>
          </cell>
          <cell r="G1460" t="str">
            <v>East African Supply</v>
          </cell>
          <cell r="H1460" t="str">
            <v>90 degree elbows 25NB, 90 degree elbows 100NB, Pipes 25BN, pipes 100 NB</v>
          </cell>
          <cell r="I1460" t="str">
            <v>ZAR 20,648.26</v>
          </cell>
          <cell r="J1460" t="str">
            <v>ZAR</v>
          </cell>
          <cell r="K1460">
            <v>20648.259999999998</v>
          </cell>
          <cell r="L1460">
            <v>1</v>
          </cell>
          <cell r="M1460">
            <v>20648.259999999998</v>
          </cell>
          <cell r="N1460">
            <v>20648.259999999998</v>
          </cell>
          <cell r="O1460">
            <v>0</v>
          </cell>
          <cell r="P1460">
            <v>0</v>
          </cell>
          <cell r="Q1460">
            <v>0</v>
          </cell>
          <cell r="R1460">
            <v>0</v>
          </cell>
        </row>
        <row r="1461">
          <cell r="B1461" t="str">
            <v>599-1012</v>
          </cell>
          <cell r="D1461">
            <v>39591</v>
          </cell>
          <cell r="E1461" t="str">
            <v>M052</v>
          </cell>
          <cell r="F1461" t="str">
            <v>Doug Cantlay</v>
          </cell>
          <cell r="G1461" t="str">
            <v>Kapinga Enterprises</v>
          </cell>
          <cell r="H1461" t="str">
            <v>April Equipment hire for cane yard expansion</v>
          </cell>
          <cell r="I1461" t="str">
            <v>USD 79,945.00</v>
          </cell>
          <cell r="J1461" t="str">
            <v>USD</v>
          </cell>
          <cell r="K1461">
            <v>79945</v>
          </cell>
          <cell r="L1461">
            <v>7.35</v>
          </cell>
          <cell r="M1461">
            <v>587595.75</v>
          </cell>
          <cell r="N1461">
            <v>0</v>
          </cell>
          <cell r="O1461">
            <v>0</v>
          </cell>
          <cell r="P1461">
            <v>0</v>
          </cell>
          <cell r="Q1461">
            <v>79945</v>
          </cell>
          <cell r="R1461">
            <v>0</v>
          </cell>
          <cell r="S1461" t="str">
            <v>llo</v>
          </cell>
        </row>
        <row r="1462">
          <cell r="B1462" t="str">
            <v>599-1013</v>
          </cell>
          <cell r="D1462">
            <v>39591</v>
          </cell>
          <cell r="E1462" t="str">
            <v>M031</v>
          </cell>
          <cell r="F1462" t="str">
            <v>Mohamed</v>
          </cell>
          <cell r="G1462" t="str">
            <v>Mulimo Agriculture Hardware Distributors</v>
          </cell>
          <cell r="H1462" t="str">
            <v>Female Adaptors 2"</v>
          </cell>
          <cell r="I1462" t="str">
            <v>ZMK 250,000.00</v>
          </cell>
          <cell r="J1462" t="str">
            <v>ZMK</v>
          </cell>
          <cell r="K1462">
            <v>250000</v>
          </cell>
          <cell r="L1462">
            <v>1.6750418760469012E-3</v>
          </cell>
          <cell r="M1462">
            <v>418.76046901172532</v>
          </cell>
          <cell r="N1462">
            <v>0</v>
          </cell>
          <cell r="O1462">
            <v>0</v>
          </cell>
          <cell r="P1462">
            <v>0</v>
          </cell>
          <cell r="Q1462">
            <v>0</v>
          </cell>
          <cell r="R1462">
            <v>250000</v>
          </cell>
        </row>
        <row r="1463">
          <cell r="B1463" t="str">
            <v>599-1014</v>
          </cell>
          <cell r="C1463">
            <v>1</v>
          </cell>
          <cell r="D1463">
            <v>39591</v>
          </cell>
          <cell r="E1463" t="str">
            <v>M031</v>
          </cell>
          <cell r="F1463" t="str">
            <v>Mohamed</v>
          </cell>
          <cell r="G1463" t="str">
            <v>BHAGOOS SUPERMARKET</v>
          </cell>
          <cell r="H1463" t="str">
            <v>Argon Gas including cylinders</v>
          </cell>
          <cell r="I1463" t="str">
            <v>ZMK 17,773,200.00</v>
          </cell>
          <cell r="J1463" t="str">
            <v>ZMK</v>
          </cell>
          <cell r="K1463">
            <v>17773200</v>
          </cell>
          <cell r="L1463">
            <v>1.6750418760469012E-3</v>
          </cell>
          <cell r="M1463">
            <v>29770.854271356784</v>
          </cell>
          <cell r="N1463">
            <v>0</v>
          </cell>
          <cell r="O1463">
            <v>0</v>
          </cell>
          <cell r="P1463">
            <v>0</v>
          </cell>
          <cell r="Q1463">
            <v>0</v>
          </cell>
          <cell r="R1463">
            <v>17773200</v>
          </cell>
          <cell r="S1463" t="str">
            <v>Gas Recovery</v>
          </cell>
        </row>
        <row r="1464">
          <cell r="B1464" t="str">
            <v>599-1015</v>
          </cell>
          <cell r="D1464">
            <v>39591</v>
          </cell>
          <cell r="E1464" t="str">
            <v>E012</v>
          </cell>
          <cell r="F1464" t="str">
            <v>Rahim Khan</v>
          </cell>
          <cell r="G1464" t="str">
            <v>Zest Electric Motors (Pty) Ltd</v>
          </cell>
          <cell r="H1464" t="str">
            <v>Frame size 280 force cooling fans for T1.T2 C1 main cane carrier, 110kW motor 525V</v>
          </cell>
          <cell r="I1464" t="str">
            <v>ZAR 17,900.00</v>
          </cell>
          <cell r="J1464" t="str">
            <v>ZAR</v>
          </cell>
          <cell r="K1464">
            <v>17900</v>
          </cell>
          <cell r="L1464">
            <v>1</v>
          </cell>
          <cell r="M1464">
            <v>17900</v>
          </cell>
          <cell r="N1464">
            <v>17900</v>
          </cell>
          <cell r="O1464">
            <v>0</v>
          </cell>
          <cell r="P1464">
            <v>0</v>
          </cell>
          <cell r="Q1464">
            <v>0</v>
          </cell>
          <cell r="R1464">
            <v>0</v>
          </cell>
        </row>
        <row r="1465">
          <cell r="B1465" t="str">
            <v>599-1016</v>
          </cell>
          <cell r="D1465">
            <v>39594</v>
          </cell>
          <cell r="E1465" t="str">
            <v>M031</v>
          </cell>
          <cell r="F1465" t="str">
            <v>Marthie Burger</v>
          </cell>
          <cell r="G1465" t="str">
            <v>East African Supply</v>
          </cell>
          <cell r="H1465" t="str">
            <v>M42 bolts, nuts and washers</v>
          </cell>
          <cell r="I1465" t="str">
            <v>ZAR 1,763.17</v>
          </cell>
          <cell r="J1465" t="str">
            <v>ZAR</v>
          </cell>
          <cell r="K1465">
            <v>1763.17</v>
          </cell>
          <cell r="L1465">
            <v>1</v>
          </cell>
          <cell r="M1465">
            <v>1763.17</v>
          </cell>
          <cell r="N1465">
            <v>1763.17</v>
          </cell>
          <cell r="O1465">
            <v>0</v>
          </cell>
          <cell r="P1465">
            <v>0</v>
          </cell>
          <cell r="Q1465">
            <v>0</v>
          </cell>
          <cell r="R1465">
            <v>0</v>
          </cell>
        </row>
        <row r="1466">
          <cell r="B1466" t="str">
            <v>599-1017</v>
          </cell>
          <cell r="D1466">
            <v>39594</v>
          </cell>
          <cell r="E1466" t="str">
            <v>E012</v>
          </cell>
          <cell r="F1466" t="str">
            <v>Warren</v>
          </cell>
          <cell r="G1466" t="str">
            <v>Hi-Tech Pressure Engineering (Pty) Ltd.</v>
          </cell>
          <cell r="H1466" t="str">
            <v>New load cells indicators for trip units on T1 &amp; T2 Hi-Lo unloaders</v>
          </cell>
          <cell r="I1466" t="str">
            <v>ZAR 51,710.00</v>
          </cell>
          <cell r="J1466" t="str">
            <v>ZAR</v>
          </cell>
          <cell r="K1466">
            <v>51710</v>
          </cell>
          <cell r="L1466">
            <v>1</v>
          </cell>
          <cell r="M1466">
            <v>51710</v>
          </cell>
          <cell r="N1466">
            <v>51710</v>
          </cell>
          <cell r="O1466">
            <v>0</v>
          </cell>
          <cell r="P1466">
            <v>0</v>
          </cell>
          <cell r="Q1466">
            <v>0</v>
          </cell>
          <cell r="R1466">
            <v>0</v>
          </cell>
        </row>
        <row r="1467">
          <cell r="B1467" t="str">
            <v>599-1018</v>
          </cell>
          <cell r="D1467">
            <v>39594</v>
          </cell>
          <cell r="E1467" t="str">
            <v>M008</v>
          </cell>
          <cell r="F1467" t="str">
            <v>Mike Potter</v>
          </cell>
          <cell r="G1467" t="str">
            <v>FP Engineering</v>
          </cell>
          <cell r="H1467" t="str">
            <v>Sole Plate for T2 Mill ` gearbox as per drawing NK04FM51005-A</v>
          </cell>
          <cell r="I1467" t="str">
            <v>ZAR 58,920.00</v>
          </cell>
          <cell r="J1467" t="str">
            <v>ZAR</v>
          </cell>
          <cell r="K1467">
            <v>58920</v>
          </cell>
          <cell r="L1467">
            <v>1</v>
          </cell>
          <cell r="M1467">
            <v>58920</v>
          </cell>
          <cell r="N1467">
            <v>58920</v>
          </cell>
          <cell r="O1467">
            <v>0</v>
          </cell>
          <cell r="P1467">
            <v>0</v>
          </cell>
          <cell r="Q1467">
            <v>0</v>
          </cell>
          <cell r="R1467">
            <v>0</v>
          </cell>
        </row>
        <row r="1468">
          <cell r="B1468" t="str">
            <v>599-1019</v>
          </cell>
          <cell r="D1468">
            <v>39596</v>
          </cell>
          <cell r="E1468" t="str">
            <v>A010-10</v>
          </cell>
          <cell r="F1468" t="str">
            <v>Rachel Zulu</v>
          </cell>
          <cell r="G1468" t="str">
            <v>Action Auto Ltd</v>
          </cell>
          <cell r="H1468" t="str">
            <v>Full Service for Isuzu ABL 1826, PV50</v>
          </cell>
          <cell r="I1468" t="str">
            <v>ZMK 2,500,000.00</v>
          </cell>
          <cell r="J1468" t="str">
            <v>ZMK</v>
          </cell>
          <cell r="K1468">
            <v>2500000</v>
          </cell>
          <cell r="L1468">
            <v>1.6750418760469012E-3</v>
          </cell>
          <cell r="M1468">
            <v>4187.6046901172531</v>
          </cell>
          <cell r="N1468">
            <v>0</v>
          </cell>
          <cell r="O1468">
            <v>0</v>
          </cell>
          <cell r="P1468">
            <v>0</v>
          </cell>
          <cell r="Q1468">
            <v>0</v>
          </cell>
          <cell r="R1468">
            <v>2500000</v>
          </cell>
        </row>
        <row r="1469">
          <cell r="B1469" t="str">
            <v>599-1020</v>
          </cell>
          <cell r="D1469">
            <v>39596</v>
          </cell>
          <cell r="E1469" t="str">
            <v>M038</v>
          </cell>
          <cell r="F1469" t="str">
            <v>Marthie Burger</v>
          </cell>
          <cell r="G1469" t="str">
            <v>East African Supply</v>
          </cell>
          <cell r="H1469" t="str">
            <v>Mild steel elbows 90 degree 4"</v>
          </cell>
          <cell r="I1469" t="str">
            <v>ZAR 3,034.50</v>
          </cell>
          <cell r="J1469" t="str">
            <v>ZAR</v>
          </cell>
          <cell r="K1469">
            <v>3034.5</v>
          </cell>
          <cell r="L1469">
            <v>1</v>
          </cell>
          <cell r="M1469">
            <v>3034.5</v>
          </cell>
          <cell r="N1469">
            <v>3034.5</v>
          </cell>
          <cell r="O1469">
            <v>0</v>
          </cell>
          <cell r="P1469">
            <v>0</v>
          </cell>
          <cell r="Q1469">
            <v>0</v>
          </cell>
          <cell r="R1469">
            <v>0</v>
          </cell>
        </row>
        <row r="1470">
          <cell r="B1470" t="str">
            <v>599-1021</v>
          </cell>
          <cell r="D1470">
            <v>39596</v>
          </cell>
          <cell r="E1470" t="str">
            <v>E012</v>
          </cell>
          <cell r="F1470" t="str">
            <v>Chris Smith</v>
          </cell>
          <cell r="G1470" t="str">
            <v>Unitech Instrumentation Services</v>
          </cell>
          <cell r="H1470" t="str">
            <v>Assorted Legrande and Haley Cable markers and engraved labels</v>
          </cell>
          <cell r="I1470" t="str">
            <v>ZAR 15,792.00</v>
          </cell>
          <cell r="J1470" t="str">
            <v>ZAR</v>
          </cell>
          <cell r="K1470">
            <v>15792</v>
          </cell>
          <cell r="L1470">
            <v>1</v>
          </cell>
          <cell r="M1470">
            <v>15792</v>
          </cell>
          <cell r="N1470">
            <v>15792</v>
          </cell>
          <cell r="O1470">
            <v>0</v>
          </cell>
          <cell r="P1470">
            <v>0</v>
          </cell>
          <cell r="Q1470">
            <v>0</v>
          </cell>
          <cell r="R1470">
            <v>0</v>
          </cell>
        </row>
        <row r="1471">
          <cell r="B1471" t="str">
            <v>599-1022</v>
          </cell>
          <cell r="D1471">
            <v>39596</v>
          </cell>
          <cell r="E1471" t="str">
            <v>M056</v>
          </cell>
          <cell r="F1471" t="str">
            <v>Kishore</v>
          </cell>
          <cell r="G1471" t="str">
            <v>Heku Engineering Ltd</v>
          </cell>
          <cell r="H1471" t="str">
            <v>Raised face flanges 250NB and 200NB</v>
          </cell>
          <cell r="I1471" t="str">
            <v>ZMK 9,032,000.00</v>
          </cell>
          <cell r="J1471" t="str">
            <v>ZMK</v>
          </cell>
          <cell r="K1471">
            <v>9032000</v>
          </cell>
          <cell r="L1471">
            <v>1.6750418760469012E-3</v>
          </cell>
          <cell r="M1471">
            <v>15128.978224455612</v>
          </cell>
          <cell r="N1471">
            <v>0</v>
          </cell>
          <cell r="O1471">
            <v>0</v>
          </cell>
          <cell r="P1471">
            <v>0</v>
          </cell>
          <cell r="Q1471">
            <v>0</v>
          </cell>
          <cell r="R1471">
            <v>9032000</v>
          </cell>
        </row>
        <row r="1472">
          <cell r="B1472" t="str">
            <v>599-1023</v>
          </cell>
          <cell r="D1472">
            <v>39596</v>
          </cell>
          <cell r="E1472" t="str">
            <v>P005</v>
          </cell>
          <cell r="F1472" t="str">
            <v>Belinda</v>
          </cell>
          <cell r="G1472" t="str">
            <v>Makubu Steelworks Ltd</v>
          </cell>
          <cell r="H1472" t="str">
            <v>Red and White danger tape</v>
          </cell>
          <cell r="I1472" t="str">
            <v>ZMK 450,000</v>
          </cell>
          <cell r="J1472" t="str">
            <v>ZMK</v>
          </cell>
          <cell r="K1472">
            <v>450000</v>
          </cell>
          <cell r="L1472">
            <v>1.6750418760469012E-3</v>
          </cell>
          <cell r="M1472">
            <v>753.7688442211055</v>
          </cell>
          <cell r="N1472">
            <v>0</v>
          </cell>
          <cell r="O1472">
            <v>0</v>
          </cell>
          <cell r="P1472">
            <v>0</v>
          </cell>
          <cell r="Q1472">
            <v>0</v>
          </cell>
          <cell r="R1472">
            <v>450000</v>
          </cell>
        </row>
        <row r="1473">
          <cell r="B1473" t="str">
            <v>599-1024</v>
          </cell>
          <cell r="D1473">
            <v>39596</v>
          </cell>
          <cell r="E1473" t="str">
            <v>EXP1</v>
          </cell>
          <cell r="F1473" t="str">
            <v>Fred Ngoma</v>
          </cell>
          <cell r="G1473" t="str">
            <v>BP Zambia</v>
          </cell>
          <cell r="H1473" t="str">
            <v>Diesel for Teichmann Plant Hire</v>
          </cell>
          <cell r="I1473" t="str">
            <v>ZMK 937,507,500.00</v>
          </cell>
          <cell r="J1473" t="str">
            <v>ZMK</v>
          </cell>
          <cell r="K1473">
            <v>937507500</v>
          </cell>
          <cell r="L1473">
            <v>1.6750418760469012E-3</v>
          </cell>
          <cell r="M1473">
            <v>1570364.3216080402</v>
          </cell>
          <cell r="N1473">
            <v>0</v>
          </cell>
          <cell r="O1473">
            <v>0</v>
          </cell>
          <cell r="P1473">
            <v>0</v>
          </cell>
          <cell r="Q1473">
            <v>0</v>
          </cell>
          <cell r="R1473">
            <v>937507500</v>
          </cell>
        </row>
        <row r="1474">
          <cell r="B1474" t="str">
            <v>599-1025</v>
          </cell>
          <cell r="D1474">
            <v>39596</v>
          </cell>
          <cell r="E1474" t="str">
            <v>M001-08</v>
          </cell>
          <cell r="F1474" t="str">
            <v>Belinda</v>
          </cell>
          <cell r="G1474" t="str">
            <v>Makubu Steelworks Ltd</v>
          </cell>
          <cell r="H1474" t="str">
            <v xml:space="preserve">M20 x 40mm bolts and nuts gr8.8 </v>
          </cell>
          <cell r="I1474" t="str">
            <v>ZMK 1,265,000.00</v>
          </cell>
          <cell r="J1474" t="str">
            <v>ZMK</v>
          </cell>
          <cell r="K1474">
            <v>1265000</v>
          </cell>
          <cell r="L1474">
            <v>1.6750418760469012E-3</v>
          </cell>
          <cell r="M1474">
            <v>2118.9279731993302</v>
          </cell>
          <cell r="N1474">
            <v>0</v>
          </cell>
          <cell r="O1474">
            <v>0</v>
          </cell>
          <cell r="P1474">
            <v>0</v>
          </cell>
          <cell r="Q1474">
            <v>0</v>
          </cell>
          <cell r="R1474">
            <v>1265000</v>
          </cell>
          <cell r="T1474">
            <v>2</v>
          </cell>
        </row>
        <row r="1475">
          <cell r="B1475" t="str">
            <v>599-1026</v>
          </cell>
          <cell r="D1475">
            <v>39601</v>
          </cell>
          <cell r="E1475" t="str">
            <v>A012</v>
          </cell>
          <cell r="F1475" t="str">
            <v>Rachel Zulu</v>
          </cell>
          <cell r="G1475" t="str">
            <v>Southern Insurance</v>
          </cell>
          <cell r="H1475" t="str">
            <v>Vehicle Insurance, cancelled will now be paid on rapid</v>
          </cell>
          <cell r="I1475" t="str">
            <v>ZMK 0</v>
          </cell>
          <cell r="J1475" t="str">
            <v>ZMK</v>
          </cell>
          <cell r="K1475">
            <v>0</v>
          </cell>
          <cell r="L1475">
            <v>1.6750418760469012E-3</v>
          </cell>
          <cell r="M1475">
            <v>0</v>
          </cell>
          <cell r="N1475">
            <v>0</v>
          </cell>
          <cell r="O1475">
            <v>0</v>
          </cell>
          <cell r="P1475">
            <v>0</v>
          </cell>
          <cell r="Q1475">
            <v>0</v>
          </cell>
          <cell r="R1475">
            <v>0</v>
          </cell>
        </row>
        <row r="1476">
          <cell r="B1476" t="str">
            <v>599-1027</v>
          </cell>
          <cell r="D1476">
            <v>39601</v>
          </cell>
          <cell r="E1476" t="str">
            <v>A012</v>
          </cell>
          <cell r="F1476" t="str">
            <v>Rachel Zulu</v>
          </cell>
          <cell r="G1476" t="str">
            <v>Action Auto Ltd</v>
          </cell>
          <cell r="H1476" t="str">
            <v>Service for Isuzu ABL 1826 (PV50)</v>
          </cell>
          <cell r="I1476" t="str">
            <v>ZMK 782,239</v>
          </cell>
          <cell r="J1476" t="str">
            <v>ZMK</v>
          </cell>
          <cell r="K1476">
            <v>782239</v>
          </cell>
          <cell r="L1476">
            <v>1.6750418760469012E-3</v>
          </cell>
          <cell r="M1476">
            <v>1310.2830820770519</v>
          </cell>
          <cell r="N1476">
            <v>0</v>
          </cell>
          <cell r="O1476">
            <v>0</v>
          </cell>
          <cell r="P1476">
            <v>0</v>
          </cell>
          <cell r="Q1476">
            <v>0</v>
          </cell>
          <cell r="R1476">
            <v>782239</v>
          </cell>
        </row>
        <row r="1477">
          <cell r="B1477" t="str">
            <v>599-1028</v>
          </cell>
          <cell r="D1477">
            <v>39603</v>
          </cell>
          <cell r="E1477" t="str">
            <v>E012</v>
          </cell>
          <cell r="G1477" t="str">
            <v>Unitech Instrumentation Services</v>
          </cell>
          <cell r="H1477" t="str">
            <v>Cable straps including adjustable glands and shrouds</v>
          </cell>
          <cell r="I1477" t="str">
            <v>ZAR 9,750.00</v>
          </cell>
          <cell r="J1477" t="str">
            <v>ZAR</v>
          </cell>
          <cell r="K1477">
            <v>9750</v>
          </cell>
          <cell r="L1477">
            <v>1</v>
          </cell>
          <cell r="M1477">
            <v>9750</v>
          </cell>
          <cell r="N1477">
            <v>9750</v>
          </cell>
          <cell r="O1477">
            <v>0</v>
          </cell>
          <cell r="P1477">
            <v>0</v>
          </cell>
          <cell r="Q1477">
            <v>0</v>
          </cell>
          <cell r="R1477">
            <v>0</v>
          </cell>
          <cell r="T1477" t="str">
            <v>No</v>
          </cell>
        </row>
        <row r="1478">
          <cell r="B1478" t="str">
            <v>599-1029</v>
          </cell>
          <cell r="D1478">
            <v>39504</v>
          </cell>
          <cell r="E1478" t="str">
            <v>M008</v>
          </cell>
          <cell r="G1478" t="str">
            <v>Duys Component Manufacturers (Pty) Ltd</v>
          </cell>
          <cell r="H1478" t="str">
            <v>Holding down bolts for T2 Mill 1 gearbox sole plate</v>
          </cell>
          <cell r="I1478" t="str">
            <v>ZAR 60,307.00</v>
          </cell>
          <cell r="J1478" t="str">
            <v>ZAR</v>
          </cell>
          <cell r="K1478">
            <v>60307</v>
          </cell>
          <cell r="L1478">
            <v>1</v>
          </cell>
          <cell r="M1478">
            <v>60307</v>
          </cell>
          <cell r="N1478">
            <v>60307</v>
          </cell>
          <cell r="O1478">
            <v>0</v>
          </cell>
          <cell r="P1478">
            <v>0</v>
          </cell>
          <cell r="Q1478">
            <v>0</v>
          </cell>
          <cell r="R1478">
            <v>0</v>
          </cell>
          <cell r="T1478" t="str">
            <v>Yes</v>
          </cell>
        </row>
        <row r="1479">
          <cell r="B1479" t="str">
            <v>599-1030</v>
          </cell>
          <cell r="D1479">
            <v>39603</v>
          </cell>
          <cell r="E1479" t="str">
            <v>M032-1</v>
          </cell>
          <cell r="F1479" t="str">
            <v>Kishore</v>
          </cell>
          <cell r="G1479" t="str">
            <v>Heku Engineering Ltd</v>
          </cell>
          <cell r="H1479" t="str">
            <v>Manufacture of Intercarrier securing rings as per dwg NK04FM51022 Rev 1</v>
          </cell>
          <cell r="I1479" t="str">
            <v>ZMK 3,056,000.00</v>
          </cell>
          <cell r="J1479" t="str">
            <v>ZMK</v>
          </cell>
          <cell r="K1479">
            <v>3056000</v>
          </cell>
          <cell r="L1479">
            <v>1.6750418760469012E-3</v>
          </cell>
          <cell r="M1479">
            <v>5118.9279731993302</v>
          </cell>
          <cell r="N1479">
            <v>0</v>
          </cell>
          <cell r="O1479">
            <v>0</v>
          </cell>
          <cell r="P1479">
            <v>0</v>
          </cell>
          <cell r="Q1479">
            <v>0</v>
          </cell>
          <cell r="R1479">
            <v>3056000</v>
          </cell>
        </row>
        <row r="1480">
          <cell r="B1480" t="str">
            <v>599-1031</v>
          </cell>
          <cell r="D1480">
            <v>39604</v>
          </cell>
          <cell r="E1480" t="str">
            <v>P005</v>
          </cell>
          <cell r="F1480" t="str">
            <v>Rachel Zulu</v>
          </cell>
          <cell r="G1480" t="str">
            <v>Toyota Zambia Ltd</v>
          </cell>
          <cell r="H1480" t="str">
            <v>Service for Toyota Hi-Ace ABK 2756 (PV15)</v>
          </cell>
          <cell r="I1480" t="str">
            <v>ZMK 2,500,000.00</v>
          </cell>
          <cell r="J1480" t="str">
            <v>ZMK</v>
          </cell>
          <cell r="K1480">
            <v>2500000</v>
          </cell>
          <cell r="L1480">
            <v>1.6750418760469012E-3</v>
          </cell>
          <cell r="M1480">
            <v>4187.6046901172531</v>
          </cell>
          <cell r="N1480">
            <v>0</v>
          </cell>
          <cell r="O1480">
            <v>0</v>
          </cell>
          <cell r="P1480">
            <v>0</v>
          </cell>
          <cell r="Q1480">
            <v>0</v>
          </cell>
          <cell r="R1480">
            <v>2500000</v>
          </cell>
        </row>
        <row r="1481">
          <cell r="B1481" t="str">
            <v>599-1032</v>
          </cell>
          <cell r="D1481">
            <v>39605</v>
          </cell>
          <cell r="E1481" t="str">
            <v>P005</v>
          </cell>
          <cell r="F1481" t="str">
            <v>Rachel Zulu</v>
          </cell>
          <cell r="G1481" t="str">
            <v>All Haul Enterprises</v>
          </cell>
          <cell r="H1481" t="str">
            <v>Hire of buses for transport of contractors from Kaleya to Factory</v>
          </cell>
          <cell r="I1481" t="str">
            <v>ZMK 152,650,000</v>
          </cell>
          <cell r="J1481" t="str">
            <v>ZMK</v>
          </cell>
          <cell r="K1481">
            <v>152650000</v>
          </cell>
          <cell r="L1481">
            <v>1.6750418760469012E-3</v>
          </cell>
          <cell r="M1481">
            <v>255695.14237855948</v>
          </cell>
          <cell r="N1481">
            <v>0</v>
          </cell>
          <cell r="O1481">
            <v>0</v>
          </cell>
          <cell r="P1481">
            <v>0</v>
          </cell>
          <cell r="Q1481">
            <v>0</v>
          </cell>
          <cell r="R1481">
            <v>152650000</v>
          </cell>
        </row>
        <row r="1482">
          <cell r="B1482" t="str">
            <v>599-1033</v>
          </cell>
          <cell r="D1482">
            <v>39605</v>
          </cell>
          <cell r="E1482" t="str">
            <v>P005</v>
          </cell>
          <cell r="F1482" t="str">
            <v>Rachel Zulu</v>
          </cell>
          <cell r="G1482" t="str">
            <v>Maxtronics System and supplies</v>
          </cell>
          <cell r="H1482" t="str">
            <v>Full service for UWP Toyota Hilux ABJ 9553</v>
          </cell>
          <cell r="I1482" t="str">
            <v>ZMK 2,462,000</v>
          </cell>
          <cell r="J1482" t="str">
            <v>ZMK</v>
          </cell>
          <cell r="K1482">
            <v>2462000</v>
          </cell>
          <cell r="L1482">
            <v>1.6750418760469012E-3</v>
          </cell>
          <cell r="M1482">
            <v>4123.953098827471</v>
          </cell>
          <cell r="N1482">
            <v>0</v>
          </cell>
          <cell r="O1482">
            <v>0</v>
          </cell>
          <cell r="P1482">
            <v>0</v>
          </cell>
          <cell r="Q1482">
            <v>0</v>
          </cell>
          <cell r="R1482">
            <v>2462000</v>
          </cell>
        </row>
        <row r="1483">
          <cell r="B1483" t="str">
            <v>599-1034</v>
          </cell>
          <cell r="D1483">
            <v>39605</v>
          </cell>
          <cell r="E1483" t="str">
            <v>P005</v>
          </cell>
          <cell r="F1483" t="str">
            <v>Rachel Zulu</v>
          </cell>
          <cell r="G1483" t="str">
            <v>Maxtronics System and supplies</v>
          </cell>
          <cell r="H1483" t="str">
            <v>Full service for UWP Toyota Hilux ABJ 9552</v>
          </cell>
          <cell r="I1483" t="str">
            <v>ZMK 2,612,000</v>
          </cell>
          <cell r="J1483" t="str">
            <v>ZMK</v>
          </cell>
          <cell r="K1483">
            <v>2612000</v>
          </cell>
          <cell r="L1483">
            <v>1.6750418760469012E-3</v>
          </cell>
          <cell r="M1483">
            <v>4375.2093802345062</v>
          </cell>
          <cell r="N1483">
            <v>0</v>
          </cell>
          <cell r="O1483">
            <v>0</v>
          </cell>
          <cell r="P1483">
            <v>0</v>
          </cell>
          <cell r="Q1483">
            <v>0</v>
          </cell>
          <cell r="R1483">
            <v>2612000</v>
          </cell>
        </row>
        <row r="1484">
          <cell r="B1484" t="str">
            <v>599-1035</v>
          </cell>
          <cell r="D1484">
            <v>39605</v>
          </cell>
          <cell r="E1484" t="str">
            <v>P005</v>
          </cell>
          <cell r="F1484" t="str">
            <v>Rachel Zulu</v>
          </cell>
          <cell r="G1484" t="str">
            <v>Maxtronics System and supplies</v>
          </cell>
          <cell r="H1484" t="str">
            <v>Full service for Toyota Prado ABK 5068 (PV21)</v>
          </cell>
          <cell r="I1484" t="str">
            <v>ZMK 2,652,000</v>
          </cell>
          <cell r="J1484" t="str">
            <v>ZMK</v>
          </cell>
          <cell r="K1484">
            <v>2652000</v>
          </cell>
          <cell r="L1484">
            <v>1.6750418760469012E-3</v>
          </cell>
          <cell r="M1484">
            <v>4442.2110552763816</v>
          </cell>
          <cell r="N1484">
            <v>0</v>
          </cell>
          <cell r="O1484">
            <v>0</v>
          </cell>
          <cell r="P1484">
            <v>0</v>
          </cell>
          <cell r="Q1484">
            <v>0</v>
          </cell>
          <cell r="R1484">
            <v>2652000</v>
          </cell>
        </row>
        <row r="1485">
          <cell r="B1485" t="str">
            <v>599-1036</v>
          </cell>
          <cell r="D1485">
            <v>39605</v>
          </cell>
          <cell r="E1485" t="str">
            <v>P005</v>
          </cell>
          <cell r="F1485" t="str">
            <v>Rachel Zulu</v>
          </cell>
          <cell r="G1485" t="str">
            <v>Maxtronics System and supplies</v>
          </cell>
          <cell r="H1485" t="str">
            <v>Installation of DSTV systems including accessories</v>
          </cell>
          <cell r="I1485" t="str">
            <v>ZMK 12,766,500</v>
          </cell>
          <cell r="J1485" t="str">
            <v>ZMK</v>
          </cell>
          <cell r="K1485">
            <v>12766500</v>
          </cell>
          <cell r="L1485">
            <v>1.6750418760469012E-3</v>
          </cell>
          <cell r="M1485">
            <v>21384.422110552765</v>
          </cell>
          <cell r="N1485">
            <v>0</v>
          </cell>
          <cell r="O1485">
            <v>0</v>
          </cell>
          <cell r="P1485">
            <v>0</v>
          </cell>
          <cell r="Q1485">
            <v>0</v>
          </cell>
          <cell r="R1485">
            <v>12766500</v>
          </cell>
        </row>
        <row r="1486">
          <cell r="B1486" t="str">
            <v>599-1037</v>
          </cell>
          <cell r="D1486">
            <v>39605</v>
          </cell>
          <cell r="E1486" t="str">
            <v>P005</v>
          </cell>
          <cell r="F1486" t="str">
            <v>Rachel Zulu</v>
          </cell>
          <cell r="G1486" t="str">
            <v>Toyota Zambia Ltd</v>
          </cell>
          <cell r="H1486" t="str">
            <v>Full Service for Toyota Prado ABK 4303 (PV 17)</v>
          </cell>
          <cell r="I1486" t="str">
            <v>ZMK 1,500,000</v>
          </cell>
          <cell r="J1486" t="str">
            <v>ZMK</v>
          </cell>
          <cell r="K1486">
            <v>1500000</v>
          </cell>
          <cell r="L1486">
            <v>1.6750418760469012E-3</v>
          </cell>
          <cell r="M1486">
            <v>2512.5628140703516</v>
          </cell>
          <cell r="N1486">
            <v>0</v>
          </cell>
          <cell r="O1486">
            <v>0</v>
          </cell>
          <cell r="P1486">
            <v>0</v>
          </cell>
          <cell r="Q1486">
            <v>0</v>
          </cell>
          <cell r="R1486">
            <v>1500000</v>
          </cell>
        </row>
        <row r="1487">
          <cell r="B1487" t="str">
            <v>599-1038</v>
          </cell>
          <cell r="D1487">
            <v>39606</v>
          </cell>
          <cell r="E1487" t="str">
            <v>P005</v>
          </cell>
          <cell r="F1487" t="str">
            <v>Kasenge</v>
          </cell>
          <cell r="G1487" t="str">
            <v>Smartnet Networks Limited</v>
          </cell>
          <cell r="H1487" t="str">
            <v>Installation of voice and network wiring for expansion containers</v>
          </cell>
          <cell r="I1487" t="str">
            <v>ZMK 190,904,995</v>
          </cell>
          <cell r="J1487" t="str">
            <v>ZMK</v>
          </cell>
          <cell r="K1487">
            <v>190904995</v>
          </cell>
          <cell r="L1487">
            <v>1.6750418760469012E-3</v>
          </cell>
          <cell r="M1487">
            <v>319773.86097152426</v>
          </cell>
          <cell r="N1487">
            <v>0</v>
          </cell>
          <cell r="O1487">
            <v>0</v>
          </cell>
          <cell r="P1487">
            <v>0</v>
          </cell>
          <cell r="Q1487">
            <v>0</v>
          </cell>
          <cell r="R1487">
            <v>190904995</v>
          </cell>
          <cell r="T1487" t="str">
            <v>No</v>
          </cell>
        </row>
        <row r="1488">
          <cell r="B1488" t="str">
            <v>599-1039</v>
          </cell>
          <cell r="D1488">
            <v>39606</v>
          </cell>
          <cell r="E1488" t="str">
            <v>M031</v>
          </cell>
          <cell r="F1488" t="str">
            <v>Simon Lumley</v>
          </cell>
          <cell r="G1488" t="str">
            <v>Lusaka Bearing Centre Ltd</v>
          </cell>
          <cell r="H1488" t="str">
            <v>M10 x 75mm Rawl bolts for Sugar Conveyors</v>
          </cell>
          <cell r="I1488" t="str">
            <v>ZMK 72413.8</v>
          </cell>
          <cell r="J1488" t="str">
            <v>ZMK</v>
          </cell>
          <cell r="K1488">
            <v>72413.8</v>
          </cell>
          <cell r="L1488">
            <v>1.6750418760469012E-3</v>
          </cell>
          <cell r="M1488">
            <v>121.2961474036851</v>
          </cell>
          <cell r="N1488">
            <v>0</v>
          </cell>
          <cell r="O1488">
            <v>0</v>
          </cell>
          <cell r="P1488">
            <v>0</v>
          </cell>
          <cell r="Q1488">
            <v>0</v>
          </cell>
          <cell r="R1488">
            <v>72413.8</v>
          </cell>
          <cell r="T1488" t="str">
            <v>No</v>
          </cell>
        </row>
        <row r="1489">
          <cell r="B1489" t="str">
            <v>599-1040</v>
          </cell>
          <cell r="D1489">
            <v>39606</v>
          </cell>
          <cell r="E1489" t="str">
            <v>M008</v>
          </cell>
          <cell r="F1489" t="str">
            <v>PIETER DUYS</v>
          </cell>
          <cell r="G1489" t="str">
            <v>Duys Component Manufacturers (Pty) Ltd</v>
          </cell>
          <cell r="H1489" t="str">
            <v>Holding down bolt plates and washers for T2 Mill 1 sole plate</v>
          </cell>
          <cell r="I1489" t="str">
            <v>ZAR 6,420.00</v>
          </cell>
          <cell r="J1489" t="str">
            <v>ZAR</v>
          </cell>
          <cell r="K1489">
            <v>6420</v>
          </cell>
          <cell r="L1489">
            <v>1</v>
          </cell>
          <cell r="M1489">
            <v>6420</v>
          </cell>
          <cell r="N1489">
            <v>6420</v>
          </cell>
          <cell r="O1489">
            <v>0</v>
          </cell>
          <cell r="P1489">
            <v>0</v>
          </cell>
          <cell r="Q1489">
            <v>0</v>
          </cell>
          <cell r="R1489">
            <v>0</v>
          </cell>
          <cell r="T1489" t="str">
            <v>No</v>
          </cell>
        </row>
        <row r="1490">
          <cell r="B1490" t="str">
            <v>599-1041</v>
          </cell>
          <cell r="D1490">
            <v>39606</v>
          </cell>
          <cell r="E1490" t="str">
            <v>M056</v>
          </cell>
          <cell r="F1490" t="str">
            <v>David Nama</v>
          </cell>
          <cell r="G1490" t="str">
            <v>Dana Services Ltd</v>
          </cell>
          <cell r="H1490" t="str">
            <v>1'' Ball valves 3 piece, s/s body with PTFE seats</v>
          </cell>
          <cell r="I1490" t="str">
            <v>ZMK 2,565,000</v>
          </cell>
          <cell r="J1490" t="str">
            <v>ZMK</v>
          </cell>
          <cell r="K1490">
            <v>2565000</v>
          </cell>
          <cell r="L1490">
            <v>1.6750418760469012E-3</v>
          </cell>
          <cell r="M1490">
            <v>4296.4824120603016</v>
          </cell>
          <cell r="N1490">
            <v>0</v>
          </cell>
          <cell r="O1490">
            <v>0</v>
          </cell>
          <cell r="P1490">
            <v>0</v>
          </cell>
          <cell r="Q1490">
            <v>0</v>
          </cell>
          <cell r="R1490">
            <v>2565000</v>
          </cell>
          <cell r="T1490" t="str">
            <v>No</v>
          </cell>
        </row>
        <row r="1491">
          <cell r="B1491" t="str">
            <v>599-1042</v>
          </cell>
          <cell r="D1491">
            <v>39606</v>
          </cell>
          <cell r="E1491" t="str">
            <v>M027</v>
          </cell>
          <cell r="F1491" t="str">
            <v>Nancy</v>
          </cell>
          <cell r="G1491" t="str">
            <v>Status Hi-Tech Z Ltd</v>
          </cell>
          <cell r="H1491" t="str">
            <v>30 Dry Powder  Fire extinguishers, 30 CO2 fire extinguishers</v>
          </cell>
          <cell r="I1491" t="str">
            <v>ZMK 28,500,000</v>
          </cell>
          <cell r="J1491" t="str">
            <v>ZMK</v>
          </cell>
          <cell r="K1491">
            <v>28500000</v>
          </cell>
          <cell r="L1491">
            <v>1.6750418760469012E-3</v>
          </cell>
          <cell r="M1491">
            <v>47738.693467336685</v>
          </cell>
          <cell r="N1491">
            <v>0</v>
          </cell>
          <cell r="O1491">
            <v>0</v>
          </cell>
          <cell r="P1491">
            <v>0</v>
          </cell>
          <cell r="Q1491">
            <v>0</v>
          </cell>
          <cell r="R1491">
            <v>28500000</v>
          </cell>
          <cell r="T1491" t="str">
            <v>No</v>
          </cell>
        </row>
        <row r="1492">
          <cell r="B1492" t="str">
            <v>599-1043</v>
          </cell>
          <cell r="D1492">
            <v>39606</v>
          </cell>
          <cell r="E1492" t="str">
            <v>M031</v>
          </cell>
          <cell r="F1492" t="str">
            <v>Belinda</v>
          </cell>
          <cell r="G1492" t="str">
            <v>Makubu Steelworks Ltd</v>
          </cell>
          <cell r="H1492" t="str">
            <v>M6 x 25 Gr 8.8 bolts and nuts</v>
          </cell>
          <cell r="I1492" t="str">
            <v>ZMK 579,700</v>
          </cell>
          <cell r="J1492" t="str">
            <v>ZMK</v>
          </cell>
          <cell r="K1492">
            <v>579700</v>
          </cell>
          <cell r="L1492">
            <v>1.6750418760469012E-3</v>
          </cell>
          <cell r="M1492">
            <v>971.02177554438867</v>
          </cell>
          <cell r="N1492">
            <v>0</v>
          </cell>
          <cell r="O1492">
            <v>0</v>
          </cell>
          <cell r="P1492">
            <v>0</v>
          </cell>
          <cell r="Q1492">
            <v>0</v>
          </cell>
          <cell r="R1492">
            <v>579700</v>
          </cell>
          <cell r="T1492" t="str">
            <v>No</v>
          </cell>
        </row>
        <row r="1493">
          <cell r="B1493" t="str">
            <v>599-1044</v>
          </cell>
          <cell r="D1493">
            <v>39606</v>
          </cell>
          <cell r="E1493" t="str">
            <v>M035</v>
          </cell>
          <cell r="G1493" t="str">
            <v>Makubu Steelworks Ltd</v>
          </cell>
          <cell r="H1493" t="str">
            <v>Galvanised Elbows</v>
          </cell>
          <cell r="I1493" t="str">
            <v>ZMK 210000</v>
          </cell>
          <cell r="J1493" t="str">
            <v>ZMK</v>
          </cell>
          <cell r="K1493">
            <v>210000</v>
          </cell>
          <cell r="L1493">
            <v>1.6750418760469012E-3</v>
          </cell>
          <cell r="M1493">
            <v>351.75879396984925</v>
          </cell>
          <cell r="N1493">
            <v>0</v>
          </cell>
          <cell r="O1493">
            <v>0</v>
          </cell>
          <cell r="P1493">
            <v>0</v>
          </cell>
          <cell r="Q1493">
            <v>0</v>
          </cell>
          <cell r="R1493">
            <v>210000</v>
          </cell>
          <cell r="T1493" t="str">
            <v>No</v>
          </cell>
        </row>
        <row r="1494">
          <cell r="B1494" t="str">
            <v>599-1044</v>
          </cell>
          <cell r="D1494">
            <v>39606</v>
          </cell>
          <cell r="E1494" t="str">
            <v>M056</v>
          </cell>
          <cell r="G1494" t="str">
            <v>Makubu Steelworks Ltd</v>
          </cell>
          <cell r="H1494" t="str">
            <v>Galvanised unions and sockets</v>
          </cell>
          <cell r="I1494" t="str">
            <v>ZMK 186000</v>
          </cell>
          <cell r="J1494" t="str">
            <v>ZMK</v>
          </cell>
          <cell r="K1494">
            <v>186000</v>
          </cell>
          <cell r="L1494">
            <v>1.6750418760469012E-3</v>
          </cell>
          <cell r="M1494">
            <v>311.5577889447236</v>
          </cell>
          <cell r="N1494">
            <v>0</v>
          </cell>
          <cell r="O1494">
            <v>0</v>
          </cell>
          <cell r="P1494">
            <v>0</v>
          </cell>
          <cell r="Q1494">
            <v>0</v>
          </cell>
          <cell r="R1494">
            <v>186000</v>
          </cell>
          <cell r="T1494" t="str">
            <v>No</v>
          </cell>
        </row>
        <row r="1495">
          <cell r="B1495" t="str">
            <v>599-1045</v>
          </cell>
          <cell r="D1495">
            <v>39606</v>
          </cell>
          <cell r="E1495" t="str">
            <v>M056</v>
          </cell>
          <cell r="F1495" t="str">
            <v>Mohamed</v>
          </cell>
          <cell r="G1495" t="str">
            <v>BHAGOOS SUPERMARKET</v>
          </cell>
          <cell r="H1495" t="str">
            <v>Various elbows, bends and sockets for factory work</v>
          </cell>
          <cell r="I1495" t="str">
            <v>ZMK 1,063,000</v>
          </cell>
          <cell r="J1495" t="str">
            <v>ZMK</v>
          </cell>
          <cell r="K1495">
            <v>1063000</v>
          </cell>
          <cell r="L1495">
            <v>1.6750418760469012E-3</v>
          </cell>
          <cell r="M1495">
            <v>1780.5695142378561</v>
          </cell>
          <cell r="N1495">
            <v>0</v>
          </cell>
          <cell r="O1495">
            <v>0</v>
          </cell>
          <cell r="P1495">
            <v>0</v>
          </cell>
          <cell r="Q1495">
            <v>0</v>
          </cell>
          <cell r="R1495">
            <v>1063000</v>
          </cell>
          <cell r="T1495" t="str">
            <v>No</v>
          </cell>
        </row>
        <row r="1496">
          <cell r="B1496" t="str">
            <v>599-1046</v>
          </cell>
          <cell r="D1496">
            <v>39606</v>
          </cell>
          <cell r="E1496" t="str">
            <v>M031</v>
          </cell>
          <cell r="F1496" t="str">
            <v>Belinda</v>
          </cell>
          <cell r="G1496" t="str">
            <v>Makubu Steelworks Ltd</v>
          </cell>
          <cell r="H1496" t="str">
            <v>M12 x 40 Hi tensile bolts and nuts</v>
          </cell>
          <cell r="I1496" t="str">
            <v>ZMK 277,800</v>
          </cell>
          <cell r="J1496" t="str">
            <v>ZMK</v>
          </cell>
          <cell r="K1496">
            <v>277800</v>
          </cell>
          <cell r="L1496">
            <v>1.6750418760469012E-3</v>
          </cell>
          <cell r="M1496">
            <v>465.32663316582915</v>
          </cell>
          <cell r="N1496">
            <v>0</v>
          </cell>
          <cell r="O1496">
            <v>0</v>
          </cell>
          <cell r="P1496">
            <v>0</v>
          </cell>
          <cell r="Q1496">
            <v>0</v>
          </cell>
          <cell r="R1496">
            <v>277800</v>
          </cell>
          <cell r="T1496" t="str">
            <v>No</v>
          </cell>
        </row>
        <row r="1497">
          <cell r="B1497" t="str">
            <v>599-1047</v>
          </cell>
          <cell r="D1497">
            <v>39606</v>
          </cell>
          <cell r="E1497" t="str">
            <v>M031</v>
          </cell>
          <cell r="F1497" t="str">
            <v>Dipin</v>
          </cell>
          <cell r="G1497" t="str">
            <v>Discount Steel Zambia</v>
          </cell>
          <cell r="H1497" t="str">
            <v>25NB Light galvanized pipes for handrailings</v>
          </cell>
          <cell r="I1497" t="str">
            <v>ZMK 6,501,600</v>
          </cell>
          <cell r="J1497" t="str">
            <v>ZMK</v>
          </cell>
          <cell r="K1497">
            <v>6501600</v>
          </cell>
          <cell r="L1497">
            <v>1.6750418760469012E-3</v>
          </cell>
          <cell r="M1497">
            <v>10890.452261306533</v>
          </cell>
          <cell r="N1497">
            <v>0</v>
          </cell>
          <cell r="O1497">
            <v>0</v>
          </cell>
          <cell r="P1497">
            <v>0</v>
          </cell>
          <cell r="Q1497">
            <v>0</v>
          </cell>
          <cell r="R1497">
            <v>6501600</v>
          </cell>
          <cell r="T1497" t="str">
            <v>No</v>
          </cell>
        </row>
        <row r="1498">
          <cell r="B1498" t="str">
            <v>599-1048</v>
          </cell>
          <cell r="D1498">
            <v>39606</v>
          </cell>
          <cell r="E1498" t="str">
            <v>C005</v>
          </cell>
          <cell r="F1498" t="str">
            <v>Malaya</v>
          </cell>
          <cell r="G1498" t="str">
            <v>Chiz Trucking</v>
          </cell>
          <cell r="H1498" t="str">
            <v>Transport of cement from Chilanga to Nakambala</v>
          </cell>
          <cell r="I1498" t="str">
            <v>ZMK 31,701,600</v>
          </cell>
          <cell r="J1498" t="str">
            <v>ZMK</v>
          </cell>
          <cell r="K1498">
            <v>31701600</v>
          </cell>
          <cell r="L1498">
            <v>1.6750418760469012E-3</v>
          </cell>
          <cell r="M1498">
            <v>53101.507537688442</v>
          </cell>
          <cell r="N1498">
            <v>0</v>
          </cell>
          <cell r="O1498">
            <v>0</v>
          </cell>
          <cell r="P1498">
            <v>0</v>
          </cell>
          <cell r="Q1498">
            <v>0</v>
          </cell>
          <cell r="R1498">
            <v>31701600</v>
          </cell>
          <cell r="T1498" t="str">
            <v>No</v>
          </cell>
        </row>
        <row r="1499">
          <cell r="B1499" t="str">
            <v>599-1049</v>
          </cell>
          <cell r="D1499">
            <v>39606</v>
          </cell>
          <cell r="E1499" t="str">
            <v>C001</v>
          </cell>
          <cell r="F1499" t="str">
            <v>Belinda</v>
          </cell>
          <cell r="G1499" t="str">
            <v>Makubu Steelworks Ltd</v>
          </cell>
          <cell r="H1499" t="str">
            <v>Various threaded rods for holding bolts in factory civil works</v>
          </cell>
          <cell r="I1499" t="str">
            <v>ZMK 1,574,124.56</v>
          </cell>
          <cell r="J1499" t="str">
            <v>ZMK</v>
          </cell>
          <cell r="K1499">
            <v>1574124.56</v>
          </cell>
          <cell r="L1499">
            <v>1.6750418760469012E-3</v>
          </cell>
          <cell r="M1499">
            <v>2636.724556113903</v>
          </cell>
          <cell r="N1499">
            <v>0</v>
          </cell>
          <cell r="O1499">
            <v>0</v>
          </cell>
          <cell r="P1499">
            <v>0</v>
          </cell>
          <cell r="Q1499">
            <v>0</v>
          </cell>
          <cell r="R1499">
            <v>1574124.56</v>
          </cell>
          <cell r="S1499" t="str">
            <v>HD Bolts</v>
          </cell>
        </row>
        <row r="1500">
          <cell r="B1500" t="str">
            <v>599-1050</v>
          </cell>
          <cell r="D1500">
            <v>39606</v>
          </cell>
          <cell r="E1500" t="str">
            <v>M031</v>
          </cell>
          <cell r="F1500" t="str">
            <v>Yusuf</v>
          </cell>
          <cell r="G1500" t="str">
            <v>Mulimo Agriculture Hardware Distributors</v>
          </cell>
          <cell r="H1500" t="str">
            <v>Stainless steel welding rods 2.5 &amp; 3.15mm</v>
          </cell>
          <cell r="I1500" t="str">
            <v>ZMK 53,680,000</v>
          </cell>
          <cell r="J1500" t="str">
            <v>ZMK</v>
          </cell>
          <cell r="K1500">
            <v>53680000</v>
          </cell>
          <cell r="L1500">
            <v>1.6750418760469012E-3</v>
          </cell>
          <cell r="M1500">
            <v>89916.247906197663</v>
          </cell>
          <cell r="N1500">
            <v>0</v>
          </cell>
          <cell r="O1500">
            <v>0</v>
          </cell>
          <cell r="P1500">
            <v>0</v>
          </cell>
          <cell r="Q1500">
            <v>0</v>
          </cell>
          <cell r="R1500">
            <v>53680000</v>
          </cell>
          <cell r="S1500" t="str">
            <v>Welding Recovery</v>
          </cell>
        </row>
        <row r="1501">
          <cell r="B1501" t="str">
            <v>599-1051</v>
          </cell>
          <cell r="D1501">
            <v>39606</v>
          </cell>
          <cell r="E1501" t="str">
            <v>M032-1</v>
          </cell>
          <cell r="F1501" t="str">
            <v>Kishore</v>
          </cell>
          <cell r="G1501" t="str">
            <v>Heku Engineering Ltd</v>
          </cell>
          <cell r="H1501" t="str">
            <v>Cane Carrier Guards</v>
          </cell>
          <cell r="I1501" t="str">
            <v>ZMK 2,580,000</v>
          </cell>
          <cell r="J1501" t="str">
            <v>ZMK</v>
          </cell>
          <cell r="K1501">
            <v>2580000</v>
          </cell>
          <cell r="L1501">
            <v>1.6750418760469012E-3</v>
          </cell>
          <cell r="M1501">
            <v>4321.6080402010048</v>
          </cell>
          <cell r="N1501">
            <v>0</v>
          </cell>
          <cell r="O1501">
            <v>0</v>
          </cell>
          <cell r="P1501">
            <v>0</v>
          </cell>
          <cell r="Q1501">
            <v>0</v>
          </cell>
          <cell r="R1501">
            <v>2580000</v>
          </cell>
        </row>
        <row r="1502">
          <cell r="B1502" t="str">
            <v>599-1052</v>
          </cell>
          <cell r="D1502">
            <v>39606</v>
          </cell>
          <cell r="E1502" t="str">
            <v>M001-08</v>
          </cell>
          <cell r="F1502" t="str">
            <v>Belinda</v>
          </cell>
          <cell r="G1502" t="str">
            <v>Makubu Steelworks Ltd</v>
          </cell>
          <cell r="H1502" t="str">
            <v>M16 x 90mm Rawl Bolts</v>
          </cell>
          <cell r="I1502" t="str">
            <v>ZMK 1,000,000.00</v>
          </cell>
          <cell r="J1502" t="str">
            <v>ZMK</v>
          </cell>
          <cell r="K1502">
            <v>1000000</v>
          </cell>
          <cell r="L1502">
            <v>1.6750418760469012E-3</v>
          </cell>
          <cell r="M1502">
            <v>1675.0418760469013</v>
          </cell>
          <cell r="N1502">
            <v>0</v>
          </cell>
          <cell r="O1502">
            <v>0</v>
          </cell>
          <cell r="P1502">
            <v>0</v>
          </cell>
          <cell r="Q1502">
            <v>0</v>
          </cell>
          <cell r="R1502">
            <v>1000000</v>
          </cell>
        </row>
        <row r="1503">
          <cell r="B1503" t="str">
            <v>599-1053</v>
          </cell>
          <cell r="C1503" t="str">
            <v>CVCO 039</v>
          </cell>
          <cell r="D1503">
            <v>39607</v>
          </cell>
          <cell r="E1503" t="str">
            <v>M002</v>
          </cell>
          <cell r="G1503" t="str">
            <v>Alstom John Thompson</v>
          </cell>
          <cell r="H1503" t="str">
            <v xml:space="preserve"> Boiler 5 Additional Instrumentation (CVCO 39)</v>
          </cell>
          <cell r="I1503" t="str">
            <v>ZAR 11394</v>
          </cell>
          <cell r="J1503" t="str">
            <v>ZAR</v>
          </cell>
          <cell r="K1503">
            <v>11394</v>
          </cell>
          <cell r="L1503">
            <v>1</v>
          </cell>
          <cell r="M1503">
            <v>11394</v>
          </cell>
          <cell r="N1503">
            <v>11394</v>
          </cell>
          <cell r="O1503">
            <v>0</v>
          </cell>
          <cell r="P1503">
            <v>0</v>
          </cell>
          <cell r="Q1503">
            <v>0</v>
          </cell>
          <cell r="R1503">
            <v>0</v>
          </cell>
          <cell r="T1503" t="str">
            <v>Yes</v>
          </cell>
        </row>
        <row r="1504">
          <cell r="B1504" t="str">
            <v>599-1053</v>
          </cell>
          <cell r="C1504" t="str">
            <v>CVCO 048</v>
          </cell>
          <cell r="D1504">
            <v>39607</v>
          </cell>
          <cell r="E1504" t="str">
            <v>M002</v>
          </cell>
          <cell r="G1504" t="str">
            <v>Alstom John Thompson</v>
          </cell>
          <cell r="H1504" t="str">
            <v>Temporary installation of Boiler 5 new Feed Water pump under actual existing mill deaerator by AJT (CVCO 48)</v>
          </cell>
          <cell r="I1504" t="str">
            <v>ZAR 390222</v>
          </cell>
          <cell r="J1504" t="str">
            <v>ZAR</v>
          </cell>
          <cell r="K1504">
            <v>390222</v>
          </cell>
          <cell r="L1504">
            <v>1</v>
          </cell>
          <cell r="M1504">
            <v>390222</v>
          </cell>
          <cell r="N1504">
            <v>390222</v>
          </cell>
          <cell r="O1504">
            <v>0</v>
          </cell>
          <cell r="P1504">
            <v>0</v>
          </cell>
          <cell r="Q1504">
            <v>0</v>
          </cell>
          <cell r="R1504">
            <v>0</v>
          </cell>
          <cell r="T1504" t="str">
            <v>Yes</v>
          </cell>
        </row>
        <row r="1505">
          <cell r="B1505" t="str">
            <v>599-1053</v>
          </cell>
          <cell r="C1505" t="str">
            <v>CVCO 050</v>
          </cell>
          <cell r="D1505">
            <v>39607</v>
          </cell>
          <cell r="E1505" t="str">
            <v>M002</v>
          </cell>
          <cell r="G1505" t="str">
            <v>Alstom John Thompson</v>
          </cell>
          <cell r="H1505" t="str">
            <v>P&amp;G Costs for Extention of time claimed by AJT due to completion of hot commissioning moved from 1st April 2008 to 14th April 2008 (CVCO 50)</v>
          </cell>
          <cell r="I1505" t="str">
            <v>ZAR 210496.66</v>
          </cell>
          <cell r="J1505" t="str">
            <v>ZAR</v>
          </cell>
          <cell r="K1505">
            <v>210496.66</v>
          </cell>
          <cell r="L1505">
            <v>1</v>
          </cell>
          <cell r="M1505">
            <v>210496.66</v>
          </cell>
          <cell r="N1505">
            <v>210496.66</v>
          </cell>
          <cell r="O1505">
            <v>0</v>
          </cell>
          <cell r="P1505">
            <v>0</v>
          </cell>
          <cell r="Q1505">
            <v>0</v>
          </cell>
          <cell r="R1505">
            <v>0</v>
          </cell>
          <cell r="T1505" t="str">
            <v>Yes</v>
          </cell>
        </row>
        <row r="1506">
          <cell r="B1506" t="str">
            <v>599-1054</v>
          </cell>
          <cell r="D1506">
            <v>39605</v>
          </cell>
          <cell r="E1506" t="str">
            <v>M041</v>
          </cell>
          <cell r="G1506" t="str">
            <v>PD Engineering Services</v>
          </cell>
          <cell r="H1506" t="str">
            <v>Belt conveyors 36.5m long and 29.5m long  x 600mm food grade belt and 35degree throughing idlers</v>
          </cell>
          <cell r="I1506" t="str">
            <v>ZAR 534680</v>
          </cell>
          <cell r="J1506" t="str">
            <v>ZAR</v>
          </cell>
          <cell r="K1506">
            <v>534680</v>
          </cell>
          <cell r="L1506">
            <v>1</v>
          </cell>
          <cell r="M1506">
            <v>534680</v>
          </cell>
          <cell r="N1506">
            <v>534680</v>
          </cell>
          <cell r="O1506">
            <v>0</v>
          </cell>
          <cell r="P1506">
            <v>0</v>
          </cell>
          <cell r="Q1506">
            <v>0</v>
          </cell>
          <cell r="R1506">
            <v>0</v>
          </cell>
          <cell r="T1506" t="str">
            <v>Yes</v>
          </cell>
        </row>
        <row r="1507">
          <cell r="B1507" t="str">
            <v>599-1055</v>
          </cell>
          <cell r="D1507">
            <v>39606</v>
          </cell>
          <cell r="E1507" t="str">
            <v>M012-0</v>
          </cell>
          <cell r="G1507" t="str">
            <v>BHAGOOS SUPERMARKET</v>
          </cell>
          <cell r="H1507" t="str">
            <v>Items for evaporators and vaccuum pumps</v>
          </cell>
          <cell r="I1507" t="str">
            <v>ZMK 416500</v>
          </cell>
          <cell r="J1507" t="str">
            <v>ZMK</v>
          </cell>
          <cell r="K1507">
            <v>416500</v>
          </cell>
          <cell r="L1507">
            <v>1.6750418760469012E-3</v>
          </cell>
          <cell r="M1507">
            <v>697.65494137353437</v>
          </cell>
          <cell r="N1507">
            <v>0</v>
          </cell>
          <cell r="O1507">
            <v>0</v>
          </cell>
          <cell r="P1507">
            <v>0</v>
          </cell>
          <cell r="Q1507">
            <v>0</v>
          </cell>
          <cell r="R1507">
            <v>416500</v>
          </cell>
        </row>
        <row r="1508">
          <cell r="B1508" t="str">
            <v>599-1055</v>
          </cell>
          <cell r="D1508">
            <v>39606</v>
          </cell>
          <cell r="E1508" t="str">
            <v>M016-0</v>
          </cell>
          <cell r="G1508" t="str">
            <v>BHAGOOS SUPERMARKET</v>
          </cell>
          <cell r="H1508" t="str">
            <v>Items for evaporators and vaccuum pumps</v>
          </cell>
          <cell r="I1508" t="str">
            <v>ZMK 182600</v>
          </cell>
          <cell r="J1508" t="str">
            <v>ZMK</v>
          </cell>
          <cell r="K1508">
            <v>182600</v>
          </cell>
          <cell r="L1508">
            <v>1.6750418760469012E-3</v>
          </cell>
          <cell r="M1508">
            <v>305.86264656616413</v>
          </cell>
          <cell r="N1508">
            <v>0</v>
          </cell>
          <cell r="O1508">
            <v>0</v>
          </cell>
          <cell r="P1508">
            <v>0</v>
          </cell>
          <cell r="Q1508">
            <v>0</v>
          </cell>
          <cell r="R1508">
            <v>182600</v>
          </cell>
        </row>
        <row r="1509">
          <cell r="B1509" t="str">
            <v>599-1056</v>
          </cell>
          <cell r="D1509">
            <v>39606</v>
          </cell>
          <cell r="E1509" t="str">
            <v>M031</v>
          </cell>
          <cell r="G1509" t="str">
            <v>Mulimo Agriculture Hardware Distributors</v>
          </cell>
          <cell r="H1509" t="str">
            <v xml:space="preserve">4'' butt hinges, Gutter bolts, unions and elbows </v>
          </cell>
          <cell r="I1509" t="str">
            <v>ZMk 96000</v>
          </cell>
          <cell r="J1509" t="str">
            <v>ZMk</v>
          </cell>
          <cell r="K1509">
            <v>96000</v>
          </cell>
          <cell r="L1509">
            <v>1.6750418760469012E-3</v>
          </cell>
          <cell r="M1509">
            <v>160.80402010050253</v>
          </cell>
          <cell r="N1509">
            <v>0</v>
          </cell>
          <cell r="O1509">
            <v>0</v>
          </cell>
          <cell r="P1509">
            <v>0</v>
          </cell>
          <cell r="Q1509">
            <v>0</v>
          </cell>
          <cell r="R1509">
            <v>96000</v>
          </cell>
          <cell r="T1509" t="str">
            <v>No</v>
          </cell>
        </row>
        <row r="1510">
          <cell r="B1510" t="str">
            <v>599-1056</v>
          </cell>
          <cell r="D1510">
            <v>39606</v>
          </cell>
          <cell r="E1510" t="str">
            <v>M056</v>
          </cell>
          <cell r="G1510" t="str">
            <v>Mulimo Agriculture Hardware Distributors</v>
          </cell>
          <cell r="H1510" t="str">
            <v xml:space="preserve">4'' butt hinges, Gutter bolts, unions and elbows </v>
          </cell>
          <cell r="I1510" t="str">
            <v>ZMK 1992000</v>
          </cell>
          <cell r="J1510" t="str">
            <v>ZMK</v>
          </cell>
          <cell r="K1510">
            <v>1992000</v>
          </cell>
          <cell r="L1510">
            <v>1.6750418760469012E-3</v>
          </cell>
          <cell r="M1510">
            <v>3336.6834170854272</v>
          </cell>
          <cell r="N1510">
            <v>0</v>
          </cell>
          <cell r="O1510">
            <v>0</v>
          </cell>
          <cell r="P1510">
            <v>0</v>
          </cell>
          <cell r="Q1510">
            <v>0</v>
          </cell>
          <cell r="R1510">
            <v>1992000</v>
          </cell>
          <cell r="T1510" t="str">
            <v>No</v>
          </cell>
        </row>
        <row r="1511">
          <cell r="B1511" t="str">
            <v>599-1057</v>
          </cell>
          <cell r="D1511">
            <v>39606</v>
          </cell>
          <cell r="E1511" t="str">
            <v>M056</v>
          </cell>
          <cell r="G1511" t="str">
            <v>Mulimo Agriculture Hardware Distributors</v>
          </cell>
          <cell r="H1511" t="str">
            <v>Various items for steam traps</v>
          </cell>
          <cell r="I1511" t="str">
            <v>ZMK 376000</v>
          </cell>
          <cell r="J1511" t="str">
            <v>ZMK</v>
          </cell>
          <cell r="K1511">
            <v>376000</v>
          </cell>
          <cell r="L1511">
            <v>1.6750418760469012E-3</v>
          </cell>
          <cell r="M1511">
            <v>629.81574539363487</v>
          </cell>
          <cell r="N1511">
            <v>0</v>
          </cell>
          <cell r="O1511">
            <v>0</v>
          </cell>
          <cell r="P1511">
            <v>0</v>
          </cell>
          <cell r="Q1511">
            <v>0</v>
          </cell>
          <cell r="R1511">
            <v>376000</v>
          </cell>
          <cell r="T1511" t="str">
            <v>No</v>
          </cell>
        </row>
        <row r="1512">
          <cell r="B1512" t="str">
            <v>599-1058</v>
          </cell>
          <cell r="D1512">
            <v>39606</v>
          </cell>
          <cell r="E1512" t="str">
            <v>C001</v>
          </cell>
          <cell r="G1512" t="str">
            <v>Makubu Steelworks Ltd</v>
          </cell>
          <cell r="H1512" t="str">
            <v>Wheelbarrows for caneyard</v>
          </cell>
          <cell r="I1512" t="str">
            <v>ZMK 775862.1</v>
          </cell>
          <cell r="J1512" t="str">
            <v>ZMK</v>
          </cell>
          <cell r="K1512">
            <v>775862.1</v>
          </cell>
          <cell r="L1512">
            <v>1.6750418760469012E-3</v>
          </cell>
          <cell r="M1512">
            <v>1299.6015075376883</v>
          </cell>
          <cell r="N1512">
            <v>0</v>
          </cell>
          <cell r="O1512">
            <v>0</v>
          </cell>
          <cell r="P1512">
            <v>0</v>
          </cell>
          <cell r="Q1512">
            <v>0</v>
          </cell>
          <cell r="R1512">
            <v>775862.1</v>
          </cell>
          <cell r="S1512" t="str">
            <v>Caneyard</v>
          </cell>
          <cell r="T1512" t="str">
            <v>No</v>
          </cell>
        </row>
        <row r="1513">
          <cell r="B1513" t="str">
            <v>599-1059</v>
          </cell>
          <cell r="D1513">
            <v>39608</v>
          </cell>
          <cell r="E1513" t="str">
            <v>M023-3</v>
          </cell>
          <cell r="G1513" t="str">
            <v>Marlboro Crane Hire (Pty) Ltd</v>
          </cell>
          <cell r="H1513" t="str">
            <v>Repair to 140t Crane Computer</v>
          </cell>
          <cell r="I1513" t="str">
            <v>ZAR 80510</v>
          </cell>
          <cell r="J1513" t="str">
            <v>ZAR</v>
          </cell>
          <cell r="K1513">
            <v>80510</v>
          </cell>
          <cell r="L1513">
            <v>1</v>
          </cell>
          <cell r="M1513">
            <v>80510</v>
          </cell>
          <cell r="N1513">
            <v>80510</v>
          </cell>
          <cell r="O1513">
            <v>0</v>
          </cell>
          <cell r="P1513">
            <v>0</v>
          </cell>
          <cell r="Q1513">
            <v>0</v>
          </cell>
          <cell r="R1513">
            <v>0</v>
          </cell>
          <cell r="T1513" t="str">
            <v>Yes</v>
          </cell>
        </row>
        <row r="1514">
          <cell r="B1514" t="str">
            <v>599-1060</v>
          </cell>
          <cell r="D1514">
            <v>39608</v>
          </cell>
          <cell r="E1514" t="str">
            <v>M027</v>
          </cell>
          <cell r="G1514" t="str">
            <v>Lurod Engineering cc</v>
          </cell>
          <cell r="H1514" t="str">
            <v>Relocation of fire main around diffuser area</v>
          </cell>
          <cell r="I1514" t="str">
            <v>ZAR 28800</v>
          </cell>
          <cell r="J1514" t="str">
            <v>ZAR</v>
          </cell>
          <cell r="K1514">
            <v>28800</v>
          </cell>
          <cell r="L1514">
            <v>1</v>
          </cell>
          <cell r="M1514">
            <v>28800</v>
          </cell>
          <cell r="N1514">
            <v>28800</v>
          </cell>
          <cell r="O1514">
            <v>0</v>
          </cell>
          <cell r="P1514">
            <v>0</v>
          </cell>
          <cell r="Q1514">
            <v>0</v>
          </cell>
          <cell r="R1514">
            <v>0</v>
          </cell>
          <cell r="T1514" t="str">
            <v>No</v>
          </cell>
        </row>
        <row r="1515">
          <cell r="B1515" t="str">
            <v>599-1061</v>
          </cell>
          <cell r="D1515">
            <v>39605</v>
          </cell>
          <cell r="E1515" t="str">
            <v>E012</v>
          </cell>
          <cell r="G1515" t="str">
            <v>Pyro-Cote cc</v>
          </cell>
          <cell r="H1515" t="str">
            <v>Inspection visit for application of fire retardant products to E&amp;I equipment</v>
          </cell>
          <cell r="I1515" t="str">
            <v>ZAR 13850</v>
          </cell>
          <cell r="J1515" t="str">
            <v>ZAR</v>
          </cell>
          <cell r="K1515">
            <v>13850</v>
          </cell>
          <cell r="L1515">
            <v>1</v>
          </cell>
          <cell r="M1515">
            <v>13850</v>
          </cell>
          <cell r="N1515">
            <v>13850</v>
          </cell>
          <cell r="O1515">
            <v>0</v>
          </cell>
          <cell r="P1515">
            <v>0</v>
          </cell>
          <cell r="Q1515">
            <v>0</v>
          </cell>
          <cell r="R1515">
            <v>0</v>
          </cell>
        </row>
        <row r="1516">
          <cell r="B1516" t="str">
            <v>599-1062</v>
          </cell>
          <cell r="D1516">
            <v>39608</v>
          </cell>
          <cell r="E1516" t="str">
            <v>P005</v>
          </cell>
          <cell r="F1516" t="str">
            <v>Rachel Zulu</v>
          </cell>
          <cell r="G1516" t="str">
            <v>Ciltax</v>
          </cell>
          <cell r="H1516" t="str">
            <v>Import and export facilitation</v>
          </cell>
          <cell r="I1516" t="str">
            <v>ZMK 10,311,120</v>
          </cell>
          <cell r="J1516" t="str">
            <v>ZMK</v>
          </cell>
          <cell r="K1516">
            <v>10311120</v>
          </cell>
          <cell r="L1516">
            <v>1.6750418760469012E-3</v>
          </cell>
          <cell r="M1516">
            <v>17271.557788944723</v>
          </cell>
          <cell r="N1516">
            <v>0</v>
          </cell>
          <cell r="O1516">
            <v>0</v>
          </cell>
          <cell r="P1516">
            <v>0</v>
          </cell>
          <cell r="Q1516">
            <v>0</v>
          </cell>
          <cell r="R1516">
            <v>10311120</v>
          </cell>
        </row>
        <row r="1517">
          <cell r="B1517" t="str">
            <v>599-1063</v>
          </cell>
          <cell r="D1517">
            <v>39608</v>
          </cell>
          <cell r="E1517" t="str">
            <v>P005</v>
          </cell>
          <cell r="F1517" t="str">
            <v>Rachel Zulu</v>
          </cell>
          <cell r="G1517" t="str">
            <v>Bantum Office Machines Ltd</v>
          </cell>
          <cell r="H1517" t="str">
            <v>Toners 1508</v>
          </cell>
          <cell r="I1517" t="str">
            <v>ZMK 1,800,000</v>
          </cell>
          <cell r="J1517" t="str">
            <v>ZMK</v>
          </cell>
          <cell r="K1517">
            <v>1800000</v>
          </cell>
          <cell r="L1517">
            <v>1.6750418760469012E-3</v>
          </cell>
          <cell r="M1517">
            <v>3015.075376884422</v>
          </cell>
          <cell r="N1517">
            <v>0</v>
          </cell>
          <cell r="O1517">
            <v>0</v>
          </cell>
          <cell r="P1517">
            <v>0</v>
          </cell>
          <cell r="Q1517">
            <v>0</v>
          </cell>
          <cell r="R1517">
            <v>1800000</v>
          </cell>
        </row>
        <row r="1518">
          <cell r="B1518" t="str">
            <v>599-1064</v>
          </cell>
          <cell r="D1518">
            <v>39608</v>
          </cell>
          <cell r="E1518" t="str">
            <v>P005</v>
          </cell>
          <cell r="F1518" t="str">
            <v>Rachel Zulu</v>
          </cell>
          <cell r="G1518" t="str">
            <v>Maxtronics System and supplies</v>
          </cell>
          <cell r="H1518" t="str">
            <v>Service of Toyota Hi-Lux ABJ 9552</v>
          </cell>
          <cell r="I1518" t="str">
            <v>ZMK 950,000.00</v>
          </cell>
          <cell r="J1518" t="str">
            <v>ZMK</v>
          </cell>
          <cell r="K1518">
            <v>950000</v>
          </cell>
          <cell r="L1518">
            <v>1.6750418760469012E-3</v>
          </cell>
          <cell r="M1518">
            <v>1591.2897822445561</v>
          </cell>
          <cell r="N1518">
            <v>0</v>
          </cell>
          <cell r="O1518">
            <v>0</v>
          </cell>
          <cell r="P1518">
            <v>0</v>
          </cell>
          <cell r="Q1518">
            <v>0</v>
          </cell>
          <cell r="R1518">
            <v>950000</v>
          </cell>
        </row>
        <row r="1519">
          <cell r="B1519" t="str">
            <v>599-1065</v>
          </cell>
          <cell r="D1519">
            <v>39608</v>
          </cell>
          <cell r="E1519" t="str">
            <v>P005</v>
          </cell>
          <cell r="F1519" t="str">
            <v>Rachel Zulu</v>
          </cell>
          <cell r="G1519" t="str">
            <v>KadiGrafix Enterprise</v>
          </cell>
          <cell r="H1519" t="str">
            <v>Printing of business cards on white gloss paper</v>
          </cell>
          <cell r="I1519" t="str">
            <v>ZMK 140,000</v>
          </cell>
          <cell r="J1519" t="str">
            <v>ZMK</v>
          </cell>
          <cell r="K1519">
            <v>140000</v>
          </cell>
          <cell r="L1519">
            <v>1.6750418760469012E-3</v>
          </cell>
          <cell r="M1519">
            <v>234.50586264656616</v>
          </cell>
          <cell r="N1519">
            <v>0</v>
          </cell>
          <cell r="O1519">
            <v>0</v>
          </cell>
          <cell r="P1519">
            <v>0</v>
          </cell>
          <cell r="Q1519">
            <v>0</v>
          </cell>
          <cell r="R1519">
            <v>140000</v>
          </cell>
          <cell r="T1519" t="str">
            <v>No</v>
          </cell>
        </row>
        <row r="1520">
          <cell r="B1520" t="str">
            <v>599-1066</v>
          </cell>
          <cell r="D1520">
            <v>39608</v>
          </cell>
          <cell r="E1520" t="str">
            <v>P005</v>
          </cell>
          <cell r="F1520" t="str">
            <v>Rachel Zulu</v>
          </cell>
          <cell r="G1520" t="str">
            <v>GEMISTAR TRAVEL &amp; TOURS</v>
          </cell>
          <cell r="H1520" t="str">
            <v>Air ticket for Stuart Watson (LUN-DUR-LUN)</v>
          </cell>
          <cell r="I1520" t="str">
            <v>ZMK 4,065,185</v>
          </cell>
          <cell r="J1520" t="str">
            <v>ZMK</v>
          </cell>
          <cell r="K1520">
            <v>4065185</v>
          </cell>
          <cell r="L1520">
            <v>1.6750418760469012E-3</v>
          </cell>
          <cell r="M1520">
            <v>6809.3551088777222</v>
          </cell>
          <cell r="N1520">
            <v>0</v>
          </cell>
          <cell r="O1520">
            <v>0</v>
          </cell>
          <cell r="P1520">
            <v>0</v>
          </cell>
          <cell r="Q1520">
            <v>0</v>
          </cell>
          <cell r="R1520">
            <v>4065185</v>
          </cell>
          <cell r="T1520" t="str">
            <v>No</v>
          </cell>
        </row>
        <row r="1521">
          <cell r="B1521" t="str">
            <v>599-1067</v>
          </cell>
          <cell r="D1521">
            <v>39608</v>
          </cell>
          <cell r="E1521" t="str">
            <v>M052</v>
          </cell>
          <cell r="F1521" t="str">
            <v>Alfred Akasiwa</v>
          </cell>
          <cell r="G1521" t="str">
            <v>Laktronics Repairs Ltd</v>
          </cell>
          <cell r="H1521" t="str">
            <v>Overhead Line construction material</v>
          </cell>
          <cell r="I1521" t="str">
            <v>ZMK 1,431,000</v>
          </cell>
          <cell r="J1521" t="str">
            <v>ZMK</v>
          </cell>
          <cell r="K1521">
            <v>1431000</v>
          </cell>
          <cell r="L1521">
            <v>1.6750418760469012E-3</v>
          </cell>
          <cell r="M1521">
            <v>2396.9849246231156</v>
          </cell>
          <cell r="N1521">
            <v>0</v>
          </cell>
          <cell r="O1521">
            <v>0</v>
          </cell>
          <cell r="P1521">
            <v>0</v>
          </cell>
          <cell r="Q1521">
            <v>0</v>
          </cell>
          <cell r="R1521">
            <v>1431000</v>
          </cell>
        </row>
        <row r="1522">
          <cell r="B1522" t="str">
            <v>599-1068</v>
          </cell>
          <cell r="D1522">
            <v>39608</v>
          </cell>
          <cell r="E1522" t="str">
            <v>P005</v>
          </cell>
          <cell r="F1522" t="str">
            <v>Alfred Akasiwa</v>
          </cell>
          <cell r="G1522" t="str">
            <v>Sidusi Enterprises</v>
          </cell>
          <cell r="H1522" t="str">
            <v>Equipment Hire - additional days</v>
          </cell>
          <cell r="I1522" t="str">
            <v>ZMK 2,400,000</v>
          </cell>
          <cell r="J1522" t="str">
            <v>ZMK</v>
          </cell>
          <cell r="K1522">
            <v>2400000</v>
          </cell>
          <cell r="L1522">
            <v>1.6750418760469012E-3</v>
          </cell>
          <cell r="M1522">
            <v>4020.1005025125628</v>
          </cell>
          <cell r="N1522">
            <v>0</v>
          </cell>
          <cell r="O1522">
            <v>0</v>
          </cell>
          <cell r="P1522">
            <v>0</v>
          </cell>
          <cell r="Q1522">
            <v>0</v>
          </cell>
          <cell r="R1522">
            <v>2400000</v>
          </cell>
        </row>
        <row r="1523">
          <cell r="B1523" t="str">
            <v>599-1069</v>
          </cell>
          <cell r="D1523">
            <v>39608</v>
          </cell>
          <cell r="E1523" t="str">
            <v>M052</v>
          </cell>
          <cell r="F1523" t="str">
            <v>Alfred Akasiwa</v>
          </cell>
          <cell r="G1523" t="str">
            <v>Situlu Electrical Company</v>
          </cell>
          <cell r="H1523" t="str">
            <v>Construction of 3 phase 4 wire 400V overhead line</v>
          </cell>
          <cell r="I1523" t="str">
            <v>ZMK 7,888,000</v>
          </cell>
          <cell r="J1523" t="str">
            <v>ZMK</v>
          </cell>
          <cell r="K1523">
            <v>7888000</v>
          </cell>
          <cell r="L1523">
            <v>1.6750418760469012E-3</v>
          </cell>
          <cell r="M1523">
            <v>13212.730318257956</v>
          </cell>
          <cell r="N1523">
            <v>0</v>
          </cell>
          <cell r="O1523">
            <v>0</v>
          </cell>
          <cell r="P1523">
            <v>0</v>
          </cell>
          <cell r="Q1523">
            <v>0</v>
          </cell>
          <cell r="R1523">
            <v>7888000</v>
          </cell>
        </row>
        <row r="1524">
          <cell r="B1524" t="str">
            <v>599-1070</v>
          </cell>
          <cell r="D1524">
            <v>39608</v>
          </cell>
          <cell r="E1524" t="str">
            <v>M052</v>
          </cell>
          <cell r="F1524" t="str">
            <v>Alfred Akasiwa</v>
          </cell>
          <cell r="G1524" t="str">
            <v>Situlu Electrical Company</v>
          </cell>
          <cell r="H1524" t="str">
            <v>Install security lights around perimeter of fence - labour</v>
          </cell>
          <cell r="I1524" t="str">
            <v>ZMK 5,790,000</v>
          </cell>
          <cell r="J1524" t="str">
            <v>ZMK</v>
          </cell>
          <cell r="K1524">
            <v>5790000</v>
          </cell>
          <cell r="L1524">
            <v>1.6750418760469012E-3</v>
          </cell>
          <cell r="M1524">
            <v>9698.4924623115585</v>
          </cell>
          <cell r="N1524">
            <v>0</v>
          </cell>
          <cell r="O1524">
            <v>0</v>
          </cell>
          <cell r="P1524">
            <v>0</v>
          </cell>
          <cell r="Q1524">
            <v>0</v>
          </cell>
          <cell r="R1524">
            <v>5790000</v>
          </cell>
        </row>
        <row r="1525">
          <cell r="B1525" t="str">
            <v>599-1071</v>
          </cell>
          <cell r="D1525">
            <v>39608</v>
          </cell>
          <cell r="E1525" t="str">
            <v>M052</v>
          </cell>
          <cell r="F1525" t="str">
            <v>Alfred Akasiwa</v>
          </cell>
          <cell r="G1525" t="str">
            <v>Sabra Enterprises</v>
          </cell>
          <cell r="H1525" t="str">
            <v>6 inch concrete building blocks</v>
          </cell>
          <cell r="I1525" t="str">
            <v>ZMK 1,366,800</v>
          </cell>
          <cell r="J1525" t="str">
            <v>ZMK</v>
          </cell>
          <cell r="K1525">
            <v>1366800</v>
          </cell>
          <cell r="L1525">
            <v>1.6750418760469012E-3</v>
          </cell>
          <cell r="M1525">
            <v>2289.4472361809044</v>
          </cell>
          <cell r="N1525">
            <v>0</v>
          </cell>
          <cell r="O1525">
            <v>0</v>
          </cell>
          <cell r="P1525">
            <v>0</v>
          </cell>
          <cell r="Q1525">
            <v>0</v>
          </cell>
          <cell r="R1525">
            <v>1366800</v>
          </cell>
        </row>
        <row r="1526">
          <cell r="B1526" t="str">
            <v>599-1072</v>
          </cell>
          <cell r="D1526">
            <v>39608</v>
          </cell>
          <cell r="E1526" t="str">
            <v>E017</v>
          </cell>
          <cell r="F1526" t="str">
            <v>Alfred Akasiwa</v>
          </cell>
          <cell r="G1526" t="str">
            <v>Powertech Electrical</v>
          </cell>
          <cell r="H1526" t="str">
            <v>Install temp construction supply 3 phase 400V to weighbridge site</v>
          </cell>
          <cell r="I1526" t="str">
            <v>ZMK 472,000</v>
          </cell>
          <cell r="J1526" t="str">
            <v>ZMK</v>
          </cell>
          <cell r="K1526">
            <v>472000</v>
          </cell>
          <cell r="L1526">
            <v>1.6750418760469012E-3</v>
          </cell>
          <cell r="M1526">
            <v>790.61976549413737</v>
          </cell>
          <cell r="N1526">
            <v>0</v>
          </cell>
          <cell r="O1526">
            <v>0</v>
          </cell>
          <cell r="P1526">
            <v>0</v>
          </cell>
          <cell r="Q1526">
            <v>0</v>
          </cell>
          <cell r="R1526">
            <v>472000</v>
          </cell>
        </row>
        <row r="1527">
          <cell r="B1527" t="str">
            <v>599-1073</v>
          </cell>
          <cell r="D1527">
            <v>39608</v>
          </cell>
          <cell r="E1527" t="str">
            <v>M052</v>
          </cell>
          <cell r="F1527" t="str">
            <v>Alfred Akasiwa</v>
          </cell>
          <cell r="G1527" t="str">
            <v>Situlu Electrical Company</v>
          </cell>
          <cell r="H1527" t="str">
            <v>Repair of electricity supply cable to toilet units</v>
          </cell>
          <cell r="I1527" t="str">
            <v>ZMK 2,950,000</v>
          </cell>
          <cell r="J1527" t="str">
            <v>ZMK</v>
          </cell>
          <cell r="K1527">
            <v>2950000</v>
          </cell>
          <cell r="L1527">
            <v>1.6750418760469012E-3</v>
          </cell>
          <cell r="M1527">
            <v>4941.3735343383587</v>
          </cell>
          <cell r="N1527">
            <v>0</v>
          </cell>
          <cell r="O1527">
            <v>0</v>
          </cell>
          <cell r="P1527">
            <v>0</v>
          </cell>
          <cell r="Q1527">
            <v>0</v>
          </cell>
          <cell r="R1527">
            <v>2950000</v>
          </cell>
        </row>
        <row r="1528">
          <cell r="B1528" t="str">
            <v>599-1074</v>
          </cell>
          <cell r="D1528">
            <v>39608</v>
          </cell>
          <cell r="E1528" t="str">
            <v>P005</v>
          </cell>
          <cell r="F1528" t="str">
            <v>Alfred Akasiwa</v>
          </cell>
          <cell r="G1528" t="str">
            <v>Chaka Kent Ltd</v>
          </cell>
          <cell r="H1528" t="str">
            <v>Fabricate steel canopy for Laundry machine</v>
          </cell>
          <cell r="I1528" t="str">
            <v>ZMK 1,350,000</v>
          </cell>
          <cell r="J1528" t="str">
            <v>ZMK</v>
          </cell>
          <cell r="K1528">
            <v>1350000</v>
          </cell>
          <cell r="L1528">
            <v>1.6750418760469012E-3</v>
          </cell>
          <cell r="M1528">
            <v>2261.3065326633168</v>
          </cell>
          <cell r="N1528">
            <v>0</v>
          </cell>
          <cell r="O1528">
            <v>0</v>
          </cell>
          <cell r="P1528">
            <v>0</v>
          </cell>
          <cell r="Q1528">
            <v>0</v>
          </cell>
          <cell r="R1528">
            <v>1350000</v>
          </cell>
        </row>
        <row r="1529">
          <cell r="B1529" t="str">
            <v>599-1075</v>
          </cell>
          <cell r="D1529">
            <v>39608</v>
          </cell>
          <cell r="E1529" t="str">
            <v>M052</v>
          </cell>
          <cell r="F1529" t="str">
            <v>Alfred Akasiwa</v>
          </cell>
          <cell r="G1529" t="str">
            <v>Laktronics Repairs Ltd</v>
          </cell>
          <cell r="H1529" t="str">
            <v>Welding bay and hydraulic jack materials</v>
          </cell>
          <cell r="I1529" t="str">
            <v>ZMK 4,400,000</v>
          </cell>
          <cell r="J1529" t="str">
            <v>ZMK</v>
          </cell>
          <cell r="K1529">
            <v>4400000</v>
          </cell>
          <cell r="L1529">
            <v>1.6750418760469012E-3</v>
          </cell>
          <cell r="M1529">
            <v>7370.1842546063654</v>
          </cell>
          <cell r="N1529">
            <v>0</v>
          </cell>
          <cell r="O1529">
            <v>0</v>
          </cell>
          <cell r="P1529">
            <v>0</v>
          </cell>
          <cell r="Q1529">
            <v>0</v>
          </cell>
          <cell r="R1529">
            <v>4400000</v>
          </cell>
        </row>
        <row r="1530">
          <cell r="B1530" t="str">
            <v>599-1076</v>
          </cell>
          <cell r="D1530">
            <v>39608</v>
          </cell>
          <cell r="E1530" t="str">
            <v>P005</v>
          </cell>
          <cell r="F1530" t="str">
            <v>Rachel Zulu</v>
          </cell>
          <cell r="G1530" t="str">
            <v>Toyota Zambia Ltd</v>
          </cell>
          <cell r="H1530" t="str">
            <v>Service for Toyota Hi-Ace ABL 2292 (PV25)</v>
          </cell>
          <cell r="I1530" t="str">
            <v>ZMK 2,500,000.00</v>
          </cell>
          <cell r="J1530" t="str">
            <v>ZMK</v>
          </cell>
          <cell r="K1530">
            <v>2500000</v>
          </cell>
          <cell r="L1530">
            <v>1.6750418760469012E-3</v>
          </cell>
          <cell r="M1530">
            <v>4187.6046901172531</v>
          </cell>
          <cell r="N1530">
            <v>0</v>
          </cell>
          <cell r="O1530">
            <v>0</v>
          </cell>
          <cell r="P1530">
            <v>0</v>
          </cell>
          <cell r="Q1530">
            <v>0</v>
          </cell>
          <cell r="R1530">
            <v>2500000</v>
          </cell>
        </row>
        <row r="1531">
          <cell r="B1531" t="str">
            <v>599-1077</v>
          </cell>
          <cell r="D1531">
            <v>39608</v>
          </cell>
          <cell r="E1531" t="str">
            <v>A010-03</v>
          </cell>
          <cell r="G1531" t="str">
            <v>Mbemu Agriculture</v>
          </cell>
          <cell r="H1531" t="str">
            <v>Equipment for crop workers</v>
          </cell>
          <cell r="I1531" t="str">
            <v>ZMK 553000</v>
          </cell>
          <cell r="J1531" t="str">
            <v>ZMK</v>
          </cell>
          <cell r="K1531">
            <v>553000</v>
          </cell>
          <cell r="L1531">
            <v>1.6750418760469012E-3</v>
          </cell>
          <cell r="M1531">
            <v>926.29815745393637</v>
          </cell>
          <cell r="N1531">
            <v>0</v>
          </cell>
          <cell r="O1531">
            <v>0</v>
          </cell>
          <cell r="P1531">
            <v>0</v>
          </cell>
          <cell r="Q1531">
            <v>0</v>
          </cell>
          <cell r="R1531">
            <v>553000</v>
          </cell>
          <cell r="T1531" t="str">
            <v>No</v>
          </cell>
        </row>
        <row r="1532">
          <cell r="B1532" t="str">
            <v>599-1078</v>
          </cell>
          <cell r="D1532">
            <v>39610</v>
          </cell>
          <cell r="E1532" t="str">
            <v xml:space="preserve">P005 </v>
          </cell>
          <cell r="F1532" t="str">
            <v>Alfred Akasiwa</v>
          </cell>
          <cell r="G1532" t="str">
            <v>Situlu Electrical Company</v>
          </cell>
          <cell r="H1532" t="str">
            <v>Construction of electricity supply line to ISGEC camp site</v>
          </cell>
          <cell r="I1532" t="str">
            <v>ZMK 6,770,000</v>
          </cell>
          <cell r="J1532" t="str">
            <v>ZMK</v>
          </cell>
          <cell r="K1532">
            <v>6770000</v>
          </cell>
          <cell r="L1532">
            <v>1.6750418760469012E-3</v>
          </cell>
          <cell r="M1532">
            <v>11340.03350083752</v>
          </cell>
          <cell r="N1532">
            <v>0</v>
          </cell>
          <cell r="O1532">
            <v>0</v>
          </cell>
          <cell r="P1532">
            <v>0</v>
          </cell>
          <cell r="Q1532">
            <v>0</v>
          </cell>
          <cell r="R1532">
            <v>6770000</v>
          </cell>
        </row>
        <row r="1533">
          <cell r="B1533" t="str">
            <v>599-1079</v>
          </cell>
          <cell r="D1533">
            <v>39613</v>
          </cell>
          <cell r="E1533" t="str">
            <v>EXP1</v>
          </cell>
          <cell r="G1533" t="str">
            <v>BP Zambia</v>
          </cell>
          <cell r="H1533" t="str">
            <v>Diesel for Teichmann Plant Hire</v>
          </cell>
          <cell r="I1533" t="str">
            <v>ZMK 579048750</v>
          </cell>
          <cell r="J1533" t="str">
            <v>ZMK</v>
          </cell>
          <cell r="K1533">
            <v>579048750</v>
          </cell>
          <cell r="L1533">
            <v>1.6750418760469012E-3</v>
          </cell>
          <cell r="M1533">
            <v>969930.90452261304</v>
          </cell>
          <cell r="N1533">
            <v>0</v>
          </cell>
          <cell r="O1533">
            <v>0</v>
          </cell>
          <cell r="P1533">
            <v>0</v>
          </cell>
          <cell r="Q1533">
            <v>0</v>
          </cell>
          <cell r="R1533">
            <v>579048750</v>
          </cell>
          <cell r="S1533" t="str">
            <v>Teichman Recovery</v>
          </cell>
        </row>
        <row r="1534">
          <cell r="B1534" t="str">
            <v>599-1080</v>
          </cell>
          <cell r="D1534">
            <v>39613</v>
          </cell>
          <cell r="E1534" t="str">
            <v>M039-0</v>
          </cell>
          <cell r="G1534" t="str">
            <v>Discount Steel</v>
          </cell>
          <cell r="H1534" t="str">
            <v>154 x 76 x 18kg Channel (50 lengths of 6m)</v>
          </cell>
          <cell r="I1534" t="str">
            <v>ZMK 33694500</v>
          </cell>
          <cell r="J1534" t="str">
            <v>ZMK</v>
          </cell>
          <cell r="K1534">
            <v>33694500</v>
          </cell>
          <cell r="L1534">
            <v>1.6750418760469012E-3</v>
          </cell>
          <cell r="M1534">
            <v>56439.69849246231</v>
          </cell>
          <cell r="N1534">
            <v>0</v>
          </cell>
          <cell r="O1534">
            <v>0</v>
          </cell>
          <cell r="P1534">
            <v>0</v>
          </cell>
          <cell r="Q1534">
            <v>0</v>
          </cell>
          <cell r="R1534">
            <v>33694500</v>
          </cell>
          <cell r="T1534" t="str">
            <v>Havent signed off</v>
          </cell>
        </row>
        <row r="1535">
          <cell r="B1535" t="str">
            <v>599-1081</v>
          </cell>
          <cell r="D1535">
            <v>39613</v>
          </cell>
          <cell r="E1535" t="str">
            <v>A010-14</v>
          </cell>
          <cell r="G1535" t="str">
            <v>D&amp;F signs</v>
          </cell>
          <cell r="H1535" t="str">
            <v>Canal warning signs</v>
          </cell>
          <cell r="I1535" t="str">
            <v>ZMK 10200000</v>
          </cell>
          <cell r="J1535" t="str">
            <v>ZMK</v>
          </cell>
          <cell r="K1535">
            <v>10200000</v>
          </cell>
          <cell r="L1535">
            <v>1.6750418760469012E-3</v>
          </cell>
          <cell r="M1535">
            <v>17085.427135678394</v>
          </cell>
          <cell r="N1535">
            <v>0</v>
          </cell>
          <cell r="O1535">
            <v>0</v>
          </cell>
          <cell r="P1535">
            <v>0</v>
          </cell>
          <cell r="Q1535">
            <v>0</v>
          </cell>
          <cell r="R1535">
            <v>10200000</v>
          </cell>
        </row>
        <row r="1536">
          <cell r="B1536" t="str">
            <v>599-1082</v>
          </cell>
          <cell r="D1536">
            <v>39613</v>
          </cell>
          <cell r="E1536" t="str">
            <v>M047</v>
          </cell>
          <cell r="G1536" t="str">
            <v>Makubu Steelworks Ltd</v>
          </cell>
          <cell r="H1536" t="str">
            <v>40 stainelss steel bolts and washers for flocculant station</v>
          </cell>
          <cell r="I1536" t="str">
            <v>ZMK 872000</v>
          </cell>
          <cell r="J1536" t="str">
            <v>ZMK</v>
          </cell>
          <cell r="K1536">
            <v>872000</v>
          </cell>
          <cell r="L1536">
            <v>1.6750418760469012E-3</v>
          </cell>
          <cell r="M1536">
            <v>1460.6365159128979</v>
          </cell>
          <cell r="N1536">
            <v>0</v>
          </cell>
          <cell r="O1536">
            <v>0</v>
          </cell>
          <cell r="P1536">
            <v>0</v>
          </cell>
          <cell r="Q1536">
            <v>0</v>
          </cell>
          <cell r="R1536">
            <v>872000</v>
          </cell>
        </row>
        <row r="1537">
          <cell r="B1537" t="str">
            <v>599-1083</v>
          </cell>
          <cell r="D1537">
            <v>39613</v>
          </cell>
          <cell r="E1537" t="str">
            <v>P005</v>
          </cell>
          <cell r="G1537" t="str">
            <v>Makubu Steelworks Ltd</v>
          </cell>
          <cell r="H1537" t="str">
            <v>Rebel Saftey boots</v>
          </cell>
          <cell r="I1537" t="str">
            <v>ZMK 410000</v>
          </cell>
          <cell r="J1537" t="str">
            <v>ZMK</v>
          </cell>
          <cell r="K1537">
            <v>410000</v>
          </cell>
          <cell r="L1537">
            <v>1.6750418760469012E-3</v>
          </cell>
          <cell r="M1537">
            <v>686.76716917922954</v>
          </cell>
          <cell r="N1537">
            <v>0</v>
          </cell>
          <cell r="O1537">
            <v>0</v>
          </cell>
          <cell r="P1537">
            <v>0</v>
          </cell>
          <cell r="Q1537">
            <v>0</v>
          </cell>
          <cell r="R1537">
            <v>410000</v>
          </cell>
          <cell r="T1537" t="str">
            <v>No</v>
          </cell>
        </row>
        <row r="1538">
          <cell r="B1538" t="str">
            <v>599-1084</v>
          </cell>
          <cell r="D1538">
            <v>39613</v>
          </cell>
          <cell r="E1538" t="str">
            <v>M007</v>
          </cell>
          <cell r="G1538" t="str">
            <v>Sotratech Ltd</v>
          </cell>
          <cell r="H1538" t="str">
            <v>Delivery charges for 2 shredder turbines Included in 599-0031</v>
          </cell>
          <cell r="I1538" t="str">
            <v>USD 0.00</v>
          </cell>
          <cell r="J1538" t="str">
            <v>USD</v>
          </cell>
          <cell r="K1538">
            <v>0</v>
          </cell>
          <cell r="L1538">
            <v>7.35</v>
          </cell>
          <cell r="M1538">
            <v>0</v>
          </cell>
          <cell r="N1538">
            <v>0</v>
          </cell>
          <cell r="O1538">
            <v>0</v>
          </cell>
          <cell r="P1538">
            <v>0</v>
          </cell>
          <cell r="Q1538">
            <v>0</v>
          </cell>
          <cell r="R1538">
            <v>0</v>
          </cell>
        </row>
        <row r="1539">
          <cell r="B1539" t="str">
            <v>599-1084</v>
          </cell>
          <cell r="C1539" t="str">
            <v>CVCO 35</v>
          </cell>
          <cell r="D1539">
            <v>39613</v>
          </cell>
          <cell r="E1539" t="str">
            <v>M007</v>
          </cell>
          <cell r="G1539" t="str">
            <v>Sotratech Ltd</v>
          </cell>
          <cell r="H1539" t="str">
            <v>Extra Paris relief valve as per CVCO 35</v>
          </cell>
          <cell r="I1539" t="str">
            <v>USD 20044.79</v>
          </cell>
          <cell r="J1539" t="str">
            <v>USD</v>
          </cell>
          <cell r="K1539">
            <v>20044.79</v>
          </cell>
          <cell r="L1539">
            <v>7.35</v>
          </cell>
          <cell r="M1539">
            <v>147329.2065</v>
          </cell>
          <cell r="N1539">
            <v>0</v>
          </cell>
          <cell r="O1539">
            <v>0</v>
          </cell>
          <cell r="P1539">
            <v>0</v>
          </cell>
          <cell r="Q1539">
            <v>20044.79</v>
          </cell>
          <cell r="R1539">
            <v>0</v>
          </cell>
        </row>
        <row r="1540">
          <cell r="B1540" t="str">
            <v>599-1085</v>
          </cell>
          <cell r="D1540">
            <v>39613</v>
          </cell>
          <cell r="E1540" t="str">
            <v>E012</v>
          </cell>
          <cell r="G1540" t="str">
            <v>Unitech Instrumentation Services</v>
          </cell>
          <cell r="H1540" t="str">
            <v>Installation of free issue cabling, complete installation of 25 and 35mm cabling</v>
          </cell>
          <cell r="I1540" t="str">
            <v>ZAR 5787</v>
          </cell>
          <cell r="J1540" t="str">
            <v>ZAR</v>
          </cell>
          <cell r="K1540">
            <v>5787</v>
          </cell>
          <cell r="L1540">
            <v>1</v>
          </cell>
          <cell r="M1540">
            <v>5787</v>
          </cell>
          <cell r="N1540">
            <v>5787</v>
          </cell>
          <cell r="O1540">
            <v>0</v>
          </cell>
          <cell r="P1540">
            <v>0</v>
          </cell>
          <cell r="Q1540">
            <v>0</v>
          </cell>
          <cell r="R1540">
            <v>0</v>
          </cell>
        </row>
        <row r="1541">
          <cell r="B1541" t="str">
            <v>599-1086</v>
          </cell>
          <cell r="D1541">
            <v>39613</v>
          </cell>
          <cell r="E1541" t="str">
            <v>M031</v>
          </cell>
          <cell r="G1541" t="str">
            <v>Lusaka Bearing Centre Ltd</v>
          </cell>
          <cell r="H1541" t="str">
            <v>Bolts and Nuts</v>
          </cell>
          <cell r="I1541" t="str">
            <v>ZMK 2620689.65</v>
          </cell>
          <cell r="J1541" t="str">
            <v>ZMK</v>
          </cell>
          <cell r="K1541">
            <v>2620689.65</v>
          </cell>
          <cell r="L1541">
            <v>1.6750418760469012E-3</v>
          </cell>
          <cell r="M1541">
            <v>4389.7649078726963</v>
          </cell>
          <cell r="N1541">
            <v>0</v>
          </cell>
          <cell r="O1541">
            <v>0</v>
          </cell>
          <cell r="P1541">
            <v>0</v>
          </cell>
          <cell r="Q1541">
            <v>0</v>
          </cell>
          <cell r="R1541">
            <v>2620689.65</v>
          </cell>
        </row>
        <row r="1542">
          <cell r="B1542" t="str">
            <v>599-1087</v>
          </cell>
          <cell r="D1542">
            <v>39613</v>
          </cell>
          <cell r="E1542" t="str">
            <v>M031</v>
          </cell>
          <cell r="G1542" t="str">
            <v>Dana Services Ltd</v>
          </cell>
          <cell r="H1542" t="str">
            <v>Oils for Shredder bearings lubrication unit (2 drums) and hilo unloaders (1 drum)</v>
          </cell>
          <cell r="I1542" t="str">
            <v>ZMK 7070613</v>
          </cell>
          <cell r="J1542" t="str">
            <v>ZMK</v>
          </cell>
          <cell r="K1542">
            <v>7070613</v>
          </cell>
          <cell r="L1542">
            <v>1.6750418760469012E-3</v>
          </cell>
          <cell r="M1542">
            <v>11843.572864321608</v>
          </cell>
          <cell r="N1542">
            <v>0</v>
          </cell>
          <cell r="O1542">
            <v>0</v>
          </cell>
          <cell r="P1542">
            <v>0</v>
          </cell>
          <cell r="Q1542">
            <v>0</v>
          </cell>
          <cell r="R1542">
            <v>7070613</v>
          </cell>
        </row>
        <row r="1543">
          <cell r="B1543" t="str">
            <v>599-1088</v>
          </cell>
          <cell r="C1543" t="str">
            <v>CVCO 31</v>
          </cell>
          <cell r="D1543">
            <v>39613</v>
          </cell>
          <cell r="E1543" t="str">
            <v>M001-02</v>
          </cell>
          <cell r="F1543" t="str">
            <v>Niraj Ramlagan</v>
          </cell>
          <cell r="G1543" t="str">
            <v>FCM Engineering (Pty) Ltd</v>
          </cell>
          <cell r="H1543" t="str">
            <v>Additional platform work for pre-boiler structure as per CVCO 31</v>
          </cell>
          <cell r="I1543" t="str">
            <v>ZAR 149,625</v>
          </cell>
          <cell r="J1543" t="str">
            <v>ZAR</v>
          </cell>
          <cell r="K1543">
            <v>149625</v>
          </cell>
          <cell r="L1543">
            <v>1</v>
          </cell>
          <cell r="M1543">
            <v>149625</v>
          </cell>
          <cell r="N1543">
            <v>149625</v>
          </cell>
          <cell r="O1543">
            <v>0</v>
          </cell>
          <cell r="P1543">
            <v>0</v>
          </cell>
          <cell r="Q1543">
            <v>0</v>
          </cell>
          <cell r="R1543">
            <v>0</v>
          </cell>
        </row>
        <row r="1544">
          <cell r="B1544" t="str">
            <v>599-1089</v>
          </cell>
          <cell r="D1544">
            <v>39613</v>
          </cell>
          <cell r="E1544" t="str">
            <v>I003</v>
          </cell>
          <cell r="G1544" t="str">
            <v>Unitech Instrumentation Services</v>
          </cell>
          <cell r="H1544" t="str">
            <v>Labels and printer for site office</v>
          </cell>
          <cell r="I1544" t="str">
            <v>ZAR 3464.85</v>
          </cell>
          <cell r="J1544" t="str">
            <v>ZAR</v>
          </cell>
          <cell r="K1544">
            <v>3464.85</v>
          </cell>
          <cell r="L1544">
            <v>1</v>
          </cell>
          <cell r="M1544">
            <v>3464.85</v>
          </cell>
          <cell r="N1544">
            <v>3464.85</v>
          </cell>
          <cell r="O1544">
            <v>0</v>
          </cell>
          <cell r="P1544">
            <v>0</v>
          </cell>
          <cell r="Q1544">
            <v>0</v>
          </cell>
          <cell r="R1544">
            <v>0</v>
          </cell>
        </row>
        <row r="1545">
          <cell r="B1545" t="str">
            <v>599-1090</v>
          </cell>
          <cell r="D1545">
            <v>39613</v>
          </cell>
          <cell r="E1545" t="str">
            <v>M032-1</v>
          </cell>
          <cell r="F1545" t="str">
            <v>Naloonda</v>
          </cell>
          <cell r="G1545" t="str">
            <v>Naloonda Joety &amp; Company</v>
          </cell>
          <cell r="H1545" t="str">
            <v>Labour hire for cleaning around workshops and cane yard</v>
          </cell>
          <cell r="I1545" t="str">
            <v>ZMK 69,571,275</v>
          </cell>
          <cell r="J1545" t="str">
            <v>ZMK</v>
          </cell>
          <cell r="K1545">
            <v>69571275</v>
          </cell>
          <cell r="L1545">
            <v>1.6750418760469012E-3</v>
          </cell>
          <cell r="M1545">
            <v>116534.79899497487</v>
          </cell>
          <cell r="N1545">
            <v>0</v>
          </cell>
          <cell r="O1545">
            <v>0</v>
          </cell>
          <cell r="P1545">
            <v>0</v>
          </cell>
          <cell r="Q1545">
            <v>0</v>
          </cell>
          <cell r="R1545">
            <v>69571275</v>
          </cell>
        </row>
        <row r="1546">
          <cell r="B1546" t="str">
            <v>599-1091</v>
          </cell>
          <cell r="D1546">
            <v>39613</v>
          </cell>
          <cell r="E1546" t="str">
            <v>M032-0</v>
          </cell>
          <cell r="G1546" t="str">
            <v>Emineo Ltd</v>
          </cell>
          <cell r="H1546" t="str">
            <v>Re-install existing Sugar Dryer in Position (to be offset against penalties)</v>
          </cell>
          <cell r="I1546" t="str">
            <v>EUR 8975</v>
          </cell>
          <cell r="J1546" t="str">
            <v>EUR</v>
          </cell>
          <cell r="K1546">
            <v>8975</v>
          </cell>
          <cell r="L1546">
            <v>9.5500000000000007</v>
          </cell>
          <cell r="M1546">
            <v>85711.25</v>
          </cell>
          <cell r="N1546">
            <v>0</v>
          </cell>
          <cell r="O1546">
            <v>8975</v>
          </cell>
          <cell r="P1546">
            <v>0</v>
          </cell>
          <cell r="Q1546">
            <v>0</v>
          </cell>
          <cell r="R1546">
            <v>0</v>
          </cell>
        </row>
        <row r="1547">
          <cell r="B1547" t="str">
            <v>599-1092</v>
          </cell>
          <cell r="D1547">
            <v>39613</v>
          </cell>
          <cell r="E1547" t="str">
            <v>E012</v>
          </cell>
          <cell r="G1547" t="str">
            <v>Electrical and mechanical installations ltd</v>
          </cell>
          <cell r="H1547" t="str">
            <v>RE-Skip Meter electrical works</v>
          </cell>
          <cell r="I1547" t="str">
            <v>ZAR 3294</v>
          </cell>
          <cell r="J1547" t="str">
            <v>ZAR</v>
          </cell>
          <cell r="K1547">
            <v>3294</v>
          </cell>
          <cell r="L1547">
            <v>1</v>
          </cell>
          <cell r="M1547">
            <v>3294</v>
          </cell>
          <cell r="N1547">
            <v>3294</v>
          </cell>
          <cell r="O1547">
            <v>0</v>
          </cell>
          <cell r="P1547">
            <v>0</v>
          </cell>
          <cell r="Q1547">
            <v>0</v>
          </cell>
          <cell r="R1547">
            <v>0</v>
          </cell>
        </row>
        <row r="1548">
          <cell r="B1548" t="str">
            <v>599-1093</v>
          </cell>
          <cell r="D1548">
            <v>39613</v>
          </cell>
          <cell r="E1548" t="str">
            <v>M031</v>
          </cell>
          <cell r="G1548" t="str">
            <v>Turbo Agencies</v>
          </cell>
          <cell r="H1548" t="str">
            <v>Hilti Chemical HIT HY 150</v>
          </cell>
          <cell r="I1548" t="str">
            <v>ZMK 9324000</v>
          </cell>
          <cell r="J1548" t="str">
            <v>ZMK</v>
          </cell>
          <cell r="K1548">
            <v>9324000</v>
          </cell>
          <cell r="L1548">
            <v>1.6750418760469012E-3</v>
          </cell>
          <cell r="M1548">
            <v>15618.090452261307</v>
          </cell>
          <cell r="N1548">
            <v>0</v>
          </cell>
          <cell r="O1548">
            <v>0</v>
          </cell>
          <cell r="P1548">
            <v>0</v>
          </cell>
          <cell r="Q1548">
            <v>0</v>
          </cell>
          <cell r="R1548">
            <v>9324000</v>
          </cell>
        </row>
        <row r="1549">
          <cell r="B1549" t="str">
            <v>599-1094</v>
          </cell>
          <cell r="D1549">
            <v>39613</v>
          </cell>
          <cell r="E1549" t="str">
            <v>M031</v>
          </cell>
          <cell r="G1549" t="str">
            <v>Lusaka Bearing Centre Ltd</v>
          </cell>
          <cell r="H1549" t="str">
            <v>Galvanised bolts and washers for clarifier</v>
          </cell>
          <cell r="I1549" t="str">
            <v>ZMK 387931</v>
          </cell>
          <cell r="J1549" t="str">
            <v>ZMK</v>
          </cell>
          <cell r="K1549">
            <v>387931</v>
          </cell>
          <cell r="L1549">
            <v>1.6750418760469012E-3</v>
          </cell>
          <cell r="M1549">
            <v>649.80067001675047</v>
          </cell>
          <cell r="N1549">
            <v>0</v>
          </cell>
          <cell r="O1549">
            <v>0</v>
          </cell>
          <cell r="P1549">
            <v>0</v>
          </cell>
          <cell r="Q1549">
            <v>0</v>
          </cell>
          <cell r="R1549">
            <v>387931</v>
          </cell>
        </row>
        <row r="1550">
          <cell r="B1550" t="str">
            <v>599-1095</v>
          </cell>
          <cell r="D1550">
            <v>39613</v>
          </cell>
          <cell r="E1550" t="str">
            <v>M031</v>
          </cell>
          <cell r="G1550" t="str">
            <v>Mulimo Agriculture Hardware Distributors</v>
          </cell>
          <cell r="H1550" t="str">
            <v>Silicone for dryer, 2'' tank outlets for Jo-Jo tanks</v>
          </cell>
          <cell r="I1550" t="str">
            <v>ZMk 400000</v>
          </cell>
          <cell r="J1550" t="str">
            <v>ZMk</v>
          </cell>
          <cell r="K1550">
            <v>400000</v>
          </cell>
          <cell r="L1550">
            <v>1.6750418760469012E-3</v>
          </cell>
          <cell r="M1550">
            <v>670.01675041876047</v>
          </cell>
          <cell r="N1550">
            <v>0</v>
          </cell>
          <cell r="O1550">
            <v>0</v>
          </cell>
          <cell r="P1550">
            <v>0</v>
          </cell>
          <cell r="Q1550">
            <v>0</v>
          </cell>
          <cell r="R1550">
            <v>400000</v>
          </cell>
        </row>
        <row r="1551">
          <cell r="B1551" t="str">
            <v>599-1096</v>
          </cell>
          <cell r="D1551">
            <v>39613</v>
          </cell>
          <cell r="E1551" t="str">
            <v>M004</v>
          </cell>
          <cell r="F1551" t="str">
            <v>Jonas Rolandsson</v>
          </cell>
          <cell r="G1551" t="str">
            <v>Silver Weibull</v>
          </cell>
          <cell r="H1551" t="str">
            <v>Replacement of items stolen whilst installing CVP</v>
          </cell>
          <cell r="I1551" t="str">
            <v>EUR 64.70</v>
          </cell>
          <cell r="J1551" t="str">
            <v>EUR</v>
          </cell>
          <cell r="K1551">
            <v>64.7</v>
          </cell>
          <cell r="L1551">
            <v>9.5500000000000007</v>
          </cell>
          <cell r="M1551">
            <v>617.8850000000001</v>
          </cell>
          <cell r="N1551">
            <v>0</v>
          </cell>
          <cell r="O1551">
            <v>64.7</v>
          </cell>
          <cell r="P1551">
            <v>0</v>
          </cell>
          <cell r="Q1551">
            <v>0</v>
          </cell>
          <cell r="R1551">
            <v>0</v>
          </cell>
        </row>
        <row r="1552">
          <cell r="B1552" t="str">
            <v>599-1097</v>
          </cell>
          <cell r="D1552">
            <v>39613</v>
          </cell>
          <cell r="E1552" t="str">
            <v>M012-0</v>
          </cell>
          <cell r="G1552" t="str">
            <v>Makubu Steelworks Ltd</v>
          </cell>
          <cell r="H1552" t="str">
            <v>Turn valve for evaporators</v>
          </cell>
          <cell r="I1552" t="str">
            <v>ZMK 700000</v>
          </cell>
          <cell r="J1552" t="str">
            <v>ZMK</v>
          </cell>
          <cell r="K1552">
            <v>700000</v>
          </cell>
          <cell r="L1552">
            <v>1.6750418760469012E-3</v>
          </cell>
          <cell r="M1552">
            <v>1172.5293132328309</v>
          </cell>
          <cell r="N1552">
            <v>0</v>
          </cell>
          <cell r="O1552">
            <v>0</v>
          </cell>
          <cell r="P1552">
            <v>0</v>
          </cell>
          <cell r="Q1552">
            <v>0</v>
          </cell>
          <cell r="R1552">
            <v>700000</v>
          </cell>
        </row>
        <row r="1553">
          <cell r="B1553" t="str">
            <v>599-1098</v>
          </cell>
          <cell r="D1553">
            <v>39613</v>
          </cell>
          <cell r="E1553" t="str">
            <v>I003</v>
          </cell>
          <cell r="G1553" t="str">
            <v>Wika Instruments</v>
          </cell>
          <cell r="H1553" t="str">
            <v>Temperature probes for the shredder</v>
          </cell>
          <cell r="I1553" t="str">
            <v>ZAR 1350</v>
          </cell>
          <cell r="J1553" t="str">
            <v>ZAR</v>
          </cell>
          <cell r="K1553">
            <v>1350</v>
          </cell>
          <cell r="L1553">
            <v>1</v>
          </cell>
          <cell r="M1553">
            <v>1350</v>
          </cell>
          <cell r="N1553">
            <v>1350</v>
          </cell>
          <cell r="O1553">
            <v>0</v>
          </cell>
          <cell r="P1553">
            <v>0</v>
          </cell>
          <cell r="Q1553">
            <v>0</v>
          </cell>
          <cell r="R1553">
            <v>0</v>
          </cell>
        </row>
        <row r="1554">
          <cell r="B1554" t="str">
            <v>599-1099</v>
          </cell>
          <cell r="D1554">
            <v>39613</v>
          </cell>
          <cell r="E1554" t="str">
            <v>M056</v>
          </cell>
          <cell r="G1554" t="str">
            <v>Makubu Steelworks Ltd</v>
          </cell>
          <cell r="H1554" t="str">
            <v>2'' 1/4 turn valves, 1/2'' plugs</v>
          </cell>
          <cell r="I1554" t="str">
            <v>ZMK 2118000</v>
          </cell>
          <cell r="J1554" t="str">
            <v>ZMK</v>
          </cell>
          <cell r="K1554">
            <v>2118000</v>
          </cell>
          <cell r="L1554">
            <v>1.6750418760469012E-3</v>
          </cell>
          <cell r="M1554">
            <v>3547.7386934673368</v>
          </cell>
          <cell r="N1554">
            <v>0</v>
          </cell>
          <cell r="O1554">
            <v>0</v>
          </cell>
          <cell r="P1554">
            <v>0</v>
          </cell>
          <cell r="Q1554">
            <v>0</v>
          </cell>
          <cell r="R1554">
            <v>2118000</v>
          </cell>
        </row>
        <row r="1555">
          <cell r="B1555" t="str">
            <v>599-1100</v>
          </cell>
          <cell r="D1555">
            <v>39613</v>
          </cell>
          <cell r="E1555" t="str">
            <v>M037</v>
          </cell>
          <cell r="G1555" t="str">
            <v>Makubu Steelworks Ltd</v>
          </cell>
          <cell r="H1555" t="str">
            <v>Bolts and nuts for CVPA structure</v>
          </cell>
          <cell r="I1555" t="str">
            <v>ZMK 1280000</v>
          </cell>
          <cell r="J1555" t="str">
            <v>ZMK</v>
          </cell>
          <cell r="K1555">
            <v>1280000</v>
          </cell>
          <cell r="L1555">
            <v>1.6750418760469012E-3</v>
          </cell>
          <cell r="M1555">
            <v>2144.0536013400333</v>
          </cell>
          <cell r="N1555">
            <v>0</v>
          </cell>
          <cell r="O1555">
            <v>0</v>
          </cell>
          <cell r="P1555">
            <v>0</v>
          </cell>
          <cell r="Q1555">
            <v>0</v>
          </cell>
          <cell r="R1555">
            <v>1280000</v>
          </cell>
        </row>
        <row r="1556">
          <cell r="B1556" t="str">
            <v>599-1101</v>
          </cell>
          <cell r="D1556">
            <v>39613</v>
          </cell>
          <cell r="E1556" t="str">
            <v>M031</v>
          </cell>
          <cell r="G1556" t="str">
            <v>Makubu Steelworks Ltd</v>
          </cell>
          <cell r="H1556" t="str">
            <v>Self driving screws for control cabin</v>
          </cell>
          <cell r="I1556" t="str">
            <v>ZMK 416,000</v>
          </cell>
          <cell r="J1556" t="str">
            <v>ZMK</v>
          </cell>
          <cell r="K1556">
            <v>416000</v>
          </cell>
          <cell r="L1556">
            <v>1.6750418760469012E-3</v>
          </cell>
          <cell r="M1556">
            <v>696.81742043551094</v>
          </cell>
          <cell r="N1556">
            <v>0</v>
          </cell>
          <cell r="O1556">
            <v>0</v>
          </cell>
          <cell r="P1556">
            <v>0</v>
          </cell>
          <cell r="Q1556">
            <v>0</v>
          </cell>
          <cell r="R1556">
            <v>416000</v>
          </cell>
        </row>
        <row r="1557">
          <cell r="B1557" t="str">
            <v>599-1102</v>
          </cell>
          <cell r="D1557">
            <v>39613</v>
          </cell>
          <cell r="E1557" t="str">
            <v>M031</v>
          </cell>
          <cell r="G1557" t="str">
            <v>Makubu Steelworks Ltd</v>
          </cell>
          <cell r="H1557" t="str">
            <v xml:space="preserve">Galvanised bolts and washers </v>
          </cell>
          <cell r="I1557" t="str">
            <v>ZMK 215550</v>
          </cell>
          <cell r="J1557" t="str">
            <v>ZMK</v>
          </cell>
          <cell r="K1557">
            <v>215550</v>
          </cell>
          <cell r="L1557">
            <v>1.6750418760469012E-3</v>
          </cell>
          <cell r="M1557">
            <v>361.05527638190955</v>
          </cell>
          <cell r="N1557">
            <v>0</v>
          </cell>
          <cell r="O1557">
            <v>0</v>
          </cell>
          <cell r="P1557">
            <v>0</v>
          </cell>
          <cell r="Q1557">
            <v>0</v>
          </cell>
          <cell r="R1557">
            <v>215550</v>
          </cell>
        </row>
        <row r="1558">
          <cell r="B1558" t="str">
            <v>599-1103</v>
          </cell>
          <cell r="D1558">
            <v>39613</v>
          </cell>
          <cell r="E1558" t="str">
            <v>M056</v>
          </cell>
          <cell r="G1558" t="str">
            <v>Mulimo Agriculture Hardware Distributors</v>
          </cell>
          <cell r="H1558" t="str">
            <v>Galvanised nipples and compression adaptor</v>
          </cell>
          <cell r="I1558" t="str">
            <v>ZMK 233000</v>
          </cell>
          <cell r="J1558" t="str">
            <v>ZMK</v>
          </cell>
          <cell r="K1558">
            <v>233000</v>
          </cell>
          <cell r="L1558">
            <v>1.6750418760469012E-3</v>
          </cell>
          <cell r="M1558">
            <v>390.28475711892798</v>
          </cell>
          <cell r="N1558">
            <v>0</v>
          </cell>
          <cell r="O1558">
            <v>0</v>
          </cell>
          <cell r="P1558">
            <v>0</v>
          </cell>
          <cell r="Q1558">
            <v>0</v>
          </cell>
          <cell r="R1558">
            <v>233000</v>
          </cell>
        </row>
        <row r="1559">
          <cell r="B1559" t="str">
            <v>599-1104</v>
          </cell>
          <cell r="D1559">
            <v>39613</v>
          </cell>
          <cell r="E1559" t="str">
            <v>C001</v>
          </cell>
          <cell r="F1559" t="str">
            <v>Joe Mwanza</v>
          </cell>
          <cell r="G1559" t="str">
            <v>Joraf Engineering Ltd</v>
          </cell>
          <cell r="H1559" t="str">
            <v>Tractor Hire and use of welding machine</v>
          </cell>
          <cell r="I1559" t="str">
            <v>ZMK 63,350,000</v>
          </cell>
          <cell r="J1559" t="str">
            <v>ZMK</v>
          </cell>
          <cell r="K1559">
            <v>63350000</v>
          </cell>
          <cell r="L1559">
            <v>1.6750418760469012E-3</v>
          </cell>
          <cell r="M1559">
            <v>106113.9028475712</v>
          </cell>
          <cell r="N1559">
            <v>0</v>
          </cell>
          <cell r="O1559">
            <v>0</v>
          </cell>
          <cell r="P1559">
            <v>0</v>
          </cell>
          <cell r="Q1559">
            <v>0</v>
          </cell>
          <cell r="R1559">
            <v>63350000</v>
          </cell>
        </row>
        <row r="1560">
          <cell r="B1560" t="str">
            <v>599-1105</v>
          </cell>
          <cell r="D1560">
            <v>39616</v>
          </cell>
          <cell r="E1560" t="str">
            <v>P005</v>
          </cell>
          <cell r="F1560" t="str">
            <v>Rachel Zulu</v>
          </cell>
          <cell r="G1560" t="str">
            <v>GEMISTAR TRAVEL &amp; TOURS</v>
          </cell>
          <cell r="H1560" t="str">
            <v>Airticket for Stuart Watson</v>
          </cell>
          <cell r="I1560" t="str">
            <v>ZMK 1,143,495</v>
          </cell>
          <cell r="J1560" t="str">
            <v>ZMK</v>
          </cell>
          <cell r="K1560">
            <v>1143495</v>
          </cell>
          <cell r="L1560">
            <v>1.6750418760469012E-3</v>
          </cell>
          <cell r="M1560">
            <v>1915.4020100502512</v>
          </cell>
          <cell r="N1560">
            <v>0</v>
          </cell>
          <cell r="O1560">
            <v>0</v>
          </cell>
          <cell r="P1560">
            <v>0</v>
          </cell>
          <cell r="Q1560">
            <v>0</v>
          </cell>
          <cell r="R1560">
            <v>1143495</v>
          </cell>
        </row>
        <row r="1561">
          <cell r="B1561" t="str">
            <v>599-1106</v>
          </cell>
          <cell r="C1561" t="str">
            <v>CVCO 52</v>
          </cell>
          <cell r="D1561">
            <v>39626</v>
          </cell>
          <cell r="E1561" t="str">
            <v>A008</v>
          </cell>
          <cell r="F1561" t="str">
            <v>Uli Heitz</v>
          </cell>
          <cell r="G1561" t="str">
            <v>Heku Construction Ltd</v>
          </cell>
          <cell r="H1561" t="str">
            <v>Pump station 1/11 upgrade (installation of pumps, civils and steelwork - CVCO 52)</v>
          </cell>
          <cell r="I1561" t="str">
            <v>ZMK 477,754,300.13</v>
          </cell>
          <cell r="J1561" t="str">
            <v>ZMK</v>
          </cell>
          <cell r="K1561">
            <v>477754300.13</v>
          </cell>
          <cell r="L1561">
            <v>1.6750418760469012E-3</v>
          </cell>
          <cell r="M1561">
            <v>800258.45917922945</v>
          </cell>
          <cell r="N1561">
            <v>0</v>
          </cell>
          <cell r="O1561">
            <v>0</v>
          </cell>
          <cell r="P1561">
            <v>0</v>
          </cell>
          <cell r="Q1561">
            <v>0</v>
          </cell>
          <cell r="R1561">
            <v>477754300.13</v>
          </cell>
        </row>
        <row r="1562">
          <cell r="B1562" t="str">
            <v>599-1107</v>
          </cell>
          <cell r="D1562">
            <v>39631</v>
          </cell>
          <cell r="E1562" t="str">
            <v>EXP1</v>
          </cell>
          <cell r="G1562" t="str">
            <v>BP Zambia</v>
          </cell>
          <cell r="H1562" t="str">
            <v>Diesel for Teichmann Plant Hire</v>
          </cell>
          <cell r="I1562" t="str">
            <v>ZMk 2,647,755,600</v>
          </cell>
          <cell r="J1562" t="str">
            <v>ZMk</v>
          </cell>
          <cell r="K1562">
            <v>2647755600</v>
          </cell>
          <cell r="L1562">
            <v>1.6750418760469012E-3</v>
          </cell>
          <cell r="M1562">
            <v>4435101.5075376881</v>
          </cell>
          <cell r="N1562">
            <v>0</v>
          </cell>
          <cell r="O1562">
            <v>0</v>
          </cell>
          <cell r="P1562">
            <v>0</v>
          </cell>
          <cell r="Q1562">
            <v>0</v>
          </cell>
          <cell r="R1562">
            <v>2647755600</v>
          </cell>
        </row>
        <row r="1563">
          <cell r="B1563" t="str">
            <v>599-1108</v>
          </cell>
          <cell r="D1563">
            <v>39631</v>
          </cell>
          <cell r="E1563" t="str">
            <v>P005</v>
          </cell>
          <cell r="F1563" t="str">
            <v>Johan Vermeulen</v>
          </cell>
          <cell r="G1563" t="str">
            <v>SGS SA (Pty) Ltd</v>
          </cell>
          <cell r="H1563" t="str">
            <v>Inspection visit for 30.4 MW steam turbine and 30.4MW Generator</v>
          </cell>
          <cell r="I1563" t="str">
            <v>USD 3,487.00</v>
          </cell>
          <cell r="J1563" t="str">
            <v>USD</v>
          </cell>
          <cell r="K1563">
            <v>3487</v>
          </cell>
          <cell r="L1563">
            <v>7.35</v>
          </cell>
          <cell r="M1563">
            <v>25629.449999999997</v>
          </cell>
          <cell r="N1563">
            <v>0</v>
          </cell>
          <cell r="O1563">
            <v>0</v>
          </cell>
          <cell r="P1563">
            <v>0</v>
          </cell>
          <cell r="Q1563">
            <v>3487</v>
          </cell>
          <cell r="R1563">
            <v>0</v>
          </cell>
        </row>
        <row r="1564">
          <cell r="B1564" t="str">
            <v>599-1109</v>
          </cell>
          <cell r="D1564">
            <v>39632</v>
          </cell>
          <cell r="E1564" t="str">
            <v>P005</v>
          </cell>
          <cell r="F1564" t="str">
            <v>Rachel Zulu</v>
          </cell>
          <cell r="G1564" t="str">
            <v>Southern Insurance</v>
          </cell>
          <cell r="H1564" t="str">
            <v>10% Excess charge for repairs on ABL 1826</v>
          </cell>
          <cell r="I1564" t="str">
            <v>ZMK 975,250.00</v>
          </cell>
          <cell r="J1564" t="str">
            <v>ZMK</v>
          </cell>
          <cell r="K1564">
            <v>975250</v>
          </cell>
          <cell r="L1564">
            <v>1.6750418760469012E-3</v>
          </cell>
          <cell r="M1564">
            <v>1633.5845896147405</v>
          </cell>
          <cell r="N1564">
            <v>0</v>
          </cell>
          <cell r="O1564">
            <v>0</v>
          </cell>
          <cell r="P1564">
            <v>0</v>
          </cell>
          <cell r="Q1564">
            <v>0</v>
          </cell>
          <cell r="R1564">
            <v>975250</v>
          </cell>
        </row>
        <row r="1565">
          <cell r="B1565" t="str">
            <v>599-1110</v>
          </cell>
          <cell r="D1565">
            <v>39632</v>
          </cell>
          <cell r="E1565" t="str">
            <v>P005</v>
          </cell>
          <cell r="F1565" t="str">
            <v>Uli Heitz</v>
          </cell>
          <cell r="G1565" t="str">
            <v>Heku Construction Ltd</v>
          </cell>
          <cell r="H1565" t="str">
            <v>Construction of Fence around Lay down area for ISGEC NHEC and Project</v>
          </cell>
          <cell r="I1565" t="str">
            <v>ZMK 94,991,957.5</v>
          </cell>
          <cell r="J1565" t="str">
            <v>ZMK</v>
          </cell>
          <cell r="K1565">
            <v>94991957.5</v>
          </cell>
          <cell r="L1565">
            <v>1.6750418760469012E-3</v>
          </cell>
          <cell r="M1565">
            <v>159115.50670016752</v>
          </cell>
          <cell r="N1565">
            <v>0</v>
          </cell>
          <cell r="O1565">
            <v>0</v>
          </cell>
          <cell r="P1565">
            <v>0</v>
          </cell>
          <cell r="Q1565">
            <v>0</v>
          </cell>
          <cell r="R1565">
            <v>94991957.5</v>
          </cell>
        </row>
        <row r="1566">
          <cell r="B1566" t="str">
            <v>599-1111</v>
          </cell>
          <cell r="D1566">
            <v>39632</v>
          </cell>
          <cell r="E1566" t="str">
            <v>P005</v>
          </cell>
          <cell r="F1566" t="str">
            <v>Rachel Zulu</v>
          </cell>
          <cell r="G1566" t="str">
            <v>GEMISTAR TRAVEL &amp; TOURS</v>
          </cell>
          <cell r="H1566" t="str">
            <v>Airticket for Theo de Beer</v>
          </cell>
          <cell r="I1566" t="str">
            <v>ZMK 2,006,740.00</v>
          </cell>
          <cell r="J1566" t="str">
            <v>ZMK</v>
          </cell>
          <cell r="K1566">
            <v>2006740</v>
          </cell>
          <cell r="L1566">
            <v>1.6750418760469012E-3</v>
          </cell>
          <cell r="M1566">
            <v>3361.3735343383587</v>
          </cell>
          <cell r="N1566">
            <v>0</v>
          </cell>
          <cell r="O1566">
            <v>0</v>
          </cell>
          <cell r="P1566">
            <v>0</v>
          </cell>
          <cell r="Q1566">
            <v>0</v>
          </cell>
          <cell r="R1566">
            <v>2006740</v>
          </cell>
        </row>
        <row r="1567">
          <cell r="B1567" t="str">
            <v>599-1112</v>
          </cell>
          <cell r="D1567">
            <v>39632</v>
          </cell>
          <cell r="E1567" t="str">
            <v>P005</v>
          </cell>
          <cell r="F1567" t="str">
            <v>Rachel Zulu</v>
          </cell>
          <cell r="G1567" t="str">
            <v>Action Auto Ltd</v>
          </cell>
          <cell r="H1567" t="str">
            <v>Full service for Isuza ABK 5504</v>
          </cell>
          <cell r="I1567" t="str">
            <v>ZMK 1,200,000.00</v>
          </cell>
          <cell r="J1567" t="str">
            <v>ZMK</v>
          </cell>
          <cell r="K1567">
            <v>1200000</v>
          </cell>
          <cell r="L1567">
            <v>1.6750418760469012E-3</v>
          </cell>
          <cell r="M1567">
            <v>2010.0502512562814</v>
          </cell>
          <cell r="N1567">
            <v>0</v>
          </cell>
          <cell r="O1567">
            <v>0</v>
          </cell>
          <cell r="P1567">
            <v>0</v>
          </cell>
          <cell r="Q1567">
            <v>0</v>
          </cell>
          <cell r="R1567">
            <v>1200000</v>
          </cell>
        </row>
        <row r="1568">
          <cell r="B1568" t="str">
            <v>599-1113</v>
          </cell>
          <cell r="D1568">
            <v>39632</v>
          </cell>
          <cell r="E1568" t="str">
            <v>P005</v>
          </cell>
          <cell r="F1568" t="str">
            <v>Rachel Zulu</v>
          </cell>
          <cell r="G1568" t="str">
            <v>Toyota Zambia Ltd</v>
          </cell>
          <cell r="H1568" t="str">
            <v xml:space="preserve">Full Service for Toyota Prado ABK 4303 PV 17  </v>
          </cell>
          <cell r="I1568" t="str">
            <v>ZMK 1,000,000.00</v>
          </cell>
          <cell r="J1568" t="str">
            <v>ZMK</v>
          </cell>
          <cell r="K1568">
            <v>1000000</v>
          </cell>
          <cell r="L1568">
            <v>1.6750418760469012E-3</v>
          </cell>
          <cell r="M1568">
            <v>1675.0418760469013</v>
          </cell>
          <cell r="N1568">
            <v>0</v>
          </cell>
          <cell r="O1568">
            <v>0</v>
          </cell>
          <cell r="P1568">
            <v>0</v>
          </cell>
          <cell r="Q1568">
            <v>0</v>
          </cell>
          <cell r="R1568">
            <v>1000000</v>
          </cell>
        </row>
        <row r="1569">
          <cell r="B1569" t="str">
            <v>599-1114</v>
          </cell>
          <cell r="D1569">
            <v>39632</v>
          </cell>
          <cell r="E1569" t="str">
            <v>P005</v>
          </cell>
          <cell r="F1569" t="str">
            <v>Rachel Zulu</v>
          </cell>
          <cell r="G1569" t="str">
            <v>GEMISTAR TRAVEL &amp; TOURS</v>
          </cell>
          <cell r="H1569" t="str">
            <v>Airticket for Roger Thompson</v>
          </cell>
          <cell r="I1569" t="str">
            <v>ZMK 2,272,175.00</v>
          </cell>
          <cell r="J1569" t="str">
            <v>ZMK</v>
          </cell>
          <cell r="K1569">
            <v>2272175</v>
          </cell>
          <cell r="L1569">
            <v>1.6750418760469012E-3</v>
          </cell>
          <cell r="M1569">
            <v>3805.9882747068677</v>
          </cell>
          <cell r="N1569">
            <v>0</v>
          </cell>
          <cell r="O1569">
            <v>0</v>
          </cell>
          <cell r="P1569">
            <v>0</v>
          </cell>
          <cell r="Q1569">
            <v>0</v>
          </cell>
          <cell r="R1569">
            <v>2272175</v>
          </cell>
        </row>
        <row r="1570">
          <cell r="B1570" t="str">
            <v>599-1115</v>
          </cell>
          <cell r="D1570">
            <v>39632</v>
          </cell>
          <cell r="E1570" t="str">
            <v>P005</v>
          </cell>
          <cell r="F1570" t="str">
            <v>Rachel Zulu</v>
          </cell>
          <cell r="G1570" t="str">
            <v>Trentyre Zambia limited</v>
          </cell>
          <cell r="H1570" t="str">
            <v>Tyres for Toyota Surf PV 14</v>
          </cell>
          <cell r="I1570" t="str">
            <v>ZMK 1,146,936.96</v>
          </cell>
          <cell r="J1570" t="str">
            <v>ZMK</v>
          </cell>
          <cell r="K1570">
            <v>1146936.96</v>
          </cell>
          <cell r="L1570">
            <v>1.6750418760469012E-3</v>
          </cell>
          <cell r="M1570">
            <v>1921.1674371859297</v>
          </cell>
          <cell r="N1570">
            <v>0</v>
          </cell>
          <cell r="O1570">
            <v>0</v>
          </cell>
          <cell r="P1570">
            <v>0</v>
          </cell>
          <cell r="Q1570">
            <v>0</v>
          </cell>
          <cell r="R1570">
            <v>1146936.96</v>
          </cell>
        </row>
        <row r="1571">
          <cell r="B1571" t="str">
            <v>599-1116</v>
          </cell>
          <cell r="D1571">
            <v>39632</v>
          </cell>
          <cell r="E1571" t="str">
            <v>M031</v>
          </cell>
          <cell r="F1571" t="str">
            <v>Belinda</v>
          </cell>
          <cell r="G1571" t="str">
            <v>Makubu Steelworks Ltd</v>
          </cell>
          <cell r="H1571" t="str">
            <v>M12 Rawlbolts for fixing of guards</v>
          </cell>
          <cell r="I1571" t="str">
            <v>ZMK 225,000.00</v>
          </cell>
          <cell r="J1571" t="str">
            <v>ZMK</v>
          </cell>
          <cell r="K1571">
            <v>225000</v>
          </cell>
          <cell r="L1571">
            <v>1.6750418760469012E-3</v>
          </cell>
          <cell r="M1571">
            <v>376.88442211055275</v>
          </cell>
          <cell r="N1571">
            <v>0</v>
          </cell>
          <cell r="O1571">
            <v>0</v>
          </cell>
          <cell r="P1571">
            <v>0</v>
          </cell>
          <cell r="Q1571">
            <v>0</v>
          </cell>
          <cell r="R1571">
            <v>225000</v>
          </cell>
        </row>
        <row r="1572">
          <cell r="B1572" t="str">
            <v>599-1117</v>
          </cell>
          <cell r="D1572">
            <v>39632</v>
          </cell>
          <cell r="E1572" t="str">
            <v>M031</v>
          </cell>
          <cell r="F1572" t="str">
            <v>Belinda</v>
          </cell>
          <cell r="G1572" t="str">
            <v>Makubu Steelworks Ltd</v>
          </cell>
          <cell r="H1572" t="str">
            <v>M10 Rawlbolts for Sugar Belt conveyors HSL1 &amp; HSL2</v>
          </cell>
          <cell r="I1572" t="str">
            <v>ZMK 325,000.00</v>
          </cell>
          <cell r="J1572" t="str">
            <v>ZMK</v>
          </cell>
          <cell r="K1572">
            <v>325000</v>
          </cell>
          <cell r="L1572">
            <v>1.6750418760469012E-3</v>
          </cell>
          <cell r="M1572">
            <v>544.38860971524286</v>
          </cell>
          <cell r="N1572">
            <v>0</v>
          </cell>
          <cell r="O1572">
            <v>0</v>
          </cell>
          <cell r="P1572">
            <v>0</v>
          </cell>
          <cell r="Q1572">
            <v>0</v>
          </cell>
          <cell r="R1572">
            <v>325000</v>
          </cell>
        </row>
        <row r="1573">
          <cell r="B1573" t="str">
            <v>599-1118</v>
          </cell>
          <cell r="D1573">
            <v>39632</v>
          </cell>
          <cell r="E1573" t="str">
            <v>M031</v>
          </cell>
          <cell r="F1573" t="str">
            <v>Belinda</v>
          </cell>
          <cell r="G1573" t="str">
            <v>Makubu Steelworks Ltd</v>
          </cell>
          <cell r="H1573" t="str">
            <v>Bolts and nuts for CVPA Structure</v>
          </cell>
          <cell r="I1573" t="str">
            <v>ZMK 9,506,000.00</v>
          </cell>
          <cell r="J1573" t="str">
            <v>ZMK</v>
          </cell>
          <cell r="K1573">
            <v>9506000</v>
          </cell>
          <cell r="L1573">
            <v>1.6750418760469012E-3</v>
          </cell>
          <cell r="M1573">
            <v>15922.948073701842</v>
          </cell>
          <cell r="N1573">
            <v>0</v>
          </cell>
          <cell r="O1573">
            <v>0</v>
          </cell>
          <cell r="P1573">
            <v>0</v>
          </cell>
          <cell r="Q1573">
            <v>0</v>
          </cell>
          <cell r="R1573">
            <v>9506000</v>
          </cell>
        </row>
        <row r="1574">
          <cell r="B1574" t="str">
            <v>599-1119</v>
          </cell>
          <cell r="D1574">
            <v>39633</v>
          </cell>
          <cell r="E1574" t="str">
            <v>E002</v>
          </cell>
          <cell r="G1574" t="str">
            <v xml:space="preserve">R G F Power Projects cc </v>
          </cell>
          <cell r="H1574" t="str">
            <v>Additional fuse links and surge arrestors for transformers around pivot pump stations</v>
          </cell>
          <cell r="I1574" t="str">
            <v>ZAR 59770</v>
          </cell>
          <cell r="J1574" t="str">
            <v>ZAR</v>
          </cell>
          <cell r="K1574">
            <v>59770</v>
          </cell>
          <cell r="L1574">
            <v>1</v>
          </cell>
          <cell r="M1574">
            <v>59770</v>
          </cell>
          <cell r="N1574">
            <v>59770</v>
          </cell>
          <cell r="O1574">
            <v>0</v>
          </cell>
          <cell r="P1574">
            <v>0</v>
          </cell>
          <cell r="Q1574">
            <v>0</v>
          </cell>
          <cell r="R1574">
            <v>0</v>
          </cell>
        </row>
        <row r="1575">
          <cell r="B1575" t="str">
            <v>599-1120</v>
          </cell>
          <cell r="D1575">
            <v>39634</v>
          </cell>
          <cell r="E1575" t="str">
            <v>I003</v>
          </cell>
          <cell r="G1575" t="str">
            <v>Wika Instruments</v>
          </cell>
          <cell r="H1575" t="str">
            <v>PT100 RTD 500mm probe length</v>
          </cell>
          <cell r="I1575" t="str">
            <v>ZAR 1285</v>
          </cell>
          <cell r="J1575" t="str">
            <v>ZAR</v>
          </cell>
          <cell r="K1575">
            <v>1285</v>
          </cell>
          <cell r="L1575">
            <v>1</v>
          </cell>
          <cell r="M1575">
            <v>1285</v>
          </cell>
          <cell r="N1575">
            <v>1285</v>
          </cell>
          <cell r="O1575">
            <v>0</v>
          </cell>
          <cell r="P1575">
            <v>0</v>
          </cell>
          <cell r="Q1575">
            <v>0</v>
          </cell>
          <cell r="R1575">
            <v>0</v>
          </cell>
        </row>
        <row r="1576">
          <cell r="B1576" t="str">
            <v>599-1121</v>
          </cell>
          <cell r="D1576">
            <v>39632</v>
          </cell>
          <cell r="E1576" t="str">
            <v>C001</v>
          </cell>
          <cell r="G1576" t="str">
            <v>Laktronics Repairs Ltd</v>
          </cell>
          <cell r="H1576" t="str">
            <v>Truck hire for removal of gravel in caneyard</v>
          </cell>
          <cell r="I1576" t="str">
            <v>ZMK 70400000</v>
          </cell>
          <cell r="J1576" t="str">
            <v>ZMK</v>
          </cell>
          <cell r="K1576">
            <v>70400000</v>
          </cell>
          <cell r="L1576">
            <v>1.6750418760469012E-3</v>
          </cell>
          <cell r="M1576">
            <v>117922.94807370185</v>
          </cell>
          <cell r="N1576">
            <v>0</v>
          </cell>
          <cell r="O1576">
            <v>0</v>
          </cell>
          <cell r="P1576">
            <v>0</v>
          </cell>
          <cell r="Q1576">
            <v>0</v>
          </cell>
          <cell r="R1576">
            <v>70400000</v>
          </cell>
          <cell r="S1576" t="str">
            <v>Caneyard</v>
          </cell>
        </row>
        <row r="1577">
          <cell r="B1577" t="str">
            <v>599-1122</v>
          </cell>
          <cell r="D1577">
            <v>39632</v>
          </cell>
          <cell r="E1577" t="str">
            <v>C001</v>
          </cell>
          <cell r="G1577" t="str">
            <v>Laktronics Repairs Ltd</v>
          </cell>
          <cell r="H1577" t="str">
            <v>Hire of Excavator for Caneyard and removal of Soil from car park</v>
          </cell>
          <cell r="I1577" t="str">
            <v>ZMK 78,400,000</v>
          </cell>
          <cell r="J1577" t="str">
            <v>ZMK</v>
          </cell>
          <cell r="K1577">
            <v>78400000</v>
          </cell>
          <cell r="L1577">
            <v>1.6750418760469012E-3</v>
          </cell>
          <cell r="M1577">
            <v>131323.28308207705</v>
          </cell>
          <cell r="N1577">
            <v>0</v>
          </cell>
          <cell r="O1577">
            <v>0</v>
          </cell>
          <cell r="P1577">
            <v>0</v>
          </cell>
          <cell r="Q1577">
            <v>0</v>
          </cell>
          <cell r="R1577">
            <v>78400000</v>
          </cell>
        </row>
        <row r="1578">
          <cell r="B1578" t="str">
            <v>599-1123</v>
          </cell>
          <cell r="D1578">
            <v>39634</v>
          </cell>
          <cell r="E1578" t="str">
            <v>C001</v>
          </cell>
          <cell r="G1578" t="str">
            <v>FCM Engineering (Pty) Ltd</v>
          </cell>
          <cell r="H1578" t="str">
            <v>Diffuser HD bolts type A</v>
          </cell>
          <cell r="I1578" t="str">
            <v>ZAR 5184</v>
          </cell>
          <cell r="J1578" t="str">
            <v>ZAR</v>
          </cell>
          <cell r="K1578">
            <v>5184</v>
          </cell>
          <cell r="L1578">
            <v>1</v>
          </cell>
          <cell r="M1578">
            <v>5184</v>
          </cell>
          <cell r="N1578">
            <v>5184</v>
          </cell>
          <cell r="O1578">
            <v>0</v>
          </cell>
          <cell r="P1578">
            <v>0</v>
          </cell>
          <cell r="Q1578">
            <v>0</v>
          </cell>
          <cell r="R1578">
            <v>0</v>
          </cell>
        </row>
        <row r="1579">
          <cell r="B1579" t="str">
            <v>599-1124</v>
          </cell>
          <cell r="D1579">
            <v>39632</v>
          </cell>
          <cell r="E1579" t="str">
            <v>C001</v>
          </cell>
          <cell r="G1579" t="str">
            <v>Heku Construction Ltd</v>
          </cell>
          <cell r="H1579" t="str">
            <v>Manufacture of diffuser HD bolts</v>
          </cell>
          <cell r="I1579" t="str">
            <v>ZMK 3124800</v>
          </cell>
          <cell r="J1579" t="str">
            <v>ZMK</v>
          </cell>
          <cell r="K1579">
            <v>3124800</v>
          </cell>
          <cell r="L1579">
            <v>1.6750418760469012E-3</v>
          </cell>
          <cell r="M1579">
            <v>5234.1708542713568</v>
          </cell>
          <cell r="N1579">
            <v>0</v>
          </cell>
          <cell r="O1579">
            <v>0</v>
          </cell>
          <cell r="P1579">
            <v>0</v>
          </cell>
          <cell r="Q1579">
            <v>0</v>
          </cell>
          <cell r="R1579">
            <v>3124800</v>
          </cell>
        </row>
        <row r="1580">
          <cell r="B1580" t="str">
            <v>599-1125</v>
          </cell>
          <cell r="D1580">
            <v>39632</v>
          </cell>
          <cell r="E1580" t="str">
            <v>C001</v>
          </cell>
          <cell r="G1580" t="str">
            <v>Lusaka Bearing Centre Ltd</v>
          </cell>
          <cell r="H1580" t="str">
            <v>Threaded rods, nuts and washers for diffuser HD bolts</v>
          </cell>
          <cell r="I1580" t="str">
            <v>ZMK 3,191,206.8</v>
          </cell>
          <cell r="J1580" t="str">
            <v>ZMK</v>
          </cell>
          <cell r="K1580">
            <v>3191206.8</v>
          </cell>
          <cell r="L1580">
            <v>1.6750418760469012E-3</v>
          </cell>
          <cell r="M1580">
            <v>5345.4050251256276</v>
          </cell>
          <cell r="N1580">
            <v>0</v>
          </cell>
          <cell r="O1580">
            <v>0</v>
          </cell>
          <cell r="P1580">
            <v>0</v>
          </cell>
          <cell r="Q1580">
            <v>0</v>
          </cell>
          <cell r="R1580">
            <v>3191206.8</v>
          </cell>
        </row>
        <row r="1581">
          <cell r="B1581" t="str">
            <v>599-1126</v>
          </cell>
          <cell r="D1581">
            <v>39633</v>
          </cell>
          <cell r="E1581" t="str">
            <v>P005</v>
          </cell>
          <cell r="F1581" t="str">
            <v>Rachel Zulu</v>
          </cell>
          <cell r="G1581" t="str">
            <v>Trentyre Zambia limited</v>
          </cell>
          <cell r="H1581" t="str">
            <v>Tyres and valves for Toyota Hi-Ace ABK 2756 PV 15</v>
          </cell>
          <cell r="I1581" t="str">
            <v>ZMK 1586,979.00</v>
          </cell>
          <cell r="J1581" t="str">
            <v>ZMK</v>
          </cell>
          <cell r="K1581">
            <v>1586979</v>
          </cell>
          <cell r="L1581">
            <v>1.6750418760469012E-3</v>
          </cell>
          <cell r="M1581">
            <v>2658.2562814070352</v>
          </cell>
          <cell r="N1581">
            <v>0</v>
          </cell>
          <cell r="O1581">
            <v>0</v>
          </cell>
          <cell r="P1581">
            <v>0</v>
          </cell>
          <cell r="Q1581">
            <v>0</v>
          </cell>
          <cell r="R1581">
            <v>1586979</v>
          </cell>
        </row>
        <row r="1582">
          <cell r="B1582" t="str">
            <v>599-1127</v>
          </cell>
          <cell r="D1582">
            <v>39637</v>
          </cell>
          <cell r="E1582" t="str">
            <v>M056</v>
          </cell>
          <cell r="F1582" t="str">
            <v>Marthie Burger</v>
          </cell>
          <cell r="G1582" t="str">
            <v>East African Supply</v>
          </cell>
          <cell r="H1582" t="str">
            <v>Elbows for steaming out points and piping</v>
          </cell>
          <cell r="I1582" t="str">
            <v>ZAR 3,223.50</v>
          </cell>
          <cell r="J1582" t="str">
            <v>ZAR</v>
          </cell>
          <cell r="K1582">
            <v>3223.5</v>
          </cell>
          <cell r="L1582">
            <v>1</v>
          </cell>
          <cell r="M1582">
            <v>3223.5</v>
          </cell>
          <cell r="N1582">
            <v>3223.5</v>
          </cell>
          <cell r="O1582">
            <v>0</v>
          </cell>
          <cell r="P1582">
            <v>0</v>
          </cell>
          <cell r="Q1582">
            <v>0</v>
          </cell>
          <cell r="R1582">
            <v>0</v>
          </cell>
        </row>
        <row r="1583">
          <cell r="B1583" t="str">
            <v>599-1128</v>
          </cell>
          <cell r="D1583">
            <v>39637</v>
          </cell>
          <cell r="E1583" t="str">
            <v>M056</v>
          </cell>
          <cell r="F1583" t="str">
            <v>Marthie Burger</v>
          </cell>
          <cell r="G1583" t="str">
            <v>East African Supply</v>
          </cell>
          <cell r="H1583" t="str">
            <v>Elbows and pipes for Steaming out points</v>
          </cell>
          <cell r="I1583" t="str">
            <v>ZAR 31,080.00</v>
          </cell>
          <cell r="J1583" t="str">
            <v>ZAR</v>
          </cell>
          <cell r="K1583">
            <v>31080</v>
          </cell>
          <cell r="L1583">
            <v>1</v>
          </cell>
          <cell r="M1583">
            <v>31080</v>
          </cell>
          <cell r="N1583">
            <v>31080</v>
          </cell>
          <cell r="O1583">
            <v>0</v>
          </cell>
          <cell r="P1583">
            <v>0</v>
          </cell>
          <cell r="Q1583">
            <v>0</v>
          </cell>
          <cell r="R1583">
            <v>0</v>
          </cell>
        </row>
        <row r="1584">
          <cell r="B1584" t="str">
            <v>599-1129</v>
          </cell>
          <cell r="D1584">
            <v>39637</v>
          </cell>
          <cell r="E1584" t="str">
            <v>A012</v>
          </cell>
          <cell r="F1584" t="str">
            <v>Adrian Friend</v>
          </cell>
          <cell r="G1584" t="str">
            <v>Celtic Freight</v>
          </cell>
          <cell r="H1584" t="str">
            <v>Transportation of Seed Cane trailers from Durban to Mazabuka</v>
          </cell>
          <cell r="I1584" t="str">
            <v>USD 24,990.00</v>
          </cell>
          <cell r="J1584" t="str">
            <v>USD</v>
          </cell>
          <cell r="K1584">
            <v>24990</v>
          </cell>
          <cell r="L1584">
            <v>7.35</v>
          </cell>
          <cell r="M1584">
            <v>183676.5</v>
          </cell>
          <cell r="N1584">
            <v>0</v>
          </cell>
          <cell r="O1584">
            <v>0</v>
          </cell>
          <cell r="P1584">
            <v>0</v>
          </cell>
          <cell r="Q1584">
            <v>24990</v>
          </cell>
          <cell r="R1584">
            <v>0</v>
          </cell>
        </row>
        <row r="1585">
          <cell r="B1585" t="str">
            <v>599-1130</v>
          </cell>
          <cell r="D1585">
            <v>39637</v>
          </cell>
          <cell r="E1585" t="str">
            <v>M012-0</v>
          </cell>
          <cell r="F1585" t="str">
            <v>Yusuf</v>
          </cell>
          <cell r="G1585" t="str">
            <v>Mulimo Agriculture Hardware Distributors</v>
          </cell>
          <cell r="H1585" t="str">
            <v>5 x Galvanized Elbows 0.5 inch BSP</v>
          </cell>
          <cell r="I1585" t="str">
            <v>ZMK 22,500.00</v>
          </cell>
          <cell r="J1585" t="str">
            <v>ZMK</v>
          </cell>
          <cell r="K1585">
            <v>22500</v>
          </cell>
          <cell r="L1585">
            <v>1.6750418760469012E-3</v>
          </cell>
          <cell r="M1585">
            <v>37.688442211055275</v>
          </cell>
          <cell r="N1585">
            <v>0</v>
          </cell>
          <cell r="O1585">
            <v>0</v>
          </cell>
          <cell r="P1585">
            <v>0</v>
          </cell>
          <cell r="Q1585">
            <v>0</v>
          </cell>
          <cell r="R1585">
            <v>22500</v>
          </cell>
        </row>
        <row r="1586">
          <cell r="B1586" t="str">
            <v>599-1131</v>
          </cell>
          <cell r="D1586">
            <v>39637</v>
          </cell>
          <cell r="E1586" t="str">
            <v>M031</v>
          </cell>
          <cell r="F1586" t="str">
            <v>Belinda</v>
          </cell>
          <cell r="G1586" t="str">
            <v>Makubu Steelworks Ltd</v>
          </cell>
          <cell r="H1586" t="str">
            <v>5.5 x 25 Self drilling screws</v>
          </cell>
          <cell r="I1586" t="str">
            <v>ZMK 1,040,000.00</v>
          </cell>
          <cell r="J1586" t="str">
            <v>ZMK</v>
          </cell>
          <cell r="K1586">
            <v>1040000</v>
          </cell>
          <cell r="L1586">
            <v>1.6750418760469012E-3</v>
          </cell>
          <cell r="M1586">
            <v>1742.0435510887773</v>
          </cell>
          <cell r="N1586">
            <v>0</v>
          </cell>
          <cell r="O1586">
            <v>0</v>
          </cell>
          <cell r="P1586">
            <v>0</v>
          </cell>
          <cell r="Q1586">
            <v>0</v>
          </cell>
          <cell r="R1586">
            <v>1040000</v>
          </cell>
        </row>
        <row r="1587">
          <cell r="B1587" t="str">
            <v>599-1132</v>
          </cell>
          <cell r="D1587">
            <v>39637</v>
          </cell>
          <cell r="E1587" t="str">
            <v>M056</v>
          </cell>
          <cell r="F1587" t="str">
            <v>Yusuf</v>
          </cell>
          <cell r="G1587" t="str">
            <v>Mulimo Agriculture Hardware Distributors</v>
          </cell>
          <cell r="H1587" t="str">
            <v>8 off 2 inch gate valves, 7m 1 inch hose pipe, hose clamps for clarifier refurbishment</v>
          </cell>
          <cell r="I1587" t="str">
            <v>ZMK 496,000.00</v>
          </cell>
          <cell r="J1587" t="str">
            <v>ZMK</v>
          </cell>
          <cell r="K1587">
            <v>496000</v>
          </cell>
          <cell r="L1587">
            <v>1.6750418760469012E-3</v>
          </cell>
          <cell r="M1587">
            <v>830.82077051926296</v>
          </cell>
          <cell r="N1587">
            <v>0</v>
          </cell>
          <cell r="O1587">
            <v>0</v>
          </cell>
          <cell r="P1587">
            <v>0</v>
          </cell>
          <cell r="Q1587">
            <v>0</v>
          </cell>
          <cell r="R1587">
            <v>496000</v>
          </cell>
        </row>
        <row r="1588">
          <cell r="B1588" t="str">
            <v>599-1133</v>
          </cell>
          <cell r="D1588">
            <v>39637</v>
          </cell>
          <cell r="E1588" t="str">
            <v>M023-3</v>
          </cell>
          <cell r="F1588" t="str">
            <v>Ackim Zuze</v>
          </cell>
          <cell r="G1588" t="str">
            <v>Danack Crane Services</v>
          </cell>
          <cell r="H1588" t="str">
            <v>Repairs to 68 ton hook on 140T crane (PV56)</v>
          </cell>
          <cell r="I1588" t="str">
            <v>ZMK 3,000,000.00</v>
          </cell>
          <cell r="J1588" t="str">
            <v>ZMK</v>
          </cell>
          <cell r="K1588">
            <v>3000000</v>
          </cell>
          <cell r="L1588">
            <v>1.6750418760469012E-3</v>
          </cell>
          <cell r="M1588">
            <v>5025.1256281407032</v>
          </cell>
          <cell r="N1588">
            <v>0</v>
          </cell>
          <cell r="O1588">
            <v>0</v>
          </cell>
          <cell r="P1588">
            <v>0</v>
          </cell>
          <cell r="Q1588">
            <v>0</v>
          </cell>
          <cell r="R1588">
            <v>3000000</v>
          </cell>
        </row>
        <row r="1589">
          <cell r="B1589" t="str">
            <v>599-1134</v>
          </cell>
          <cell r="D1589">
            <v>39637</v>
          </cell>
          <cell r="E1589" t="str">
            <v>M039-0</v>
          </cell>
          <cell r="F1589" t="str">
            <v>Yusuf</v>
          </cell>
          <cell r="G1589" t="str">
            <v>Makubu Steelworks Ltd</v>
          </cell>
          <cell r="H1589" t="str">
            <v>Self drilling screws for CVP buildings</v>
          </cell>
          <cell r="I1589" t="str">
            <v>ZMK 2,080,000.00</v>
          </cell>
          <cell r="J1589" t="str">
            <v>ZMK</v>
          </cell>
          <cell r="K1589">
            <v>2080000</v>
          </cell>
          <cell r="L1589">
            <v>1.6750418760469012E-3</v>
          </cell>
          <cell r="M1589">
            <v>3484.0871021775547</v>
          </cell>
          <cell r="N1589">
            <v>0</v>
          </cell>
          <cell r="O1589">
            <v>0</v>
          </cell>
          <cell r="P1589">
            <v>0</v>
          </cell>
          <cell r="Q1589">
            <v>0</v>
          </cell>
          <cell r="R1589">
            <v>2080000</v>
          </cell>
        </row>
        <row r="1590">
          <cell r="B1590" t="str">
            <v>599-1135</v>
          </cell>
          <cell r="D1590">
            <v>39637</v>
          </cell>
          <cell r="E1590" t="str">
            <v>M010-1</v>
          </cell>
          <cell r="F1590" t="str">
            <v>Yusuf</v>
          </cell>
          <cell r="G1590" t="str">
            <v>Mulimo Agriculture Hardware Distributors</v>
          </cell>
          <cell r="H1590" t="str">
            <v>0.5 inch gate valves for T2 mill 1</v>
          </cell>
          <cell r="I1590" t="str">
            <v>ZMK 420,000.00</v>
          </cell>
          <cell r="J1590" t="str">
            <v>ZMK</v>
          </cell>
          <cell r="K1590">
            <v>420000</v>
          </cell>
          <cell r="L1590">
            <v>1.6750418760469012E-3</v>
          </cell>
          <cell r="M1590">
            <v>703.5175879396985</v>
          </cell>
          <cell r="N1590">
            <v>0</v>
          </cell>
          <cell r="O1590">
            <v>0</v>
          </cell>
          <cell r="P1590">
            <v>0</v>
          </cell>
          <cell r="Q1590">
            <v>0</v>
          </cell>
          <cell r="R1590">
            <v>420000</v>
          </cell>
        </row>
        <row r="1591">
          <cell r="B1591" t="str">
            <v>599-1136</v>
          </cell>
          <cell r="D1591">
            <v>39637</v>
          </cell>
          <cell r="E1591" t="str">
            <v>M031</v>
          </cell>
          <cell r="F1591" t="str">
            <v>Belinda</v>
          </cell>
          <cell r="G1591" t="str">
            <v>Makubu Steelworks Ltd</v>
          </cell>
          <cell r="H1591" t="str">
            <v>1200 Galvanized GR 8.8 bolts, nuts and washers for CVP A building</v>
          </cell>
          <cell r="I1591" t="str">
            <v>ZMK 4,680,000.00</v>
          </cell>
          <cell r="J1591" t="str">
            <v>ZMK</v>
          </cell>
          <cell r="K1591">
            <v>4680000</v>
          </cell>
          <cell r="L1591">
            <v>1.6750418760469012E-3</v>
          </cell>
          <cell r="M1591">
            <v>7839.1959798994976</v>
          </cell>
          <cell r="N1591">
            <v>0</v>
          </cell>
          <cell r="O1591">
            <v>0</v>
          </cell>
          <cell r="P1591">
            <v>0</v>
          </cell>
          <cell r="Q1591">
            <v>0</v>
          </cell>
          <cell r="R1591">
            <v>4680000</v>
          </cell>
        </row>
        <row r="1592">
          <cell r="B1592" t="str">
            <v>599-1137</v>
          </cell>
          <cell r="D1592">
            <v>39637</v>
          </cell>
          <cell r="E1592" t="str">
            <v>M043-0</v>
          </cell>
          <cell r="F1592" t="str">
            <v>Belinda</v>
          </cell>
          <cell r="G1592" t="str">
            <v>Makubu Steelworks Ltd</v>
          </cell>
          <cell r="H1592" t="str">
            <v>22m M36 glavanized threaded rod, 260 M36 nuts and washers for ICW Piping &amp; valves</v>
          </cell>
          <cell r="I1592" t="str">
            <v>ZMK 8,006,000.00</v>
          </cell>
          <cell r="J1592" t="str">
            <v>ZMK</v>
          </cell>
          <cell r="K1592">
            <v>8006000</v>
          </cell>
          <cell r="L1592">
            <v>1.6750418760469012E-3</v>
          </cell>
          <cell r="M1592">
            <v>13410.385259631492</v>
          </cell>
          <cell r="N1592">
            <v>0</v>
          </cell>
          <cell r="O1592">
            <v>0</v>
          </cell>
          <cell r="P1592">
            <v>0</v>
          </cell>
          <cell r="Q1592">
            <v>0</v>
          </cell>
          <cell r="R1592">
            <v>8006000</v>
          </cell>
        </row>
        <row r="1593">
          <cell r="B1593" t="str">
            <v>599-1138</v>
          </cell>
          <cell r="C1593">
            <v>1</v>
          </cell>
          <cell r="D1593">
            <v>39637</v>
          </cell>
          <cell r="E1593" t="str">
            <v>M031</v>
          </cell>
          <cell r="F1593" t="str">
            <v>Mohamed</v>
          </cell>
          <cell r="G1593" t="str">
            <v>BHAGOOS SUPERMARKET</v>
          </cell>
          <cell r="H1593" t="str">
            <v>Oxygen &amp; Acetylene gas</v>
          </cell>
          <cell r="I1593" t="str">
            <v>ZMK 108,174,000.00</v>
          </cell>
          <cell r="J1593" t="str">
            <v>ZMK</v>
          </cell>
          <cell r="K1593">
            <v>108174000</v>
          </cell>
          <cell r="L1593">
            <v>1.6750418760469012E-3</v>
          </cell>
          <cell r="M1593">
            <v>181195.9798994975</v>
          </cell>
          <cell r="N1593">
            <v>0</v>
          </cell>
          <cell r="O1593">
            <v>0</v>
          </cell>
          <cell r="P1593">
            <v>0</v>
          </cell>
          <cell r="Q1593">
            <v>0</v>
          </cell>
          <cell r="R1593">
            <v>108174000</v>
          </cell>
          <cell r="S1593" t="str">
            <v>Gas Recovery</v>
          </cell>
        </row>
        <row r="1594">
          <cell r="B1594" t="str">
            <v>599-1139</v>
          </cell>
          <cell r="D1594">
            <v>39637</v>
          </cell>
          <cell r="E1594" t="str">
            <v xml:space="preserve">M023-3 </v>
          </cell>
          <cell r="F1594" t="str">
            <v>Max</v>
          </cell>
          <cell r="G1594" t="str">
            <v>Maxtronics System and supplies</v>
          </cell>
          <cell r="H1594" t="str">
            <v>Crane oil, o-ring kits and gloves for crane maintenance</v>
          </cell>
          <cell r="I1594" t="str">
            <v>ZMK 7,040,000.00</v>
          </cell>
          <cell r="J1594" t="str">
            <v>ZMK</v>
          </cell>
          <cell r="K1594">
            <v>7040000</v>
          </cell>
          <cell r="L1594">
            <v>1.6750418760469012E-3</v>
          </cell>
          <cell r="M1594">
            <v>11792.294807370185</v>
          </cell>
          <cell r="N1594">
            <v>0</v>
          </cell>
          <cell r="O1594">
            <v>0</v>
          </cell>
          <cell r="P1594">
            <v>0</v>
          </cell>
          <cell r="Q1594">
            <v>0</v>
          </cell>
          <cell r="R1594">
            <v>7040000</v>
          </cell>
        </row>
        <row r="1595">
          <cell r="B1595" t="str">
            <v>599-1140</v>
          </cell>
          <cell r="D1595">
            <v>39638</v>
          </cell>
          <cell r="E1595" t="str">
            <v>P005</v>
          </cell>
          <cell r="F1595" t="str">
            <v>Rachel Zulu</v>
          </cell>
          <cell r="G1595" t="str">
            <v>GEMISTAR TRAVEL &amp; TOURS</v>
          </cell>
          <cell r="H1595" t="str">
            <v>Airticket for Stuart Watson</v>
          </cell>
          <cell r="I1595" t="str">
            <v>ZMK 3,010,855.00</v>
          </cell>
          <cell r="J1595" t="str">
            <v>ZMK</v>
          </cell>
          <cell r="K1595">
            <v>3010855</v>
          </cell>
          <cell r="L1595">
            <v>1.6750418760469012E-3</v>
          </cell>
          <cell r="M1595">
            <v>5043.3082077051931</v>
          </cell>
          <cell r="N1595">
            <v>0</v>
          </cell>
          <cell r="O1595">
            <v>0</v>
          </cell>
          <cell r="P1595">
            <v>0</v>
          </cell>
          <cell r="Q1595">
            <v>0</v>
          </cell>
          <cell r="R1595">
            <v>3010855</v>
          </cell>
        </row>
        <row r="1596">
          <cell r="B1596" t="str">
            <v>599-1141</v>
          </cell>
          <cell r="C1596" t="str">
            <v>CVCO 65</v>
          </cell>
          <cell r="D1596">
            <v>39638</v>
          </cell>
          <cell r="E1596" t="str">
            <v>M033</v>
          </cell>
          <cell r="F1596" t="str">
            <v>Ben Misplon</v>
          </cell>
          <cell r="G1596" t="str">
            <v>Thermal Energy Systems cc</v>
          </cell>
          <cell r="H1596" t="str">
            <v>System for Boiler 6 Venturi Scrubber (CVCO 65)</v>
          </cell>
          <cell r="I1596" t="str">
            <v>ZAR 48,600.00</v>
          </cell>
          <cell r="J1596" t="str">
            <v>ZAR</v>
          </cell>
          <cell r="K1596">
            <v>48600</v>
          </cell>
          <cell r="L1596">
            <v>1</v>
          </cell>
          <cell r="M1596">
            <v>48600</v>
          </cell>
          <cell r="N1596">
            <v>48600</v>
          </cell>
          <cell r="O1596">
            <v>0</v>
          </cell>
          <cell r="P1596">
            <v>0</v>
          </cell>
          <cell r="Q1596">
            <v>0</v>
          </cell>
          <cell r="R1596">
            <v>0</v>
          </cell>
        </row>
        <row r="1597">
          <cell r="B1597" t="str">
            <v>599-1142</v>
          </cell>
          <cell r="C1597" t="str">
            <v>CVCO 007</v>
          </cell>
          <cell r="D1597">
            <v>39638</v>
          </cell>
          <cell r="E1597" t="str">
            <v>M014</v>
          </cell>
          <cell r="F1597" t="str">
            <v>PIETER DUYS</v>
          </cell>
          <cell r="G1597" t="str">
            <v>Duys Component Manufacturers (Pty) Ltd</v>
          </cell>
          <cell r="H1597" t="str">
            <v>Flanged &amp; bolted end plates fro Chrystallisers (CVCO 007)</v>
          </cell>
          <cell r="I1597" t="str">
            <v>ZAR 123,657.00</v>
          </cell>
          <cell r="J1597" t="str">
            <v>ZAR</v>
          </cell>
          <cell r="K1597">
            <v>123657</v>
          </cell>
          <cell r="L1597">
            <v>1</v>
          </cell>
          <cell r="M1597">
            <v>123657</v>
          </cell>
          <cell r="N1597">
            <v>123657</v>
          </cell>
          <cell r="O1597">
            <v>0</v>
          </cell>
          <cell r="P1597">
            <v>0</v>
          </cell>
          <cell r="Q1597">
            <v>0</v>
          </cell>
          <cell r="R1597">
            <v>0</v>
          </cell>
        </row>
        <row r="1598">
          <cell r="B1598" t="str">
            <v>599-1143</v>
          </cell>
          <cell r="D1598">
            <v>39641</v>
          </cell>
          <cell r="E1598" t="str">
            <v>A005</v>
          </cell>
          <cell r="F1598" t="str">
            <v>Marthie Burger</v>
          </cell>
          <cell r="G1598" t="str">
            <v>East African Supply</v>
          </cell>
          <cell r="H1598" t="str">
            <v>50 x 50 Solid square bar for Pump station crane rails</v>
          </cell>
          <cell r="I1598" t="str">
            <v>ZAR 28,156.50</v>
          </cell>
          <cell r="J1598" t="str">
            <v>ZAR</v>
          </cell>
          <cell r="K1598">
            <v>28156.5</v>
          </cell>
          <cell r="L1598">
            <v>1</v>
          </cell>
          <cell r="M1598">
            <v>28156.5</v>
          </cell>
          <cell r="N1598">
            <v>28156.5</v>
          </cell>
          <cell r="O1598">
            <v>0</v>
          </cell>
          <cell r="P1598">
            <v>0</v>
          </cell>
          <cell r="Q1598">
            <v>0</v>
          </cell>
          <cell r="R1598">
            <v>0</v>
          </cell>
        </row>
        <row r="1599">
          <cell r="B1599" t="str">
            <v>599-1144</v>
          </cell>
          <cell r="D1599">
            <v>39641</v>
          </cell>
          <cell r="E1599" t="str">
            <v>M001-08</v>
          </cell>
          <cell r="F1599" t="str">
            <v>Marthie Burger</v>
          </cell>
          <cell r="G1599" t="str">
            <v>East African Supply</v>
          </cell>
          <cell r="H1599" t="str">
            <v>Clamps for Steam Drain Line T2 Shredder</v>
          </cell>
          <cell r="I1599" t="str">
            <v>ZAR 619.25</v>
          </cell>
          <cell r="J1599" t="str">
            <v>ZAR</v>
          </cell>
          <cell r="K1599">
            <v>619.25</v>
          </cell>
          <cell r="L1599">
            <v>1</v>
          </cell>
          <cell r="M1599">
            <v>619.25</v>
          </cell>
          <cell r="N1599">
            <v>619.25</v>
          </cell>
          <cell r="O1599">
            <v>0</v>
          </cell>
          <cell r="P1599">
            <v>0</v>
          </cell>
          <cell r="Q1599">
            <v>0</v>
          </cell>
          <cell r="R1599">
            <v>0</v>
          </cell>
          <cell r="T1599">
            <v>2</v>
          </cell>
        </row>
        <row r="1600">
          <cell r="B1600" t="str">
            <v>599-1144</v>
          </cell>
          <cell r="D1600">
            <v>39641</v>
          </cell>
          <cell r="E1600" t="str">
            <v>M031</v>
          </cell>
          <cell r="G1600" t="str">
            <v>East African Supply</v>
          </cell>
          <cell r="H1600" t="str">
            <v>Rubber sheet for control Cabin</v>
          </cell>
          <cell r="I1600" t="str">
            <v>ZAR 404.25</v>
          </cell>
          <cell r="J1600" t="str">
            <v>ZAR</v>
          </cell>
          <cell r="K1600">
            <v>404.25</v>
          </cell>
          <cell r="L1600">
            <v>1</v>
          </cell>
          <cell r="M1600">
            <v>404.25</v>
          </cell>
          <cell r="N1600">
            <v>404.25</v>
          </cell>
          <cell r="O1600">
            <v>0</v>
          </cell>
          <cell r="P1600">
            <v>0</v>
          </cell>
          <cell r="Q1600">
            <v>0</v>
          </cell>
          <cell r="R1600">
            <v>0</v>
          </cell>
        </row>
        <row r="1601">
          <cell r="B1601" t="str">
            <v>599-1145</v>
          </cell>
          <cell r="D1601">
            <v>39641</v>
          </cell>
          <cell r="E1601" t="str">
            <v>E012</v>
          </cell>
          <cell r="F1601" t="str">
            <v>Chris Smith</v>
          </cell>
          <cell r="G1601" t="str">
            <v>Unitech Instrumentation Services</v>
          </cell>
          <cell r="H1601" t="str">
            <v>Cable straps and various site works instructions</v>
          </cell>
          <cell r="I1601" t="str">
            <v>ZAR 6,766.00</v>
          </cell>
          <cell r="J1601" t="str">
            <v>ZAR</v>
          </cell>
          <cell r="K1601">
            <v>6766</v>
          </cell>
          <cell r="L1601">
            <v>1</v>
          </cell>
          <cell r="M1601">
            <v>6766</v>
          </cell>
          <cell r="N1601">
            <v>6766</v>
          </cell>
          <cell r="O1601">
            <v>0</v>
          </cell>
          <cell r="P1601">
            <v>0</v>
          </cell>
          <cell r="Q1601">
            <v>0</v>
          </cell>
          <cell r="R1601">
            <v>0</v>
          </cell>
        </row>
        <row r="1602">
          <cell r="B1602" t="str">
            <v>599-1146</v>
          </cell>
          <cell r="D1602">
            <v>39641</v>
          </cell>
          <cell r="E1602" t="str">
            <v>I003</v>
          </cell>
          <cell r="F1602" t="str">
            <v>Rocky Stephens</v>
          </cell>
          <cell r="G1602" t="str">
            <v>Vega Instruments SA</v>
          </cell>
          <cell r="H1602" t="str">
            <v>Vegavib 61 compact vibrating level switch for solids with vibrating rod</v>
          </cell>
          <cell r="I1602" t="str">
            <v>ZAR 9,900.00</v>
          </cell>
          <cell r="J1602" t="str">
            <v>ZAR</v>
          </cell>
          <cell r="K1602">
            <v>9900</v>
          </cell>
          <cell r="L1602">
            <v>1</v>
          </cell>
          <cell r="M1602">
            <v>9900</v>
          </cell>
          <cell r="N1602">
            <v>9900</v>
          </cell>
          <cell r="O1602">
            <v>0</v>
          </cell>
          <cell r="P1602">
            <v>0</v>
          </cell>
          <cell r="Q1602">
            <v>0</v>
          </cell>
          <cell r="R1602">
            <v>0</v>
          </cell>
        </row>
        <row r="1603">
          <cell r="B1603" t="str">
            <v>599-1147</v>
          </cell>
          <cell r="D1603">
            <v>39641</v>
          </cell>
          <cell r="E1603" t="str">
            <v>I003</v>
          </cell>
          <cell r="F1603" t="str">
            <v>WAYNE BURSEY</v>
          </cell>
          <cell r="G1603" t="str">
            <v>Siemens Limited</v>
          </cell>
          <cell r="H1603" t="str">
            <v>24 inch Monitors for boilers and PI historian</v>
          </cell>
          <cell r="I1603" t="str">
            <v>ZAR 36,013.00</v>
          </cell>
          <cell r="J1603" t="str">
            <v>ZAR</v>
          </cell>
          <cell r="K1603">
            <v>36013</v>
          </cell>
          <cell r="L1603">
            <v>1</v>
          </cell>
          <cell r="M1603">
            <v>36013</v>
          </cell>
          <cell r="N1603">
            <v>36013</v>
          </cell>
          <cell r="O1603">
            <v>0</v>
          </cell>
          <cell r="P1603">
            <v>0</v>
          </cell>
          <cell r="Q1603">
            <v>0</v>
          </cell>
          <cell r="R1603">
            <v>0</v>
          </cell>
        </row>
        <row r="1604">
          <cell r="B1604" t="str">
            <v>599-1148</v>
          </cell>
          <cell r="D1604">
            <v>39641</v>
          </cell>
          <cell r="E1604" t="str">
            <v>M039-0</v>
          </cell>
          <cell r="F1604" t="str">
            <v>unknown</v>
          </cell>
          <cell r="G1604" t="str">
            <v>Contact Business Centre - Lusaka</v>
          </cell>
          <cell r="H1604" t="str">
            <v>Steps for drivers to weighbridge offices</v>
          </cell>
          <cell r="I1604" t="str">
            <v>ZMK 6,844,666.68</v>
          </cell>
          <cell r="J1604" t="str">
            <v>ZMK</v>
          </cell>
          <cell r="K1604">
            <v>6844666.6799999997</v>
          </cell>
          <cell r="L1604">
            <v>1.6750418760469012E-3</v>
          </cell>
          <cell r="M1604">
            <v>11465.103316582914</v>
          </cell>
          <cell r="N1604">
            <v>0</v>
          </cell>
          <cell r="O1604">
            <v>0</v>
          </cell>
          <cell r="P1604">
            <v>0</v>
          </cell>
          <cell r="Q1604">
            <v>0</v>
          </cell>
          <cell r="R1604">
            <v>6844666.6799999997</v>
          </cell>
        </row>
        <row r="1605">
          <cell r="B1605" t="str">
            <v>599-1149</v>
          </cell>
          <cell r="D1605">
            <v>39641</v>
          </cell>
          <cell r="E1605" t="str">
            <v>M031</v>
          </cell>
          <cell r="F1605" t="str">
            <v>Mohamed</v>
          </cell>
          <cell r="G1605" t="str">
            <v>BHAGOOS SUPERMARKET</v>
          </cell>
          <cell r="H1605" t="str">
            <v>Damaged valve on oxygen cylinder to be recovered from Emineo</v>
          </cell>
          <cell r="I1605" t="str">
            <v>ZMK 325,000.00</v>
          </cell>
          <cell r="J1605" t="str">
            <v>ZMK</v>
          </cell>
          <cell r="K1605">
            <v>325000</v>
          </cell>
          <cell r="L1605">
            <v>1.6750418760469012E-3</v>
          </cell>
          <cell r="M1605">
            <v>544.38860971524286</v>
          </cell>
          <cell r="N1605">
            <v>0</v>
          </cell>
          <cell r="O1605">
            <v>0</v>
          </cell>
          <cell r="P1605">
            <v>0</v>
          </cell>
          <cell r="Q1605">
            <v>0</v>
          </cell>
          <cell r="R1605">
            <v>325000</v>
          </cell>
          <cell r="S1605" t="str">
            <v>Gas Recovery</v>
          </cell>
        </row>
        <row r="1606">
          <cell r="B1606" t="str">
            <v>599-1150</v>
          </cell>
          <cell r="D1606">
            <v>39641</v>
          </cell>
          <cell r="E1606" t="str">
            <v>M007</v>
          </cell>
          <cell r="F1606" t="str">
            <v>Kishore</v>
          </cell>
          <cell r="G1606" t="str">
            <v>Heku Engineering Ltd</v>
          </cell>
          <cell r="H1606" t="str">
            <v>Bore and cut keyway on shredder turbine coupling half (recover from Sotratech)</v>
          </cell>
          <cell r="I1606" t="str">
            <v>ZMK 2,900,000.00</v>
          </cell>
          <cell r="J1606" t="str">
            <v>ZMK</v>
          </cell>
          <cell r="K1606">
            <v>2900000</v>
          </cell>
          <cell r="L1606">
            <v>1.6750418760469012E-3</v>
          </cell>
          <cell r="M1606">
            <v>4857.6214405360133</v>
          </cell>
          <cell r="N1606">
            <v>0</v>
          </cell>
          <cell r="O1606">
            <v>0</v>
          </cell>
          <cell r="P1606">
            <v>0</v>
          </cell>
          <cell r="Q1606">
            <v>0</v>
          </cell>
          <cell r="R1606">
            <v>2900000</v>
          </cell>
        </row>
        <row r="1607">
          <cell r="B1607" t="str">
            <v>599-1151</v>
          </cell>
          <cell r="D1607">
            <v>39641</v>
          </cell>
          <cell r="E1607" t="str">
            <v>M039-0</v>
          </cell>
          <cell r="F1607" t="str">
            <v>Dipin</v>
          </cell>
          <cell r="G1607" t="str">
            <v>Discount Steel Zambia</v>
          </cell>
          <cell r="H1607" t="str">
            <v>25 nb Galvanized pipes fro handrailings</v>
          </cell>
          <cell r="I1607" t="str">
            <v>ZMK 11,702,880.00</v>
          </cell>
          <cell r="J1607" t="str">
            <v>ZMK</v>
          </cell>
          <cell r="K1607">
            <v>11702880</v>
          </cell>
          <cell r="L1607">
            <v>1.6750418760469012E-3</v>
          </cell>
          <cell r="M1607">
            <v>19602.81407035176</v>
          </cell>
          <cell r="N1607">
            <v>0</v>
          </cell>
          <cell r="O1607">
            <v>0</v>
          </cell>
          <cell r="P1607">
            <v>0</v>
          </cell>
          <cell r="Q1607">
            <v>0</v>
          </cell>
          <cell r="R1607">
            <v>11702880</v>
          </cell>
        </row>
        <row r="1608">
          <cell r="B1608" t="str">
            <v>599-1152</v>
          </cell>
          <cell r="D1608">
            <v>39641</v>
          </cell>
          <cell r="E1608" t="str">
            <v>M016-0</v>
          </cell>
          <cell r="F1608" t="str">
            <v>Belinda</v>
          </cell>
          <cell r="G1608" t="str">
            <v>Makubu Steelworks Ltd</v>
          </cell>
          <cell r="H1608" t="str">
            <v>Galvanized pipe 0.5 inch x 6m long for weighed juice pump cooling water</v>
          </cell>
          <cell r="I1608" t="str">
            <v>ZMK 870,000.00</v>
          </cell>
          <cell r="J1608" t="str">
            <v>ZMK</v>
          </cell>
          <cell r="K1608">
            <v>870000</v>
          </cell>
          <cell r="L1608">
            <v>1.6750418760469012E-3</v>
          </cell>
          <cell r="M1608">
            <v>1457.286432160804</v>
          </cell>
          <cell r="N1608">
            <v>0</v>
          </cell>
          <cell r="O1608">
            <v>0</v>
          </cell>
          <cell r="P1608">
            <v>0</v>
          </cell>
          <cell r="Q1608">
            <v>0</v>
          </cell>
          <cell r="R1608">
            <v>870000</v>
          </cell>
        </row>
        <row r="1609">
          <cell r="B1609" t="str">
            <v>599-1153</v>
          </cell>
          <cell r="D1609">
            <v>39641</v>
          </cell>
          <cell r="E1609" t="str">
            <v>M016-0</v>
          </cell>
          <cell r="F1609" t="str">
            <v>Belinda</v>
          </cell>
          <cell r="G1609" t="str">
            <v>Makubu Steelworks Ltd</v>
          </cell>
          <cell r="H1609" t="str">
            <v>Galvanized Elbows 0.5 inch BSP for clear juicec pumps cooling water</v>
          </cell>
          <cell r="I1609" t="str">
            <v>ZMK 40,000.00</v>
          </cell>
          <cell r="J1609" t="str">
            <v>ZMK</v>
          </cell>
          <cell r="K1609">
            <v>40000</v>
          </cell>
          <cell r="L1609">
            <v>1.6750418760469012E-3</v>
          </cell>
          <cell r="M1609">
            <v>67.001675041876041</v>
          </cell>
          <cell r="N1609">
            <v>0</v>
          </cell>
          <cell r="O1609">
            <v>0</v>
          </cell>
          <cell r="P1609">
            <v>0</v>
          </cell>
          <cell r="Q1609">
            <v>0</v>
          </cell>
          <cell r="R1609">
            <v>40000</v>
          </cell>
        </row>
        <row r="1610">
          <cell r="B1610" t="str">
            <v>599-1154</v>
          </cell>
          <cell r="D1610">
            <v>39641</v>
          </cell>
          <cell r="E1610" t="str">
            <v>M010-1</v>
          </cell>
          <cell r="F1610" t="str">
            <v>Belinda</v>
          </cell>
          <cell r="G1610" t="str">
            <v>Makubu Steelworks Ltd</v>
          </cell>
          <cell r="H1610" t="str">
            <v>Jubilee clips 1 inch</v>
          </cell>
          <cell r="I1610" t="str">
            <v>ZMK 12,000.00</v>
          </cell>
          <cell r="J1610" t="str">
            <v>ZMK</v>
          </cell>
          <cell r="K1610">
            <v>12000</v>
          </cell>
          <cell r="L1610">
            <v>1.6750418760469012E-3</v>
          </cell>
          <cell r="M1610">
            <v>20.100502512562816</v>
          </cell>
          <cell r="N1610">
            <v>0</v>
          </cell>
          <cell r="O1610">
            <v>0</v>
          </cell>
          <cell r="P1610">
            <v>0</v>
          </cell>
          <cell r="Q1610">
            <v>0</v>
          </cell>
          <cell r="R1610">
            <v>12000</v>
          </cell>
        </row>
        <row r="1611">
          <cell r="B1611" t="str">
            <v>599-1155</v>
          </cell>
          <cell r="D1611">
            <v>39641</v>
          </cell>
          <cell r="E1611" t="str">
            <v>M039-0</v>
          </cell>
          <cell r="F1611" t="str">
            <v>East African Supply</v>
          </cell>
          <cell r="G1611" t="str">
            <v>East African Supply</v>
          </cell>
          <cell r="H1611" t="str">
            <v>Roadfreight</v>
          </cell>
          <cell r="I1611" t="str">
            <v>ZAR 29,400</v>
          </cell>
          <cell r="J1611" t="str">
            <v>ZAR</v>
          </cell>
          <cell r="K1611">
            <v>29400</v>
          </cell>
          <cell r="L1611">
            <v>1</v>
          </cell>
          <cell r="M1611">
            <v>29400</v>
          </cell>
          <cell r="N1611">
            <v>29400</v>
          </cell>
          <cell r="O1611">
            <v>0</v>
          </cell>
          <cell r="P1611">
            <v>0</v>
          </cell>
          <cell r="Q1611">
            <v>0</v>
          </cell>
          <cell r="R1611">
            <v>0</v>
          </cell>
        </row>
        <row r="1612">
          <cell r="B1612" t="str">
            <v>599-1155</v>
          </cell>
          <cell r="D1612">
            <v>39641</v>
          </cell>
          <cell r="E1612" t="str">
            <v>M039-0</v>
          </cell>
          <cell r="F1612" t="str">
            <v>Marthie Burger</v>
          </cell>
          <cell r="G1612" t="str">
            <v>East African Supply</v>
          </cell>
          <cell r="H1612" t="str">
            <v>Channel, flat bar, chequered plates for Mixed juice scale and evaporator platforms</v>
          </cell>
          <cell r="I1612" t="str">
            <v>ZAR 81,000.23</v>
          </cell>
          <cell r="J1612" t="str">
            <v>ZAR</v>
          </cell>
          <cell r="K1612">
            <v>81000.23</v>
          </cell>
          <cell r="L1612">
            <v>1</v>
          </cell>
          <cell r="M1612">
            <v>81000.23</v>
          </cell>
          <cell r="N1612">
            <v>81000.23</v>
          </cell>
          <cell r="O1612">
            <v>0</v>
          </cell>
          <cell r="P1612">
            <v>0</v>
          </cell>
          <cell r="Q1612">
            <v>0</v>
          </cell>
          <cell r="R1612">
            <v>0</v>
          </cell>
        </row>
        <row r="1613">
          <cell r="B1613" t="str">
            <v>599-1156</v>
          </cell>
          <cell r="D1613">
            <v>39641</v>
          </cell>
          <cell r="E1613" t="str">
            <v>C001</v>
          </cell>
          <cell r="F1613" t="str">
            <v>Belinda</v>
          </cell>
          <cell r="G1613" t="str">
            <v>Makubu Steelworks Ltd</v>
          </cell>
          <cell r="H1613" t="str">
            <v>M24 threaded rod, nuts and washers for Hilo unloader &amp; Feeder table HD bolts</v>
          </cell>
          <cell r="I1613" t="str">
            <v>ZMK 9,472,040.00</v>
          </cell>
          <cell r="J1613" t="str">
            <v>ZMK</v>
          </cell>
          <cell r="K1613">
            <v>9472040</v>
          </cell>
          <cell r="L1613">
            <v>1.6750418760469012E-3</v>
          </cell>
          <cell r="M1613">
            <v>15866.06365159129</v>
          </cell>
          <cell r="N1613">
            <v>0</v>
          </cell>
          <cell r="O1613">
            <v>0</v>
          </cell>
          <cell r="P1613">
            <v>0</v>
          </cell>
          <cell r="Q1613">
            <v>0</v>
          </cell>
          <cell r="R1613">
            <v>9472040</v>
          </cell>
        </row>
        <row r="1614">
          <cell r="B1614" t="str">
            <v>599-1157</v>
          </cell>
          <cell r="D1614">
            <v>39641</v>
          </cell>
          <cell r="E1614" t="str">
            <v>C001</v>
          </cell>
          <cell r="F1614" t="str">
            <v>JACK PHIRI</v>
          </cell>
          <cell r="G1614" t="str">
            <v>Atonement Enterprises Ltd</v>
          </cell>
          <cell r="H1614" t="str">
            <v>Final claim for compressor hire including fuel and jackhammers</v>
          </cell>
          <cell r="I1614" t="str">
            <v>ZMK 35,531,160.00</v>
          </cell>
          <cell r="J1614" t="str">
            <v>ZMK</v>
          </cell>
          <cell r="K1614">
            <v>35531160</v>
          </cell>
          <cell r="L1614">
            <v>1.6750418760469012E-3</v>
          </cell>
          <cell r="M1614">
            <v>59516.180904522611</v>
          </cell>
          <cell r="N1614">
            <v>0</v>
          </cell>
          <cell r="O1614">
            <v>0</v>
          </cell>
          <cell r="P1614">
            <v>0</v>
          </cell>
          <cell r="Q1614">
            <v>0</v>
          </cell>
          <cell r="R1614">
            <v>35531160</v>
          </cell>
        </row>
        <row r="1615">
          <cell r="B1615" t="str">
            <v>599-1158</v>
          </cell>
          <cell r="D1615">
            <v>39641</v>
          </cell>
          <cell r="E1615" t="str">
            <v>A012</v>
          </cell>
          <cell r="F1615" t="str">
            <v>Belinda</v>
          </cell>
          <cell r="G1615" t="str">
            <v>Makubu Steelworks Ltd</v>
          </cell>
          <cell r="H1615" t="str">
            <v>Extra straining posts and corner supports, nuts, bolts and washers</v>
          </cell>
          <cell r="I1615" t="str">
            <v>ZMK 18,750,000.00</v>
          </cell>
          <cell r="J1615" t="str">
            <v>ZMK</v>
          </cell>
          <cell r="K1615">
            <v>18750000</v>
          </cell>
          <cell r="L1615">
            <v>1.6750418760469012E-3</v>
          </cell>
          <cell r="M1615">
            <v>31407.035175879399</v>
          </cell>
          <cell r="N1615">
            <v>0</v>
          </cell>
          <cell r="O1615">
            <v>0</v>
          </cell>
          <cell r="P1615">
            <v>0</v>
          </cell>
          <cell r="Q1615">
            <v>0</v>
          </cell>
          <cell r="R1615">
            <v>18750000</v>
          </cell>
        </row>
        <row r="1616">
          <cell r="B1616" t="str">
            <v>599-1159</v>
          </cell>
          <cell r="D1616">
            <v>39641</v>
          </cell>
          <cell r="E1616" t="str">
            <v>C001</v>
          </cell>
          <cell r="F1616" t="str">
            <v>Belinda</v>
          </cell>
          <cell r="G1616" t="str">
            <v>Makubu Steelworks Ltd</v>
          </cell>
          <cell r="H1616" t="str">
            <v>M24 threaded rod, nuts and washers for HD bolts</v>
          </cell>
          <cell r="I1616" t="str">
            <v>ZMK 4,822,560.00</v>
          </cell>
          <cell r="J1616" t="str">
            <v>ZMK</v>
          </cell>
          <cell r="K1616">
            <v>4822560</v>
          </cell>
          <cell r="L1616">
            <v>1.6750418760469012E-3</v>
          </cell>
          <cell r="M1616">
            <v>8077.989949748744</v>
          </cell>
          <cell r="N1616">
            <v>0</v>
          </cell>
          <cell r="O1616">
            <v>0</v>
          </cell>
          <cell r="P1616">
            <v>0</v>
          </cell>
          <cell r="Q1616">
            <v>0</v>
          </cell>
          <cell r="R1616">
            <v>4822560</v>
          </cell>
        </row>
        <row r="1617">
          <cell r="B1617" t="str">
            <v>599-1160</v>
          </cell>
          <cell r="D1617">
            <v>39641</v>
          </cell>
          <cell r="E1617" t="str">
            <v>M056</v>
          </cell>
          <cell r="F1617" t="str">
            <v>Marthie Burger</v>
          </cell>
          <cell r="G1617" t="str">
            <v>East African Supply</v>
          </cell>
          <cell r="H1617" t="str">
            <v>1 inch and 3 inch steam pipes for steaming out points</v>
          </cell>
          <cell r="I1617" t="str">
            <v>ZAR 29,760.04</v>
          </cell>
          <cell r="J1617" t="str">
            <v>ZAR</v>
          </cell>
          <cell r="K1617">
            <v>29760.04</v>
          </cell>
          <cell r="L1617">
            <v>1</v>
          </cell>
          <cell r="M1617">
            <v>29760.04</v>
          </cell>
          <cell r="N1617">
            <v>29760.04</v>
          </cell>
          <cell r="O1617">
            <v>0</v>
          </cell>
          <cell r="P1617">
            <v>0</v>
          </cell>
          <cell r="Q1617">
            <v>0</v>
          </cell>
          <cell r="R1617">
            <v>0</v>
          </cell>
        </row>
        <row r="1618">
          <cell r="B1618" t="str">
            <v>599-1161</v>
          </cell>
          <cell r="D1618">
            <v>39641</v>
          </cell>
          <cell r="E1618" t="str">
            <v>P005</v>
          </cell>
          <cell r="F1618" t="str">
            <v>Marthie Burger</v>
          </cell>
          <cell r="G1618" t="str">
            <v>East African Supply</v>
          </cell>
          <cell r="H1618" t="str">
            <v>Cecil nurse edge training desks and steel cabinets</v>
          </cell>
          <cell r="I1618" t="str">
            <v>ZAR 26,982.90</v>
          </cell>
          <cell r="J1618" t="str">
            <v>ZAR</v>
          </cell>
          <cell r="K1618">
            <v>26982.9</v>
          </cell>
          <cell r="L1618">
            <v>1</v>
          </cell>
          <cell r="M1618">
            <v>26982.9</v>
          </cell>
          <cell r="N1618">
            <v>26982.9</v>
          </cell>
          <cell r="O1618">
            <v>0</v>
          </cell>
          <cell r="P1618">
            <v>0</v>
          </cell>
          <cell r="Q1618">
            <v>0</v>
          </cell>
          <cell r="R1618">
            <v>0</v>
          </cell>
        </row>
        <row r="1619">
          <cell r="B1619" t="str">
            <v>599-1162</v>
          </cell>
          <cell r="D1619">
            <v>39641</v>
          </cell>
          <cell r="E1619" t="str">
            <v>E002</v>
          </cell>
          <cell r="F1619" t="str">
            <v>Lakhi</v>
          </cell>
          <cell r="G1619" t="str">
            <v>Laktronics Repairs Ltd</v>
          </cell>
          <cell r="H1619" t="str">
            <v>Running hours for compressor and jack hammer</v>
          </cell>
          <cell r="I1619" t="str">
            <v>ZMK 1,152,000.00</v>
          </cell>
          <cell r="J1619" t="str">
            <v>ZMK</v>
          </cell>
          <cell r="K1619">
            <v>1152000</v>
          </cell>
          <cell r="L1619">
            <v>1.6750418760469012E-3</v>
          </cell>
          <cell r="M1619">
            <v>1929.6482412060302</v>
          </cell>
          <cell r="N1619">
            <v>0</v>
          </cell>
          <cell r="O1619">
            <v>0</v>
          </cell>
          <cell r="P1619">
            <v>0</v>
          </cell>
          <cell r="Q1619">
            <v>0</v>
          </cell>
          <cell r="R1619">
            <v>1152000</v>
          </cell>
        </row>
        <row r="1620">
          <cell r="B1620" t="str">
            <v>599-1163</v>
          </cell>
          <cell r="D1620">
            <v>39641</v>
          </cell>
          <cell r="E1620" t="str">
            <v>E012</v>
          </cell>
          <cell r="F1620" t="str">
            <v>Kuben</v>
          </cell>
          <cell r="G1620" t="str">
            <v>Panel Technique (Pty) Ltd</v>
          </cell>
          <cell r="H1620" t="str">
            <v>Variations claims on MCCs manufactured for expansion project</v>
          </cell>
          <cell r="I1620" t="str">
            <v>ZAR 113,428.00</v>
          </cell>
          <cell r="J1620" t="str">
            <v>ZAR</v>
          </cell>
          <cell r="K1620">
            <v>113428</v>
          </cell>
          <cell r="L1620">
            <v>1</v>
          </cell>
          <cell r="M1620">
            <v>113428</v>
          </cell>
          <cell r="N1620">
            <v>113428</v>
          </cell>
          <cell r="O1620">
            <v>0</v>
          </cell>
          <cell r="P1620">
            <v>0</v>
          </cell>
          <cell r="Q1620">
            <v>0</v>
          </cell>
          <cell r="R1620">
            <v>0</v>
          </cell>
        </row>
        <row r="1621">
          <cell r="B1621" t="str">
            <v>599-1164</v>
          </cell>
          <cell r="D1621">
            <v>39641</v>
          </cell>
          <cell r="E1621" t="str">
            <v>M031</v>
          </cell>
          <cell r="F1621" t="str">
            <v>Max</v>
          </cell>
          <cell r="G1621" t="str">
            <v>Maxtronics System and supplies</v>
          </cell>
          <cell r="H1621" t="str">
            <v>Thrust ball bearing 501208 FBJ</v>
          </cell>
          <cell r="I1621" t="str">
            <v>ZMK 76,000.00</v>
          </cell>
          <cell r="J1621" t="str">
            <v>ZMK</v>
          </cell>
          <cell r="K1621">
            <v>76000</v>
          </cell>
          <cell r="L1621">
            <v>1.6750418760469012E-3</v>
          </cell>
          <cell r="M1621">
            <v>127.30318257956449</v>
          </cell>
          <cell r="N1621">
            <v>0</v>
          </cell>
          <cell r="O1621">
            <v>0</v>
          </cell>
          <cell r="P1621">
            <v>0</v>
          </cell>
          <cell r="Q1621">
            <v>0</v>
          </cell>
          <cell r="R1621">
            <v>76000</v>
          </cell>
        </row>
        <row r="1622">
          <cell r="B1622" t="str">
            <v>599-1165</v>
          </cell>
          <cell r="D1622">
            <v>39641</v>
          </cell>
          <cell r="E1622" t="str">
            <v>M031</v>
          </cell>
          <cell r="F1622" t="str">
            <v>Belinda</v>
          </cell>
          <cell r="G1622" t="str">
            <v>Makubu Steelworks Ltd</v>
          </cell>
          <cell r="H1622" t="str">
            <v>Bolts, nuts and washers for clarifier refurbishment</v>
          </cell>
          <cell r="I1622" t="str">
            <v>ZMK 1,200,000.00</v>
          </cell>
          <cell r="J1622" t="str">
            <v>ZMK</v>
          </cell>
          <cell r="K1622">
            <v>1200000</v>
          </cell>
          <cell r="L1622">
            <v>1.6750418760469012E-3</v>
          </cell>
          <cell r="M1622">
            <v>2010.0502512562814</v>
          </cell>
          <cell r="N1622">
            <v>0</v>
          </cell>
          <cell r="O1622">
            <v>0</v>
          </cell>
          <cell r="P1622">
            <v>0</v>
          </cell>
          <cell r="Q1622">
            <v>0</v>
          </cell>
          <cell r="R1622">
            <v>1200000</v>
          </cell>
        </row>
        <row r="1623">
          <cell r="B1623" t="str">
            <v>599-1166</v>
          </cell>
          <cell r="D1623">
            <v>39641</v>
          </cell>
          <cell r="E1623" t="str">
            <v>M031</v>
          </cell>
          <cell r="F1623" t="str">
            <v>Yusuf</v>
          </cell>
          <cell r="G1623" t="str">
            <v>Mulimo Agriculture Hardware Distributors</v>
          </cell>
          <cell r="H1623" t="str">
            <v>Epoxy thinners GTA 220</v>
          </cell>
          <cell r="I1623" t="str">
            <v>ZMK 1,250,000.00</v>
          </cell>
          <cell r="J1623" t="str">
            <v>ZMK</v>
          </cell>
          <cell r="K1623">
            <v>1250000</v>
          </cell>
          <cell r="L1623">
            <v>1.6750418760469012E-3</v>
          </cell>
          <cell r="M1623">
            <v>2093.8023450586265</v>
          </cell>
          <cell r="N1623">
            <v>0</v>
          </cell>
          <cell r="O1623">
            <v>0</v>
          </cell>
          <cell r="P1623">
            <v>0</v>
          </cell>
          <cell r="Q1623">
            <v>0</v>
          </cell>
          <cell r="R1623">
            <v>1250000</v>
          </cell>
        </row>
        <row r="1624">
          <cell r="B1624" t="str">
            <v>599-1167</v>
          </cell>
          <cell r="D1624">
            <v>39641</v>
          </cell>
          <cell r="E1624" t="str">
            <v>M023-3</v>
          </cell>
          <cell r="F1624" t="str">
            <v>Chrispin</v>
          </cell>
          <cell r="G1624" t="str">
            <v>Steady Hydrualics Limited</v>
          </cell>
          <cell r="H1624" t="str">
            <v>Repairs to Crane Brake booster (pressure intensifiers)</v>
          </cell>
          <cell r="I1624" t="str">
            <v>ZMK 3,940,000.00</v>
          </cell>
          <cell r="J1624" t="str">
            <v>ZMK</v>
          </cell>
          <cell r="K1624">
            <v>3940000</v>
          </cell>
          <cell r="L1624">
            <v>1.6750418760469012E-3</v>
          </cell>
          <cell r="M1624">
            <v>6599.6649916247907</v>
          </cell>
          <cell r="N1624">
            <v>0</v>
          </cell>
          <cell r="O1624">
            <v>0</v>
          </cell>
          <cell r="P1624">
            <v>0</v>
          </cell>
          <cell r="Q1624">
            <v>0</v>
          </cell>
          <cell r="R1624">
            <v>3940000</v>
          </cell>
        </row>
        <row r="1625">
          <cell r="B1625" t="str">
            <v>599-1168</v>
          </cell>
          <cell r="D1625">
            <v>39641</v>
          </cell>
          <cell r="E1625" t="str">
            <v>A010-13</v>
          </cell>
          <cell r="F1625" t="str">
            <v>Lakhi</v>
          </cell>
          <cell r="G1625" t="str">
            <v>Laktronics Repairs Ltd</v>
          </cell>
          <cell r="H1625" t="str">
            <v xml:space="preserve">Truck hire for planting of seed cane </v>
          </cell>
          <cell r="I1625" t="str">
            <v>ZMK 142,400,000.00</v>
          </cell>
          <cell r="J1625" t="str">
            <v>ZMK</v>
          </cell>
          <cell r="K1625">
            <v>142400000</v>
          </cell>
          <cell r="L1625">
            <v>1.6750418760469012E-3</v>
          </cell>
          <cell r="M1625">
            <v>238525.96314907874</v>
          </cell>
          <cell r="N1625">
            <v>0</v>
          </cell>
          <cell r="O1625">
            <v>0</v>
          </cell>
          <cell r="P1625">
            <v>0</v>
          </cell>
          <cell r="Q1625">
            <v>0</v>
          </cell>
          <cell r="R1625">
            <v>142400000</v>
          </cell>
        </row>
        <row r="1626">
          <cell r="B1626" t="str">
            <v>599-1169</v>
          </cell>
          <cell r="D1626">
            <v>39643</v>
          </cell>
          <cell r="E1626" t="str">
            <v>M056</v>
          </cell>
          <cell r="F1626" t="str">
            <v>Marthie Burger</v>
          </cell>
          <cell r="G1626" t="str">
            <v>East African Supply</v>
          </cell>
          <cell r="H1626" t="str">
            <v>2 x brass nbipples and 3/4 inch steam pipe</v>
          </cell>
          <cell r="I1626" t="str">
            <v>ZAR 3,272.81</v>
          </cell>
          <cell r="J1626" t="str">
            <v>ZAR</v>
          </cell>
          <cell r="K1626">
            <v>3272.81</v>
          </cell>
          <cell r="L1626">
            <v>1</v>
          </cell>
          <cell r="M1626">
            <v>3272.81</v>
          </cell>
          <cell r="N1626">
            <v>3272.81</v>
          </cell>
          <cell r="O1626">
            <v>0</v>
          </cell>
          <cell r="P1626">
            <v>0</v>
          </cell>
          <cell r="Q1626">
            <v>0</v>
          </cell>
          <cell r="R1626">
            <v>0</v>
          </cell>
        </row>
        <row r="1627">
          <cell r="B1627" t="str">
            <v>599-1170</v>
          </cell>
          <cell r="C1627">
            <v>1</v>
          </cell>
          <cell r="D1627">
            <v>39644</v>
          </cell>
          <cell r="E1627" t="str">
            <v>P005</v>
          </cell>
          <cell r="F1627" t="str">
            <v>Rachel Zulu</v>
          </cell>
          <cell r="G1627" t="str">
            <v>Toyota Zambia Ltd</v>
          </cell>
          <cell r="H1627" t="str">
            <v>Full service for Hi-Ace minibus ABL 2292 PV25</v>
          </cell>
          <cell r="I1627" t="str">
            <v>ZMK 970,444.00</v>
          </cell>
          <cell r="J1627" t="str">
            <v>ZMK</v>
          </cell>
          <cell r="K1627">
            <v>970444</v>
          </cell>
          <cell r="L1627">
            <v>1.6750418760469012E-3</v>
          </cell>
          <cell r="M1627">
            <v>1625.5343383584591</v>
          </cell>
          <cell r="N1627">
            <v>0</v>
          </cell>
          <cell r="O1627">
            <v>0</v>
          </cell>
          <cell r="P1627">
            <v>0</v>
          </cell>
          <cell r="Q1627">
            <v>0</v>
          </cell>
          <cell r="R1627">
            <v>970444</v>
          </cell>
        </row>
        <row r="1628">
          <cell r="B1628" t="str">
            <v>599-1171</v>
          </cell>
          <cell r="C1628">
            <v>1</v>
          </cell>
          <cell r="D1628">
            <v>39652</v>
          </cell>
          <cell r="E1628" t="str">
            <v>P005</v>
          </cell>
          <cell r="F1628" t="str">
            <v>Charity</v>
          </cell>
          <cell r="G1628" t="str">
            <v>DHL Zambia</v>
          </cell>
          <cell r="H1628" t="str">
            <v>Collection of medicine for Colette Steedman</v>
          </cell>
          <cell r="I1628" t="str">
            <v>ZMK 1,000,000.00</v>
          </cell>
          <cell r="J1628" t="str">
            <v>ZMK</v>
          </cell>
          <cell r="K1628">
            <v>1000000</v>
          </cell>
          <cell r="L1628">
            <v>1.6750418760469012E-3</v>
          </cell>
          <cell r="M1628">
            <v>1675.0418760469013</v>
          </cell>
          <cell r="N1628">
            <v>0</v>
          </cell>
          <cell r="O1628">
            <v>0</v>
          </cell>
          <cell r="P1628">
            <v>0</v>
          </cell>
          <cell r="Q1628">
            <v>0</v>
          </cell>
          <cell r="R1628">
            <v>1000000</v>
          </cell>
        </row>
        <row r="1629">
          <cell r="B1629" t="str">
            <v>599-1172</v>
          </cell>
          <cell r="C1629">
            <v>1</v>
          </cell>
          <cell r="D1629">
            <v>39654</v>
          </cell>
          <cell r="E1629" t="str">
            <v>C003</v>
          </cell>
          <cell r="F1629" t="str">
            <v>Uli Heitz</v>
          </cell>
          <cell r="G1629" t="str">
            <v>Heku Construction Ltd</v>
          </cell>
          <cell r="H1629" t="str">
            <v>Supply, fabricate, prime, deliver and erect TG Building structural steel</v>
          </cell>
          <cell r="I1629" t="str">
            <v>ZMK 2,143,570,637.00</v>
          </cell>
          <cell r="J1629" t="str">
            <v>ZMK</v>
          </cell>
          <cell r="K1629">
            <v>2143570637</v>
          </cell>
          <cell r="L1629">
            <v>1.6750418760469012E-3</v>
          </cell>
          <cell r="M1629">
            <v>3590570.5812395308</v>
          </cell>
          <cell r="N1629">
            <v>0</v>
          </cell>
          <cell r="O1629">
            <v>0</v>
          </cell>
          <cell r="P1629">
            <v>0</v>
          </cell>
          <cell r="Q1629">
            <v>0</v>
          </cell>
          <cell r="R1629">
            <v>2143570637</v>
          </cell>
        </row>
        <row r="1630">
          <cell r="B1630" t="str">
            <v>599-1173</v>
          </cell>
          <cell r="C1630">
            <v>2</v>
          </cell>
          <cell r="D1630">
            <v>39654</v>
          </cell>
          <cell r="E1630" t="str">
            <v>M001-08</v>
          </cell>
          <cell r="F1630" t="str">
            <v>Marthie Burger</v>
          </cell>
          <cell r="G1630" t="str">
            <v>East African Supply</v>
          </cell>
          <cell r="H1630" t="str">
            <v>TWIP System (had to be done through EAS as Iron Fireman rejected 599-656)</v>
          </cell>
          <cell r="I1630" t="str">
            <v>ZAR 185,362.59</v>
          </cell>
          <cell r="J1630" t="str">
            <v>ZAR</v>
          </cell>
          <cell r="K1630">
            <v>185362.59</v>
          </cell>
          <cell r="L1630">
            <v>1</v>
          </cell>
          <cell r="M1630">
            <v>185362.59</v>
          </cell>
          <cell r="N1630">
            <v>185362.59</v>
          </cell>
          <cell r="O1630">
            <v>0</v>
          </cell>
          <cell r="P1630">
            <v>0</v>
          </cell>
          <cell r="Q1630">
            <v>0</v>
          </cell>
          <cell r="R1630">
            <v>0</v>
          </cell>
          <cell r="T1630">
            <v>2</v>
          </cell>
        </row>
        <row r="1631">
          <cell r="B1631" t="str">
            <v>599-1174</v>
          </cell>
          <cell r="C1631">
            <v>1</v>
          </cell>
          <cell r="D1631">
            <v>39654</v>
          </cell>
          <cell r="E1631" t="str">
            <v>M016-0</v>
          </cell>
          <cell r="F1631" t="str">
            <v>Belinda</v>
          </cell>
          <cell r="G1631" t="str">
            <v>Makubu Steelworks Ltd</v>
          </cell>
          <cell r="H1631" t="str">
            <v>M8 threaded Rod and nuts for pumps</v>
          </cell>
          <cell r="I1631" t="str">
            <v>ZMK 12,000.00</v>
          </cell>
          <cell r="J1631" t="str">
            <v>ZMK</v>
          </cell>
          <cell r="K1631">
            <v>12000</v>
          </cell>
          <cell r="L1631">
            <v>1.6750418760469012E-3</v>
          </cell>
          <cell r="M1631">
            <v>20.100502512562816</v>
          </cell>
          <cell r="N1631">
            <v>0</v>
          </cell>
          <cell r="O1631">
            <v>0</v>
          </cell>
          <cell r="P1631">
            <v>0</v>
          </cell>
          <cell r="Q1631">
            <v>0</v>
          </cell>
          <cell r="R1631">
            <v>12000</v>
          </cell>
        </row>
        <row r="1632">
          <cell r="B1632" t="str">
            <v>599-1175</v>
          </cell>
          <cell r="C1632">
            <v>1</v>
          </cell>
          <cell r="D1632">
            <v>39654</v>
          </cell>
          <cell r="E1632" t="str">
            <v>E002</v>
          </cell>
          <cell r="F1632" t="str">
            <v>Roger Venzo</v>
          </cell>
          <cell r="G1632" t="str">
            <v xml:space="preserve">R G F Power Projects cc </v>
          </cell>
          <cell r="H1632" t="str">
            <v>28 Creosoted Poles required for completion of Overhead powerlines</v>
          </cell>
          <cell r="I1632" t="str">
            <v>ZAR 134,988.00</v>
          </cell>
          <cell r="J1632" t="str">
            <v>ZAR</v>
          </cell>
          <cell r="K1632">
            <v>134988</v>
          </cell>
          <cell r="L1632">
            <v>1</v>
          </cell>
          <cell r="M1632">
            <v>134988</v>
          </cell>
          <cell r="N1632">
            <v>134988</v>
          </cell>
          <cell r="O1632">
            <v>0</v>
          </cell>
          <cell r="P1632">
            <v>0</v>
          </cell>
          <cell r="Q1632">
            <v>0</v>
          </cell>
          <cell r="R1632">
            <v>0</v>
          </cell>
        </row>
        <row r="1633">
          <cell r="B1633" t="str">
            <v>599-1176</v>
          </cell>
          <cell r="C1633">
            <v>1</v>
          </cell>
          <cell r="D1633">
            <v>39654</v>
          </cell>
          <cell r="E1633" t="str">
            <v>P002</v>
          </cell>
          <cell r="F1633" t="str">
            <v>Vinesh Maharaj</v>
          </cell>
          <cell r="G1633" t="str">
            <v>Cube Technologies (Pty) Ltd</v>
          </cell>
          <cell r="H1633" t="str">
            <v>Building of graphical pages for TS E&amp;I (ISI order)</v>
          </cell>
          <cell r="I1633" t="str">
            <v>ZAR 35,720.00</v>
          </cell>
          <cell r="J1633" t="str">
            <v>ZAR</v>
          </cell>
          <cell r="K1633">
            <v>35720</v>
          </cell>
          <cell r="L1633">
            <v>1</v>
          </cell>
          <cell r="M1633">
            <v>35720</v>
          </cell>
          <cell r="N1633">
            <v>35720</v>
          </cell>
          <cell r="O1633">
            <v>0</v>
          </cell>
          <cell r="P1633">
            <v>0</v>
          </cell>
          <cell r="Q1633">
            <v>0</v>
          </cell>
          <cell r="R1633">
            <v>0</v>
          </cell>
        </row>
        <row r="1634">
          <cell r="B1634" t="str">
            <v>599-1177</v>
          </cell>
          <cell r="C1634">
            <v>1</v>
          </cell>
          <cell r="D1634">
            <v>39654</v>
          </cell>
          <cell r="E1634" t="str">
            <v>E012</v>
          </cell>
          <cell r="F1634" t="str">
            <v>Neville Palmer</v>
          </cell>
          <cell r="G1634" t="str">
            <v>L.M.V Switchgear cc</v>
          </cell>
          <cell r="H1634" t="str">
            <v>MCC Drawings and preparation of BOQ's</v>
          </cell>
          <cell r="I1634" t="str">
            <v>ZAR 44,715.00</v>
          </cell>
          <cell r="J1634" t="str">
            <v>ZAR</v>
          </cell>
          <cell r="K1634">
            <v>44715</v>
          </cell>
          <cell r="L1634">
            <v>1</v>
          </cell>
          <cell r="M1634">
            <v>44715</v>
          </cell>
          <cell r="N1634">
            <v>44715</v>
          </cell>
          <cell r="O1634">
            <v>0</v>
          </cell>
          <cell r="P1634">
            <v>0</v>
          </cell>
          <cell r="Q1634">
            <v>0</v>
          </cell>
          <cell r="R1634">
            <v>0</v>
          </cell>
        </row>
        <row r="1635">
          <cell r="B1635" t="str">
            <v>599-1178</v>
          </cell>
          <cell r="C1635">
            <v>1</v>
          </cell>
          <cell r="D1635">
            <v>39654</v>
          </cell>
          <cell r="E1635" t="str">
            <v>E012</v>
          </cell>
          <cell r="F1635" t="str">
            <v>Neville Palmer</v>
          </cell>
          <cell r="G1635" t="str">
            <v>L.M.V Switchgear cc</v>
          </cell>
          <cell r="H1635" t="str">
            <v>Labour costs for MCC upgrade extras</v>
          </cell>
          <cell r="I1635" t="str">
            <v>ZAR 129,425.74</v>
          </cell>
          <cell r="J1635" t="str">
            <v>ZAR</v>
          </cell>
          <cell r="K1635">
            <v>129425.74</v>
          </cell>
          <cell r="L1635">
            <v>1</v>
          </cell>
          <cell r="M1635">
            <v>129425.74</v>
          </cell>
          <cell r="N1635">
            <v>129425.74</v>
          </cell>
          <cell r="O1635">
            <v>0</v>
          </cell>
          <cell r="P1635">
            <v>0</v>
          </cell>
          <cell r="Q1635">
            <v>0</v>
          </cell>
          <cell r="R1635">
            <v>0</v>
          </cell>
        </row>
        <row r="1636">
          <cell r="B1636" t="str">
            <v>599-1179</v>
          </cell>
          <cell r="C1636">
            <v>1</v>
          </cell>
          <cell r="D1636">
            <v>39654</v>
          </cell>
          <cell r="E1636" t="str">
            <v>M012-1</v>
          </cell>
          <cell r="F1636" t="str">
            <v>Hubert Raffray</v>
          </cell>
          <cell r="G1636" t="str">
            <v>Forges Tardieu Ltd</v>
          </cell>
          <cell r="H1636" t="str">
            <v>2 off Kestner Evaporators</v>
          </cell>
          <cell r="I1636" t="str">
            <v>USD 1,800,000</v>
          </cell>
          <cell r="J1636" t="str">
            <v>USD</v>
          </cell>
          <cell r="K1636">
            <v>1800000</v>
          </cell>
          <cell r="L1636">
            <v>7.35</v>
          </cell>
          <cell r="M1636">
            <v>13230000</v>
          </cell>
          <cell r="N1636">
            <v>0</v>
          </cell>
          <cell r="O1636">
            <v>0</v>
          </cell>
          <cell r="P1636">
            <v>0</v>
          </cell>
          <cell r="Q1636">
            <v>1800000</v>
          </cell>
          <cell r="R1636">
            <v>0</v>
          </cell>
        </row>
        <row r="1637">
          <cell r="B1637" t="str">
            <v>599-1180</v>
          </cell>
          <cell r="C1637">
            <v>1</v>
          </cell>
          <cell r="D1637">
            <v>39654</v>
          </cell>
          <cell r="E1637" t="str">
            <v>M029</v>
          </cell>
          <cell r="F1637" t="str">
            <v>Belinda</v>
          </cell>
          <cell r="G1637" t="str">
            <v>Mulimo Agriculture Hardware Distributors</v>
          </cell>
          <cell r="H1637" t="str">
            <v>Insertion Rubbers for Clarifier</v>
          </cell>
          <cell r="I1637" t="str">
            <v>ZMK 250,000.00</v>
          </cell>
          <cell r="J1637" t="str">
            <v>ZMK</v>
          </cell>
          <cell r="K1637">
            <v>250000</v>
          </cell>
          <cell r="L1637">
            <v>1.6750418760469012E-3</v>
          </cell>
          <cell r="M1637">
            <v>418.76046901172532</v>
          </cell>
          <cell r="N1637">
            <v>0</v>
          </cell>
          <cell r="O1637">
            <v>0</v>
          </cell>
          <cell r="P1637">
            <v>0</v>
          </cell>
          <cell r="Q1637">
            <v>0</v>
          </cell>
          <cell r="R1637">
            <v>250000</v>
          </cell>
        </row>
        <row r="1638">
          <cell r="B1638" t="str">
            <v>599-1181</v>
          </cell>
          <cell r="C1638">
            <v>1</v>
          </cell>
          <cell r="D1638">
            <v>39654</v>
          </cell>
          <cell r="E1638" t="str">
            <v>M039-0</v>
          </cell>
          <cell r="F1638" t="str">
            <v>Belinda</v>
          </cell>
          <cell r="G1638" t="str">
            <v>Makubu Steelworks Ltd</v>
          </cell>
          <cell r="H1638" t="str">
            <v>Galvanized Botls and nuts M6 x M60 for fixing of gratings</v>
          </cell>
          <cell r="I1638" t="str">
            <v>ZMK 550,000.00</v>
          </cell>
          <cell r="J1638" t="str">
            <v>ZMK</v>
          </cell>
          <cell r="K1638">
            <v>550000</v>
          </cell>
          <cell r="L1638">
            <v>1.6750418760469012E-3</v>
          </cell>
          <cell r="M1638">
            <v>921.27303182579567</v>
          </cell>
          <cell r="N1638">
            <v>0</v>
          </cell>
          <cell r="O1638">
            <v>0</v>
          </cell>
          <cell r="P1638">
            <v>0</v>
          </cell>
          <cell r="Q1638">
            <v>0</v>
          </cell>
          <cell r="R1638">
            <v>550000</v>
          </cell>
        </row>
        <row r="1639">
          <cell r="B1639" t="str">
            <v>599-1182</v>
          </cell>
          <cell r="C1639">
            <v>1</v>
          </cell>
          <cell r="D1639">
            <v>39654</v>
          </cell>
          <cell r="E1639" t="str">
            <v>M001-08</v>
          </cell>
          <cell r="F1639" t="str">
            <v>Belinda</v>
          </cell>
          <cell r="G1639" t="str">
            <v>Makubu Steelworks Ltd</v>
          </cell>
          <cell r="H1639" t="str">
            <v>M16 Rawl bolts</v>
          </cell>
          <cell r="I1639" t="str">
            <v>ZMK 615,000</v>
          </cell>
          <cell r="J1639" t="str">
            <v>ZMK</v>
          </cell>
          <cell r="K1639">
            <v>615000</v>
          </cell>
          <cell r="L1639">
            <v>1.6750418760469012E-3</v>
          </cell>
          <cell r="M1639">
            <v>1030.1507537688442</v>
          </cell>
          <cell r="N1639">
            <v>0</v>
          </cell>
          <cell r="O1639">
            <v>0</v>
          </cell>
          <cell r="P1639">
            <v>0</v>
          </cell>
          <cell r="Q1639">
            <v>0</v>
          </cell>
          <cell r="R1639">
            <v>615000</v>
          </cell>
          <cell r="T1639">
            <v>2</v>
          </cell>
        </row>
        <row r="1640">
          <cell r="B1640" t="str">
            <v>599-1183</v>
          </cell>
          <cell r="D1640">
            <v>39654</v>
          </cell>
          <cell r="E1640" t="str">
            <v>M031</v>
          </cell>
          <cell r="F1640" t="str">
            <v>Yusuf</v>
          </cell>
          <cell r="G1640" t="str">
            <v>Mulimo Agriculture Hardware Distributors</v>
          </cell>
          <cell r="H1640" t="str">
            <v>Stainless steel welding rods 2.5 &amp; 3.15mm</v>
          </cell>
          <cell r="I1640" t="str">
            <v>ZMK 45,800,000</v>
          </cell>
          <cell r="J1640" t="str">
            <v>ZMK</v>
          </cell>
          <cell r="K1640">
            <v>45800000</v>
          </cell>
          <cell r="L1640">
            <v>1.6750418760469012E-3</v>
          </cell>
          <cell r="M1640">
            <v>76716.91792294808</v>
          </cell>
          <cell r="N1640">
            <v>0</v>
          </cell>
          <cell r="O1640">
            <v>0</v>
          </cell>
          <cell r="P1640">
            <v>0</v>
          </cell>
          <cell r="Q1640">
            <v>0</v>
          </cell>
          <cell r="R1640">
            <v>45800000</v>
          </cell>
        </row>
        <row r="1641">
          <cell r="B1641" t="str">
            <v>599-1184</v>
          </cell>
          <cell r="D1641">
            <v>39654</v>
          </cell>
          <cell r="E1641" t="str">
            <v>M016-0</v>
          </cell>
          <cell r="F1641" t="str">
            <v>Yusuf</v>
          </cell>
          <cell r="G1641" t="str">
            <v>Mulimo Agriculture Hardware Distributors</v>
          </cell>
          <cell r="H1641" t="str">
            <v>12 off 0.5 inch nipples, sockets and unions</v>
          </cell>
          <cell r="I1641" t="str">
            <v>ZMK 211,200</v>
          </cell>
          <cell r="J1641" t="str">
            <v>ZMK</v>
          </cell>
          <cell r="K1641">
            <v>211200</v>
          </cell>
          <cell r="L1641">
            <v>1.6750418760469012E-3</v>
          </cell>
          <cell r="M1641">
            <v>353.76884422110555</v>
          </cell>
          <cell r="N1641">
            <v>0</v>
          </cell>
          <cell r="O1641">
            <v>0</v>
          </cell>
          <cell r="P1641">
            <v>0</v>
          </cell>
          <cell r="Q1641">
            <v>0</v>
          </cell>
          <cell r="R1641">
            <v>211200</v>
          </cell>
        </row>
        <row r="1642">
          <cell r="B1642" t="str">
            <v>599-1185</v>
          </cell>
          <cell r="D1642">
            <v>39654</v>
          </cell>
          <cell r="E1642" t="str">
            <v>C001</v>
          </cell>
          <cell r="F1642" t="str">
            <v>Belinda</v>
          </cell>
          <cell r="G1642" t="str">
            <v>Makubu Steelworks Ltd</v>
          </cell>
          <cell r="H1642" t="str">
            <v>M24 Threaded rods, nuts and washers (recover from Spencon)</v>
          </cell>
          <cell r="I1642" t="str">
            <v>ZMK 1,258,000.00</v>
          </cell>
          <cell r="J1642" t="str">
            <v>ZMK</v>
          </cell>
          <cell r="K1642">
            <v>1258000</v>
          </cell>
          <cell r="L1642">
            <v>1.6750418760469012E-3</v>
          </cell>
          <cell r="M1642">
            <v>2107.2026800670019</v>
          </cell>
          <cell r="N1642">
            <v>0</v>
          </cell>
          <cell r="O1642">
            <v>0</v>
          </cell>
          <cell r="P1642">
            <v>0</v>
          </cell>
          <cell r="Q1642">
            <v>0</v>
          </cell>
          <cell r="R1642">
            <v>1258000</v>
          </cell>
        </row>
        <row r="1643">
          <cell r="B1643" t="str">
            <v>599-1186</v>
          </cell>
          <cell r="C1643">
            <v>1</v>
          </cell>
          <cell r="D1643">
            <v>39658</v>
          </cell>
          <cell r="E1643" t="str">
            <v>P005</v>
          </cell>
          <cell r="F1643" t="str">
            <v>Rachel Zulu</v>
          </cell>
          <cell r="G1643" t="str">
            <v>Maxtronics System and supplies</v>
          </cell>
          <cell r="H1643" t="str">
            <v>Servicing and repairs to Toyota Surf ABL 5695 PV 57</v>
          </cell>
          <cell r="I1643" t="str">
            <v>ZMK 6,755,890.00</v>
          </cell>
          <cell r="J1643" t="str">
            <v>ZMK</v>
          </cell>
          <cell r="K1643">
            <v>6755890</v>
          </cell>
          <cell r="L1643">
            <v>1.6750418760469012E-3</v>
          </cell>
          <cell r="M1643">
            <v>11316.398659966499</v>
          </cell>
          <cell r="N1643">
            <v>0</v>
          </cell>
          <cell r="O1643">
            <v>0</v>
          </cell>
          <cell r="P1643">
            <v>0</v>
          </cell>
          <cell r="Q1643">
            <v>0</v>
          </cell>
          <cell r="R1643">
            <v>6755890</v>
          </cell>
        </row>
        <row r="1644">
          <cell r="B1644" t="str">
            <v>599-1187</v>
          </cell>
          <cell r="C1644">
            <v>1</v>
          </cell>
          <cell r="D1644">
            <v>39658</v>
          </cell>
          <cell r="E1644" t="str">
            <v>P005</v>
          </cell>
          <cell r="F1644" t="str">
            <v>Rachel Zulu</v>
          </cell>
          <cell r="G1644" t="str">
            <v>Maxtronics System and supplies</v>
          </cell>
          <cell r="H1644" t="str">
            <v>Repairs to Mitsubishi Pajero ABK 5071 PV 12</v>
          </cell>
          <cell r="I1644" t="str">
            <v>ZMK 3,240,000.00</v>
          </cell>
          <cell r="J1644" t="str">
            <v>ZMK</v>
          </cell>
          <cell r="K1644">
            <v>3240000</v>
          </cell>
          <cell r="L1644">
            <v>1.6750418760469012E-3</v>
          </cell>
          <cell r="M1644">
            <v>5427.13567839196</v>
          </cell>
          <cell r="N1644">
            <v>0</v>
          </cell>
          <cell r="O1644">
            <v>0</v>
          </cell>
          <cell r="P1644">
            <v>0</v>
          </cell>
          <cell r="Q1644">
            <v>0</v>
          </cell>
          <cell r="R1644">
            <v>3240000</v>
          </cell>
        </row>
        <row r="1645">
          <cell r="B1645" t="str">
            <v>599-1188</v>
          </cell>
          <cell r="D1645">
            <v>39659</v>
          </cell>
          <cell r="E1645" t="str">
            <v>M016-0</v>
          </cell>
          <cell r="F1645" t="str">
            <v>Andre Rabie</v>
          </cell>
          <cell r="G1645" t="str">
            <v>Amalgamated Pumping supplies(SA) (Pty) Ltd</v>
          </cell>
          <cell r="H1645" t="str">
            <v>Submersible Sump pump APS WQ0.75B Stainless steel, including transport</v>
          </cell>
          <cell r="I1645" t="str">
            <v>ZAR 5,000.00</v>
          </cell>
          <cell r="J1645" t="str">
            <v>ZAR</v>
          </cell>
          <cell r="K1645">
            <v>5000</v>
          </cell>
          <cell r="L1645">
            <v>1</v>
          </cell>
          <cell r="M1645">
            <v>5000</v>
          </cell>
          <cell r="N1645">
            <v>5000</v>
          </cell>
          <cell r="O1645">
            <v>0</v>
          </cell>
          <cell r="P1645">
            <v>0</v>
          </cell>
          <cell r="Q1645">
            <v>0</v>
          </cell>
          <cell r="R1645">
            <v>0</v>
          </cell>
        </row>
        <row r="1646">
          <cell r="B1646" t="str">
            <v>599-1189</v>
          </cell>
          <cell r="C1646" t="str">
            <v>CVCO 89</v>
          </cell>
          <cell r="D1646">
            <v>39659</v>
          </cell>
          <cell r="E1646" t="str">
            <v>M004</v>
          </cell>
          <cell r="F1646" t="str">
            <v>Jonas Rolandsson</v>
          </cell>
          <cell r="G1646" t="str">
            <v>Silver Weibull</v>
          </cell>
          <cell r="H1646" t="str">
            <v>Extra commissioining costs for A centrifugals (ISI Order)</v>
          </cell>
          <cell r="I1646" t="str">
            <v>EUR 15,816.00</v>
          </cell>
          <cell r="J1646" t="str">
            <v>EUR</v>
          </cell>
          <cell r="K1646">
            <v>15816</v>
          </cell>
          <cell r="L1646">
            <v>9.5500000000000007</v>
          </cell>
          <cell r="M1646">
            <v>151042.80000000002</v>
          </cell>
          <cell r="N1646">
            <v>0</v>
          </cell>
          <cell r="O1646">
            <v>15816</v>
          </cell>
          <cell r="P1646">
            <v>0</v>
          </cell>
          <cell r="Q1646">
            <v>0</v>
          </cell>
          <cell r="R1646">
            <v>0</v>
          </cell>
        </row>
        <row r="1647">
          <cell r="B1647" t="str">
            <v>599-1190</v>
          </cell>
          <cell r="C1647" t="str">
            <v>CVCO 88</v>
          </cell>
          <cell r="D1647">
            <v>39659</v>
          </cell>
          <cell r="E1647" t="str">
            <v>E003-1</v>
          </cell>
          <cell r="F1647" t="str">
            <v>Jonathan Mackay</v>
          </cell>
          <cell r="G1647" t="str">
            <v>Desta Power Matla (Pty) Ltd</v>
          </cell>
          <cell r="H1647" t="str">
            <v>Contract Price adjustments on small transformers and NER's</v>
          </cell>
          <cell r="I1647" t="str">
            <v>ZAR 126,827.91</v>
          </cell>
          <cell r="J1647" t="str">
            <v>ZAR</v>
          </cell>
          <cell r="K1647">
            <v>126827.91</v>
          </cell>
          <cell r="L1647">
            <v>1</v>
          </cell>
          <cell r="M1647">
            <v>126827.91</v>
          </cell>
          <cell r="N1647">
            <v>126827.91</v>
          </cell>
          <cell r="O1647">
            <v>0</v>
          </cell>
          <cell r="P1647">
            <v>0</v>
          </cell>
          <cell r="Q1647">
            <v>0</v>
          </cell>
          <cell r="R1647">
            <v>0</v>
          </cell>
        </row>
        <row r="1648">
          <cell r="B1648" t="str">
            <v>599-1191</v>
          </cell>
          <cell r="C1648" t="str">
            <v>CVCO 85</v>
          </cell>
          <cell r="D1648">
            <v>39659</v>
          </cell>
          <cell r="E1648" t="str">
            <v>A004-0</v>
          </cell>
          <cell r="F1648" t="str">
            <v>George Findlay</v>
          </cell>
          <cell r="G1648" t="str">
            <v>Gereg Sewerage and Water Equipment</v>
          </cell>
          <cell r="H1648" t="str">
            <v>Contract Price adjustments for sluice gates</v>
          </cell>
          <cell r="I1648" t="str">
            <v>ZAR 13,646.96</v>
          </cell>
          <cell r="J1648" t="str">
            <v>ZAR</v>
          </cell>
          <cell r="K1648">
            <v>13646.96</v>
          </cell>
          <cell r="L1648">
            <v>1</v>
          </cell>
          <cell r="M1648">
            <v>13646.96</v>
          </cell>
          <cell r="N1648">
            <v>13646.96</v>
          </cell>
          <cell r="O1648">
            <v>0</v>
          </cell>
          <cell r="P1648">
            <v>0</v>
          </cell>
          <cell r="Q1648">
            <v>0</v>
          </cell>
          <cell r="R1648">
            <v>0</v>
          </cell>
        </row>
        <row r="1649">
          <cell r="B1649" t="str">
            <v>599-1192</v>
          </cell>
          <cell r="C1649" t="str">
            <v>CVCO 80</v>
          </cell>
          <cell r="D1649">
            <v>39659</v>
          </cell>
          <cell r="E1649" t="str">
            <v>M035</v>
          </cell>
          <cell r="F1649" t="str">
            <v>Warren Hollingsworth</v>
          </cell>
          <cell r="G1649" t="str">
            <v>Hi-Tech Pressure Engineering (Pty) Ltd.</v>
          </cell>
          <cell r="H1649" t="str">
            <v>Extra Pressure release valves for CVP's not ordered originally</v>
          </cell>
          <cell r="I1649" t="str">
            <v>ZAR 69,344.52</v>
          </cell>
          <cell r="J1649" t="str">
            <v>ZAR</v>
          </cell>
          <cell r="K1649">
            <v>69344.52</v>
          </cell>
          <cell r="L1649">
            <v>1</v>
          </cell>
          <cell r="M1649">
            <v>69344.52</v>
          </cell>
          <cell r="N1649">
            <v>69344.52</v>
          </cell>
          <cell r="O1649">
            <v>0</v>
          </cell>
          <cell r="P1649">
            <v>0</v>
          </cell>
          <cell r="Q1649">
            <v>0</v>
          </cell>
          <cell r="R1649">
            <v>0</v>
          </cell>
        </row>
        <row r="1650">
          <cell r="B1650" t="str">
            <v>599-1193</v>
          </cell>
          <cell r="C1650">
            <v>1</v>
          </cell>
          <cell r="D1650">
            <v>39659</v>
          </cell>
          <cell r="E1650" t="str">
            <v>A010-14</v>
          </cell>
          <cell r="F1650" t="str">
            <v>Andy Legg</v>
          </cell>
          <cell r="G1650" t="str">
            <v>Multicrop Zambia</v>
          </cell>
          <cell r="H1650" t="str">
            <v>3/4 inch rubber hoses, 20mm straight hose connectors, and 25mm hose clamps</v>
          </cell>
          <cell r="I1650" t="str">
            <v>ZMK 1,157,850.00</v>
          </cell>
          <cell r="J1650" t="str">
            <v>ZMK</v>
          </cell>
          <cell r="K1650">
            <v>1157850</v>
          </cell>
          <cell r="L1650">
            <v>1.6750418760469012E-3</v>
          </cell>
          <cell r="M1650">
            <v>1939.4472361809046</v>
          </cell>
          <cell r="N1650">
            <v>0</v>
          </cell>
          <cell r="O1650">
            <v>0</v>
          </cell>
          <cell r="P1650">
            <v>0</v>
          </cell>
          <cell r="Q1650">
            <v>0</v>
          </cell>
          <cell r="R1650">
            <v>1157850</v>
          </cell>
        </row>
        <row r="1651">
          <cell r="B1651" t="str">
            <v>599-1194</v>
          </cell>
          <cell r="C1651">
            <v>1</v>
          </cell>
          <cell r="D1651">
            <v>39659</v>
          </cell>
          <cell r="E1651" t="str">
            <v>M022-0</v>
          </cell>
          <cell r="F1651" t="str">
            <v>Arun Madyalkar</v>
          </cell>
          <cell r="G1651" t="str">
            <v>NHECL</v>
          </cell>
          <cell r="H1651" t="str">
            <v>2 off Scallding Juice Heaters</v>
          </cell>
          <cell r="I1651" t="str">
            <v>EUR 348,200.00</v>
          </cell>
          <cell r="J1651" t="str">
            <v>EUR</v>
          </cell>
          <cell r="K1651">
            <v>348200</v>
          </cell>
          <cell r="L1651">
            <v>9.5500000000000007</v>
          </cell>
          <cell r="M1651">
            <v>3325310.0000000005</v>
          </cell>
          <cell r="N1651">
            <v>0</v>
          </cell>
          <cell r="O1651">
            <v>348200</v>
          </cell>
          <cell r="P1651">
            <v>0</v>
          </cell>
          <cell r="Q1651">
            <v>0</v>
          </cell>
          <cell r="R1651">
            <v>0</v>
          </cell>
        </row>
        <row r="1652">
          <cell r="B1652" t="str">
            <v>599-1195</v>
          </cell>
          <cell r="D1652">
            <v>39659</v>
          </cell>
          <cell r="E1652" t="str">
            <v>M031</v>
          </cell>
          <cell r="F1652" t="str">
            <v>Belinda</v>
          </cell>
          <cell r="G1652" t="str">
            <v>Makubu Steelworks Ltd</v>
          </cell>
          <cell r="H1652" t="str">
            <v>12 universal clear Silicone for Control Cabins</v>
          </cell>
          <cell r="I1652" t="str">
            <v>ZMK 300,000.00</v>
          </cell>
          <cell r="J1652" t="str">
            <v>ZMK</v>
          </cell>
          <cell r="K1652">
            <v>300000</v>
          </cell>
          <cell r="L1652">
            <v>1.6750418760469012E-3</v>
          </cell>
          <cell r="M1652">
            <v>502.51256281407035</v>
          </cell>
          <cell r="N1652">
            <v>0</v>
          </cell>
          <cell r="O1652">
            <v>0</v>
          </cell>
          <cell r="P1652">
            <v>0</v>
          </cell>
          <cell r="Q1652">
            <v>0</v>
          </cell>
          <cell r="R1652">
            <v>300000</v>
          </cell>
        </row>
        <row r="1653">
          <cell r="B1653" t="str">
            <v>599-1196</v>
          </cell>
          <cell r="D1653">
            <v>39659</v>
          </cell>
          <cell r="E1653" t="str">
            <v>M031</v>
          </cell>
          <cell r="F1653" t="str">
            <v>Belinda</v>
          </cell>
          <cell r="G1653" t="str">
            <v>Makubu Steelworks Ltd</v>
          </cell>
          <cell r="H1653" t="str">
            <v>IBR Chromadek sheeting with bullnosing for CVP buildings</v>
          </cell>
          <cell r="I1653" t="str">
            <v>ZMK 6,597,000.</v>
          </cell>
          <cell r="J1653" t="str">
            <v>ZMK</v>
          </cell>
          <cell r="K1653">
            <v>6597000</v>
          </cell>
          <cell r="L1653">
            <v>1.6750418760469012E-3</v>
          </cell>
          <cell r="M1653">
            <v>11050.251256281406</v>
          </cell>
          <cell r="N1653">
            <v>0</v>
          </cell>
          <cell r="O1653">
            <v>0</v>
          </cell>
          <cell r="P1653">
            <v>0</v>
          </cell>
          <cell r="Q1653">
            <v>0</v>
          </cell>
          <cell r="R1653">
            <v>6597000</v>
          </cell>
        </row>
        <row r="1654">
          <cell r="B1654" t="str">
            <v>599-1197</v>
          </cell>
          <cell r="C1654">
            <v>1</v>
          </cell>
          <cell r="D1654">
            <v>39659</v>
          </cell>
          <cell r="E1654" t="str">
            <v>E012</v>
          </cell>
          <cell r="F1654" t="str">
            <v>Glen Ward</v>
          </cell>
          <cell r="G1654" t="str">
            <v>Zest Electric Motors (Pty) Ltd</v>
          </cell>
          <cell r="H1654" t="str">
            <v>WEG complete AFW VSD Panel for Boiler 6 ID fans</v>
          </cell>
          <cell r="I1654" t="str">
            <v>ZAR 823,795.00</v>
          </cell>
          <cell r="J1654" t="str">
            <v>ZAR</v>
          </cell>
          <cell r="K1654">
            <v>823795</v>
          </cell>
          <cell r="L1654">
            <v>1</v>
          </cell>
          <cell r="M1654">
            <v>823795</v>
          </cell>
          <cell r="N1654">
            <v>823795</v>
          </cell>
          <cell r="O1654">
            <v>0</v>
          </cell>
          <cell r="P1654">
            <v>0</v>
          </cell>
          <cell r="Q1654">
            <v>0</v>
          </cell>
          <cell r="R1654">
            <v>0</v>
          </cell>
        </row>
        <row r="1655">
          <cell r="B1655" t="str">
            <v>599-1198</v>
          </cell>
          <cell r="D1655">
            <v>39659</v>
          </cell>
          <cell r="E1655" t="str">
            <v>I004</v>
          </cell>
          <cell r="F1655" t="str">
            <v>Unitech Instrumentation Services</v>
          </cell>
          <cell r="G1655" t="str">
            <v>Unitech Instrumentation Services</v>
          </cell>
          <cell r="H1655" t="str">
            <v>Extension of Contract for time delays (UVQ 8084), Commissioning Technician (UVQ 8087)</v>
          </cell>
          <cell r="I1655" t="str">
            <v>ZAR 122720</v>
          </cell>
          <cell r="J1655" t="str">
            <v>ZAR</v>
          </cell>
          <cell r="K1655">
            <v>122720</v>
          </cell>
          <cell r="L1655">
            <v>1</v>
          </cell>
          <cell r="M1655">
            <v>122720</v>
          </cell>
          <cell r="N1655">
            <v>122720</v>
          </cell>
          <cell r="O1655">
            <v>0</v>
          </cell>
          <cell r="P1655">
            <v>0</v>
          </cell>
          <cell r="Q1655">
            <v>0</v>
          </cell>
          <cell r="R1655">
            <v>0</v>
          </cell>
        </row>
        <row r="1656">
          <cell r="B1656" t="str">
            <v>599-1198</v>
          </cell>
          <cell r="D1656">
            <v>39659</v>
          </cell>
          <cell r="E1656" t="str">
            <v>E012</v>
          </cell>
          <cell r="F1656" t="str">
            <v>Chris Smith</v>
          </cell>
          <cell r="G1656" t="str">
            <v>Unitech Instrumentation Services</v>
          </cell>
          <cell r="H1656" t="str">
            <v>Extension of Contract for time delays (UVQ 8084), Commissioning Technician (UVQ 8087)</v>
          </cell>
          <cell r="I1656" t="str">
            <v>ZAR 539,750</v>
          </cell>
          <cell r="J1656" t="str">
            <v>ZAR</v>
          </cell>
          <cell r="K1656">
            <v>539750</v>
          </cell>
          <cell r="L1656">
            <v>1</v>
          </cell>
          <cell r="M1656">
            <v>539750</v>
          </cell>
          <cell r="N1656">
            <v>539750</v>
          </cell>
          <cell r="O1656">
            <v>0</v>
          </cell>
          <cell r="P1656">
            <v>0</v>
          </cell>
          <cell r="Q1656">
            <v>0</v>
          </cell>
          <cell r="R1656">
            <v>0</v>
          </cell>
        </row>
        <row r="1657">
          <cell r="B1657" t="str">
            <v>599-1199</v>
          </cell>
          <cell r="D1657">
            <v>39660</v>
          </cell>
          <cell r="E1657" t="str">
            <v>M031</v>
          </cell>
          <cell r="F1657" t="str">
            <v>Mohamed</v>
          </cell>
          <cell r="G1657" t="str">
            <v>BHAGOOS SUPERMARKET</v>
          </cell>
          <cell r="H1657" t="str">
            <v>Oxygen and Acetylene</v>
          </cell>
          <cell r="I1657" t="str">
            <v>ZMK 119,326,500.00</v>
          </cell>
          <cell r="J1657" t="str">
            <v>ZMK</v>
          </cell>
          <cell r="K1657">
            <v>119326500</v>
          </cell>
          <cell r="L1657">
            <v>1.6750418760469012E-3</v>
          </cell>
          <cell r="M1657">
            <v>199876.88442211057</v>
          </cell>
          <cell r="N1657">
            <v>0</v>
          </cell>
          <cell r="O1657">
            <v>0</v>
          </cell>
          <cell r="P1657">
            <v>0</v>
          </cell>
          <cell r="Q1657">
            <v>0</v>
          </cell>
          <cell r="R1657">
            <v>119326500</v>
          </cell>
          <cell r="S1657" t="str">
            <v>Gas Recovery</v>
          </cell>
        </row>
        <row r="1658">
          <cell r="B1658" t="str">
            <v>599-1200</v>
          </cell>
          <cell r="D1658">
            <v>39660</v>
          </cell>
          <cell r="E1658" t="str">
            <v>A006</v>
          </cell>
          <cell r="F1658" t="str">
            <v>Marthie Burger</v>
          </cell>
          <cell r="G1658" t="str">
            <v>East African Supply</v>
          </cell>
          <cell r="H1658" t="str">
            <v>Bolts, nuts and threaded rods for pipelines (cost to be recovered from Heku Constr.)</v>
          </cell>
          <cell r="I1658" t="str">
            <v>ZAR 76,201.59</v>
          </cell>
          <cell r="J1658" t="str">
            <v>ZAR</v>
          </cell>
          <cell r="K1658">
            <v>76201.59</v>
          </cell>
          <cell r="L1658">
            <v>1</v>
          </cell>
          <cell r="M1658">
            <v>76201.59</v>
          </cell>
          <cell r="N1658">
            <v>76201.59</v>
          </cell>
          <cell r="O1658">
            <v>0</v>
          </cell>
          <cell r="P1658">
            <v>0</v>
          </cell>
          <cell r="Q1658">
            <v>0</v>
          </cell>
          <cell r="R1658">
            <v>0</v>
          </cell>
        </row>
        <row r="1659">
          <cell r="B1659" t="str">
            <v>599-1201</v>
          </cell>
          <cell r="C1659" t="str">
            <v>CVCO 92</v>
          </cell>
          <cell r="D1659">
            <v>39660</v>
          </cell>
          <cell r="E1659" t="str">
            <v>M034</v>
          </cell>
          <cell r="F1659" t="str">
            <v>Mike Reid</v>
          </cell>
          <cell r="G1659" t="str">
            <v>SiVEST SA (Pty) Ltd</v>
          </cell>
          <cell r="H1659" t="str">
            <v>Bagasse Handling mechanical Consulting Contract (revised PO value, ISI order)</v>
          </cell>
          <cell r="I1659" t="str">
            <v>ZAR 947,852.68</v>
          </cell>
          <cell r="J1659" t="str">
            <v>ZAR</v>
          </cell>
          <cell r="K1659">
            <v>947852.68</v>
          </cell>
          <cell r="L1659">
            <v>1</v>
          </cell>
          <cell r="M1659">
            <v>947852.68</v>
          </cell>
          <cell r="N1659">
            <v>947852.68</v>
          </cell>
          <cell r="O1659">
            <v>0</v>
          </cell>
          <cell r="P1659">
            <v>0</v>
          </cell>
          <cell r="Q1659">
            <v>0</v>
          </cell>
          <cell r="R1659">
            <v>0</v>
          </cell>
        </row>
        <row r="1660">
          <cell r="B1660" t="str">
            <v>599-1202</v>
          </cell>
          <cell r="D1660">
            <v>39660</v>
          </cell>
          <cell r="E1660" t="str">
            <v>Spares</v>
          </cell>
          <cell r="F1660" t="str">
            <v>Rob Hindson</v>
          </cell>
          <cell r="G1660" t="str">
            <v>Bearing Man Zambia Ltd</v>
          </cell>
          <cell r="H1660" t="str">
            <v>Bearing for Clarifier including airfreight</v>
          </cell>
          <cell r="I1660" t="str">
            <v>ZMK 3,775,000.00</v>
          </cell>
          <cell r="J1660" t="str">
            <v>ZMK</v>
          </cell>
          <cell r="K1660">
            <v>3775000</v>
          </cell>
          <cell r="L1660">
            <v>1.6750418760469012E-3</v>
          </cell>
          <cell r="M1660">
            <v>6323.2830820770523</v>
          </cell>
          <cell r="N1660">
            <v>0</v>
          </cell>
          <cell r="O1660">
            <v>0</v>
          </cell>
          <cell r="P1660">
            <v>0</v>
          </cell>
          <cell r="Q1660">
            <v>0</v>
          </cell>
          <cell r="R1660">
            <v>3775000</v>
          </cell>
        </row>
        <row r="1661">
          <cell r="B1661" t="str">
            <v>599-1203</v>
          </cell>
          <cell r="D1661">
            <v>39661</v>
          </cell>
          <cell r="E1661" t="str">
            <v>E012</v>
          </cell>
          <cell r="F1661" t="str">
            <v>Keith McKechnie</v>
          </cell>
          <cell r="G1661" t="str">
            <v>Pyro Cote cc</v>
          </cell>
          <cell r="H1661" t="str">
            <v>Labour costs for fire proofing of all MCC's and transformer bays (ISI PO)</v>
          </cell>
          <cell r="I1661" t="str">
            <v>ZAR 136,254.00</v>
          </cell>
          <cell r="J1661" t="str">
            <v>ZAR</v>
          </cell>
          <cell r="K1661">
            <v>136254</v>
          </cell>
          <cell r="L1661">
            <v>1</v>
          </cell>
          <cell r="M1661">
            <v>136254</v>
          </cell>
          <cell r="N1661">
            <v>136254</v>
          </cell>
          <cell r="O1661">
            <v>0</v>
          </cell>
          <cell r="P1661">
            <v>0</v>
          </cell>
          <cell r="Q1661">
            <v>0</v>
          </cell>
          <cell r="R1661">
            <v>0</v>
          </cell>
        </row>
        <row r="1662">
          <cell r="B1662" t="str">
            <v>599-1204</v>
          </cell>
          <cell r="D1662">
            <v>39661</v>
          </cell>
          <cell r="E1662" t="str">
            <v>E012</v>
          </cell>
          <cell r="F1662" t="str">
            <v>Keith McKechnie</v>
          </cell>
          <cell r="G1662" t="str">
            <v>Pyro Cote cc</v>
          </cell>
          <cell r="H1662" t="str">
            <v>Material costs for fire proofing of all MCC's and transformer bays</v>
          </cell>
          <cell r="I1662" t="str">
            <v>ZAR 107,194.00</v>
          </cell>
          <cell r="J1662" t="str">
            <v>ZAR</v>
          </cell>
          <cell r="K1662">
            <v>107194</v>
          </cell>
          <cell r="L1662">
            <v>1</v>
          </cell>
          <cell r="M1662">
            <v>107194</v>
          </cell>
          <cell r="N1662">
            <v>107194</v>
          </cell>
          <cell r="O1662">
            <v>0</v>
          </cell>
          <cell r="P1662">
            <v>0</v>
          </cell>
          <cell r="Q1662">
            <v>0</v>
          </cell>
          <cell r="R1662">
            <v>0</v>
          </cell>
        </row>
        <row r="1663">
          <cell r="B1663" t="str">
            <v>599-1205</v>
          </cell>
          <cell r="D1663">
            <v>39661</v>
          </cell>
          <cell r="E1663" t="str">
            <v>M001-01</v>
          </cell>
          <cell r="G1663" t="str">
            <v xml:space="preserve">ISGEC John Thompson </v>
          </cell>
          <cell r="H1663" t="str">
            <v>Labour portions for Boiler and STG (ISI PO)</v>
          </cell>
          <cell r="I1663" t="str">
            <v>USD 2,565,000.00</v>
          </cell>
          <cell r="J1663" t="str">
            <v>USD</v>
          </cell>
          <cell r="K1663">
            <v>2565000</v>
          </cell>
          <cell r="L1663">
            <v>7.35</v>
          </cell>
          <cell r="M1663">
            <v>18852750</v>
          </cell>
        </row>
        <row r="1664">
          <cell r="B1664" t="str">
            <v>599-1206</v>
          </cell>
          <cell r="D1664">
            <v>39665</v>
          </cell>
          <cell r="E1664" t="str">
            <v>P005</v>
          </cell>
          <cell r="G1664" t="str">
            <v>Toyota Zambia Ltd</v>
          </cell>
          <cell r="H1664" t="str">
            <v>Full Service for Toyoyta Prado ABK 4303 (PV17)</v>
          </cell>
          <cell r="I1664" t="str">
            <v>ZMK 816,770.00</v>
          </cell>
          <cell r="J1664" t="str">
            <v>ZMK</v>
          </cell>
          <cell r="K1664">
            <v>816770</v>
          </cell>
          <cell r="L1664">
            <v>1.6750418760469012E-3</v>
          </cell>
          <cell r="M1664">
            <v>1368.1239530988275</v>
          </cell>
        </row>
        <row r="1665">
          <cell r="B1665" t="str">
            <v>599-1207</v>
          </cell>
          <cell r="D1665">
            <v>39665</v>
          </cell>
          <cell r="E1665" t="str">
            <v>P005</v>
          </cell>
          <cell r="G1665" t="str">
            <v>Toyota Zambia Ltd</v>
          </cell>
          <cell r="H1665" t="str">
            <v>Full Service for Toyota Prado ABK 9107 PV26</v>
          </cell>
          <cell r="I1665" t="str">
            <v>ZMK 800,000.00</v>
          </cell>
          <cell r="J1665" t="str">
            <v>ZMK</v>
          </cell>
          <cell r="K1665">
            <v>800000</v>
          </cell>
          <cell r="L1665">
            <v>1.6750418760469012E-3</v>
          </cell>
          <cell r="M1665">
            <v>1340.0335008375209</v>
          </cell>
        </row>
        <row r="1666">
          <cell r="B1666" t="str">
            <v>599-1208</v>
          </cell>
          <cell r="D1666">
            <v>39665</v>
          </cell>
          <cell r="E1666" t="str">
            <v>P005</v>
          </cell>
          <cell r="G1666" t="str">
            <v>GEMISTAR TRAVEL &amp; TOURS</v>
          </cell>
          <cell r="H1666" t="str">
            <v>Airticket for Stuart Watson</v>
          </cell>
          <cell r="I1666" t="str">
            <v>ZMK 5,300,635.00</v>
          </cell>
          <cell r="J1666" t="str">
            <v>ZMK</v>
          </cell>
          <cell r="K1666">
            <v>5300635</v>
          </cell>
          <cell r="L1666">
            <v>1.6750418760469012E-3</v>
          </cell>
          <cell r="M1666">
            <v>8878.7855946398668</v>
          </cell>
        </row>
        <row r="1667">
          <cell r="B1667" t="str">
            <v>599-1209</v>
          </cell>
          <cell r="D1667">
            <v>39665</v>
          </cell>
          <cell r="E1667" t="str">
            <v>A012</v>
          </cell>
          <cell r="G1667" t="str">
            <v>Trentyre Zambia limited</v>
          </cell>
          <cell r="H1667" t="str">
            <v>11.00-16 Tube</v>
          </cell>
          <cell r="I1667" t="str">
            <v>ZMK 95,813.40</v>
          </cell>
          <cell r="J1667" t="str">
            <v>ZMK</v>
          </cell>
          <cell r="K1667">
            <v>95813.4</v>
          </cell>
          <cell r="L1667">
            <v>1.6750418760469012E-3</v>
          </cell>
          <cell r="M1667">
            <v>160.49145728643217</v>
          </cell>
        </row>
        <row r="1668">
          <cell r="B1668" t="str">
            <v>599-1210</v>
          </cell>
          <cell r="D1668">
            <v>39667</v>
          </cell>
          <cell r="E1668" t="str">
            <v>C001</v>
          </cell>
          <cell r="G1668" t="str">
            <v>Kapinga Enterprises</v>
          </cell>
          <cell r="H1668" t="str">
            <v>June Equipment Hire for Cane Yard area</v>
          </cell>
          <cell r="I1668" t="str">
            <v>ZMK 72,333,300.00</v>
          </cell>
          <cell r="J1668" t="str">
            <v>ZMK</v>
          </cell>
          <cell r="K1668">
            <v>72333300</v>
          </cell>
          <cell r="L1668">
            <v>1.6750418760469012E-3</v>
          </cell>
          <cell r="M1668">
            <v>121161.30653266332</v>
          </cell>
        </row>
        <row r="1669">
          <cell r="B1669" t="str">
            <v>599-1211</v>
          </cell>
          <cell r="D1669">
            <v>39667</v>
          </cell>
          <cell r="E1669" t="str">
            <v>M056</v>
          </cell>
          <cell r="G1669" t="str">
            <v>East African Supply</v>
          </cell>
          <cell r="H1669" t="str">
            <v>Sockets and Nipples</v>
          </cell>
          <cell r="I1669" t="str">
            <v>ZAR 5,155.98</v>
          </cell>
          <cell r="J1669" t="str">
            <v>ZAR</v>
          </cell>
          <cell r="K1669">
            <v>5155.9799999999996</v>
          </cell>
          <cell r="L1669">
            <v>1</v>
          </cell>
          <cell r="M1669">
            <v>5155.9799999999996</v>
          </cell>
        </row>
        <row r="1670">
          <cell r="B1670" t="str">
            <v>599-1212</v>
          </cell>
          <cell r="D1670">
            <v>39671</v>
          </cell>
          <cell r="E1670" t="str">
            <v>E002</v>
          </cell>
          <cell r="G1670" t="str">
            <v>Zest Electric Motors (Pty) Ltd</v>
          </cell>
          <cell r="H1670" t="str">
            <v>Additional deliveries of E&amp;I equipment</v>
          </cell>
          <cell r="I1670" t="str">
            <v>ZAR 6,313</v>
          </cell>
          <cell r="J1670" t="str">
            <v>ZAR</v>
          </cell>
          <cell r="K1670">
            <v>6313</v>
          </cell>
          <cell r="L1670">
            <v>1</v>
          </cell>
          <cell r="M1670">
            <v>6313</v>
          </cell>
        </row>
        <row r="1671">
          <cell r="B1671" t="str">
            <v>599-1213</v>
          </cell>
          <cell r="D1671">
            <v>39672</v>
          </cell>
          <cell r="E1671" t="str">
            <v>P005</v>
          </cell>
          <cell r="G1671" t="str">
            <v>GEMISTAR TRAVEL &amp; TOURS</v>
          </cell>
          <cell r="H1671" t="str">
            <v>Airticket for Carl Pfotenhauer</v>
          </cell>
          <cell r="I1671" t="str">
            <v>ZMK 3,618,265.00</v>
          </cell>
          <cell r="J1671" t="str">
            <v>ZMK</v>
          </cell>
          <cell r="K1671">
            <v>3618265</v>
          </cell>
          <cell r="L1671">
            <v>1.6750418760469012E-3</v>
          </cell>
          <cell r="M1671">
            <v>6060.7453936348411</v>
          </cell>
        </row>
        <row r="1672">
          <cell r="B1672" t="str">
            <v>599-1214</v>
          </cell>
          <cell r="D1672">
            <v>39672</v>
          </cell>
          <cell r="E1672" t="str">
            <v>A012</v>
          </cell>
          <cell r="G1672" t="str">
            <v>Trentyre Zambia limited</v>
          </cell>
          <cell r="H1672" t="str">
            <v>14.9-38 tube</v>
          </cell>
          <cell r="I1672" t="str">
            <v>ZMK 131,003.38</v>
          </cell>
          <cell r="J1672" t="str">
            <v>ZMK</v>
          </cell>
          <cell r="K1672">
            <v>131003.38</v>
          </cell>
          <cell r="L1672">
            <v>1.6750418760469012E-3</v>
          </cell>
          <cell r="M1672">
            <v>219.43614740368511</v>
          </cell>
        </row>
        <row r="1673">
          <cell r="B1673" t="str">
            <v>599-1215</v>
          </cell>
          <cell r="D1673">
            <v>39672</v>
          </cell>
          <cell r="E1673" t="str">
            <v>P005</v>
          </cell>
          <cell r="G1673" t="str">
            <v>Southern Cross Motors Ltd</v>
          </cell>
          <cell r="H1673" t="str">
            <v>Spares for Mitsubishi Colt AAZ 6024 PV66</v>
          </cell>
          <cell r="I1673" t="str">
            <v>ZMK 4,691,590.00</v>
          </cell>
          <cell r="J1673" t="str">
            <v>ZMK</v>
          </cell>
          <cell r="K1673">
            <v>4691590</v>
          </cell>
          <cell r="L1673">
            <v>1.6750418760469012E-3</v>
          </cell>
          <cell r="M1673">
            <v>7858.6097152428811</v>
          </cell>
        </row>
        <row r="1674">
          <cell r="B1674" t="str">
            <v>599-1216</v>
          </cell>
          <cell r="D1674">
            <v>39672</v>
          </cell>
          <cell r="E1674" t="str">
            <v>A010-13</v>
          </cell>
          <cell r="G1674" t="str">
            <v>Laktronics Repairs Ltd</v>
          </cell>
          <cell r="H1674" t="str">
            <v xml:space="preserve">Truck hire for planting of seed cane </v>
          </cell>
          <cell r="I1674" t="str">
            <v>ZMK 115,200,000.00</v>
          </cell>
          <cell r="J1674" t="str">
            <v>ZMK</v>
          </cell>
          <cell r="K1674">
            <v>115200000</v>
          </cell>
          <cell r="L1674">
            <v>1.6750418760469012E-3</v>
          </cell>
          <cell r="M1674">
            <v>192964.82412060301</v>
          </cell>
        </row>
        <row r="1675">
          <cell r="B1675" t="str">
            <v>599-1217</v>
          </cell>
          <cell r="D1675">
            <v>39672</v>
          </cell>
          <cell r="E1675" t="str">
            <v>M031</v>
          </cell>
          <cell r="G1675" t="str">
            <v>East African Supply</v>
          </cell>
          <cell r="H1675" t="str">
            <v>Shatterprufe Glass for controil Cabin</v>
          </cell>
          <cell r="I1675" t="str">
            <v>ZAR 22,869</v>
          </cell>
          <cell r="J1675" t="str">
            <v>ZAR</v>
          </cell>
          <cell r="K1675">
            <v>22869</v>
          </cell>
          <cell r="L1675">
            <v>1</v>
          </cell>
          <cell r="M1675">
            <v>22869</v>
          </cell>
        </row>
        <row r="1676">
          <cell r="B1676" t="str">
            <v>599-1218</v>
          </cell>
          <cell r="D1676">
            <v>39672</v>
          </cell>
          <cell r="E1676" t="str">
            <v>M031</v>
          </cell>
          <cell r="G1676" t="str">
            <v>East African Supply</v>
          </cell>
          <cell r="H1676" t="str">
            <v>Bolts, nuts and Washers</v>
          </cell>
          <cell r="I1676" t="str">
            <v>ZAR 20,107.35</v>
          </cell>
          <cell r="J1676" t="str">
            <v>ZAR</v>
          </cell>
          <cell r="K1676">
            <v>20107.349999999999</v>
          </cell>
          <cell r="L1676">
            <v>1</v>
          </cell>
          <cell r="M1676">
            <v>20107.349999999999</v>
          </cell>
        </row>
        <row r="1677">
          <cell r="B1677" t="str">
            <v>599-1219</v>
          </cell>
          <cell r="D1677">
            <v>39672</v>
          </cell>
          <cell r="E1677" t="str">
            <v>E012</v>
          </cell>
          <cell r="G1677" t="str">
            <v>Panel Technique (Pty) Ltd</v>
          </cell>
          <cell r="H1677" t="str">
            <v>Additional parts due to changes in motor sizes</v>
          </cell>
          <cell r="I1677" t="str">
            <v>ZAR 25,999</v>
          </cell>
          <cell r="J1677" t="str">
            <v>ZAR</v>
          </cell>
          <cell r="K1677">
            <v>25999</v>
          </cell>
          <cell r="L1677">
            <v>1</v>
          </cell>
          <cell r="M1677">
            <v>25999</v>
          </cell>
        </row>
        <row r="1678">
          <cell r="B1678" t="str">
            <v>599-1220</v>
          </cell>
          <cell r="D1678">
            <v>39672</v>
          </cell>
          <cell r="E1678" t="str">
            <v>E003-1</v>
          </cell>
          <cell r="G1678" t="str">
            <v>LH Marthinusen Electrical and Mechanical Engineers</v>
          </cell>
          <cell r="H1678" t="str">
            <v>Rewinding of Transformer</v>
          </cell>
          <cell r="I1678" t="str">
            <v>ZAR 303,867</v>
          </cell>
          <cell r="J1678" t="str">
            <v>ZAR</v>
          </cell>
          <cell r="K1678">
            <v>303867</v>
          </cell>
          <cell r="L1678">
            <v>1</v>
          </cell>
          <cell r="M1678">
            <v>303867</v>
          </cell>
        </row>
        <row r="1679">
          <cell r="B1679" t="str">
            <v>599-1221</v>
          </cell>
          <cell r="D1679">
            <v>39672</v>
          </cell>
          <cell r="E1679" t="str">
            <v>E012</v>
          </cell>
          <cell r="G1679" t="str">
            <v>Electrical and mechanical installations ltd</v>
          </cell>
          <cell r="H1679" t="str">
            <v>Boiler 4 Generator stand</v>
          </cell>
          <cell r="I1679" t="str">
            <v>ZAR 9,924</v>
          </cell>
          <cell r="J1679" t="str">
            <v>ZAR</v>
          </cell>
          <cell r="K1679">
            <v>9924</v>
          </cell>
          <cell r="L1679">
            <v>1</v>
          </cell>
          <cell r="M1679">
            <v>9924</v>
          </cell>
        </row>
        <row r="1680">
          <cell r="B1680" t="str">
            <v>599-1222</v>
          </cell>
          <cell r="D1680">
            <v>39672</v>
          </cell>
          <cell r="E1680" t="str">
            <v>M010-3</v>
          </cell>
          <cell r="G1680" t="str">
            <v>Manica Africa (Pty) Ltd</v>
          </cell>
          <cell r="H1680" t="str">
            <v>Transport of Ewart Chain Block</v>
          </cell>
          <cell r="I1680" t="str">
            <v>ZAR 23,750</v>
          </cell>
          <cell r="J1680" t="str">
            <v>ZAR</v>
          </cell>
          <cell r="K1680">
            <v>23750</v>
          </cell>
          <cell r="L1680">
            <v>1</v>
          </cell>
          <cell r="M1680">
            <v>23750</v>
          </cell>
        </row>
        <row r="1681">
          <cell r="B1681" t="str">
            <v>599-1223</v>
          </cell>
          <cell r="D1681">
            <v>39672</v>
          </cell>
          <cell r="E1681" t="str">
            <v>M023-3</v>
          </cell>
          <cell r="G1681" t="str">
            <v>Steady Hydrualics Limited</v>
          </cell>
          <cell r="H1681" t="str">
            <v>Hoses for mobile cranes</v>
          </cell>
          <cell r="I1681" t="str">
            <v>ZMk 2,310,000</v>
          </cell>
          <cell r="J1681" t="str">
            <v>ZMk</v>
          </cell>
          <cell r="K1681">
            <v>2310000</v>
          </cell>
          <cell r="L1681">
            <v>1.6750418760469012E-3</v>
          </cell>
          <cell r="M1681">
            <v>3869.3467336683416</v>
          </cell>
        </row>
        <row r="1682">
          <cell r="B1682" t="str">
            <v>599-1223</v>
          </cell>
          <cell r="D1682">
            <v>39672</v>
          </cell>
          <cell r="E1682" t="str">
            <v>M011</v>
          </cell>
          <cell r="G1682" t="str">
            <v>Steady Hydrualics Limited</v>
          </cell>
          <cell r="H1682" t="str">
            <v>Repairs to hydraulic cylinders</v>
          </cell>
          <cell r="I1682" t="str">
            <v>ZMk 13,005,000</v>
          </cell>
          <cell r="J1682" t="str">
            <v>ZMk</v>
          </cell>
          <cell r="K1682">
            <v>13005000</v>
          </cell>
          <cell r="L1682">
            <v>1.6750418760469012E-3</v>
          </cell>
          <cell r="M1682">
            <v>21783.919597989949</v>
          </cell>
        </row>
        <row r="1683">
          <cell r="B1683" t="str">
            <v>599-1224</v>
          </cell>
          <cell r="D1683">
            <v>39672</v>
          </cell>
          <cell r="E1683" t="str">
            <v>M023-3</v>
          </cell>
          <cell r="G1683" t="str">
            <v>Marlboro Crane Hire (Pty) Ltd</v>
          </cell>
          <cell r="H1683" t="str">
            <v>Repairs to 140t wheel and rope</v>
          </cell>
          <cell r="I1683" t="str">
            <v>ZAR 18,540</v>
          </cell>
          <cell r="J1683" t="str">
            <v>ZAR</v>
          </cell>
          <cell r="K1683">
            <v>18540</v>
          </cell>
          <cell r="L1683">
            <v>1</v>
          </cell>
          <cell r="M1683">
            <v>18540</v>
          </cell>
        </row>
        <row r="1684">
          <cell r="B1684" t="str">
            <v>599-1225</v>
          </cell>
          <cell r="D1684">
            <v>39672</v>
          </cell>
          <cell r="E1684" t="str">
            <v>M023-3</v>
          </cell>
          <cell r="G1684" t="str">
            <v>Marlboro Crane Hire (Pty) Ltd</v>
          </cell>
          <cell r="H1684" t="str">
            <v>Repairs to 140t crane</v>
          </cell>
          <cell r="I1684" t="str">
            <v>ZAR 67,010</v>
          </cell>
          <cell r="J1684" t="str">
            <v>ZAR</v>
          </cell>
          <cell r="K1684">
            <v>67010</v>
          </cell>
          <cell r="L1684">
            <v>1</v>
          </cell>
          <cell r="M1684">
            <v>67010</v>
          </cell>
        </row>
        <row r="1685">
          <cell r="B1685" t="str">
            <v>599-1226</v>
          </cell>
          <cell r="D1685">
            <v>39672</v>
          </cell>
          <cell r="E1685" t="str">
            <v>M023-3</v>
          </cell>
          <cell r="G1685" t="str">
            <v>Marlboro Crane Hire (Pty) Ltd</v>
          </cell>
          <cell r="H1685" t="str">
            <v>Shear wheel for 140t crane</v>
          </cell>
          <cell r="I1685" t="str">
            <v>ZAR 14,769.29</v>
          </cell>
          <cell r="J1685" t="str">
            <v>ZAR</v>
          </cell>
          <cell r="K1685">
            <v>14769.29</v>
          </cell>
          <cell r="L1685">
            <v>1</v>
          </cell>
          <cell r="M1685">
            <v>14769.29</v>
          </cell>
        </row>
        <row r="1686">
          <cell r="B1686" t="str">
            <v>599-1227</v>
          </cell>
          <cell r="D1686">
            <v>39672</v>
          </cell>
          <cell r="E1686" t="str">
            <v>I004</v>
          </cell>
          <cell r="G1686" t="str">
            <v>Bytes Systems Intergration Pty Ltd</v>
          </cell>
          <cell r="H1686" t="str">
            <v>Call out for weighbridge fibre optics</v>
          </cell>
          <cell r="I1686" t="str">
            <v>ZAR 18,320.36</v>
          </cell>
          <cell r="J1686" t="str">
            <v>ZAR</v>
          </cell>
          <cell r="K1686">
            <v>18320.36</v>
          </cell>
          <cell r="L1686">
            <v>1</v>
          </cell>
          <cell r="M1686">
            <v>18320.36</v>
          </cell>
        </row>
        <row r="1687">
          <cell r="B1687" t="str">
            <v>599-1228</v>
          </cell>
          <cell r="D1687">
            <v>39675</v>
          </cell>
          <cell r="E1687" t="str">
            <v>M023-3</v>
          </cell>
          <cell r="G1687" t="str">
            <v>Danack Crane Services</v>
          </cell>
          <cell r="H1687" t="str">
            <v>Repairs to PV54 25ton hydraulic pump drive</v>
          </cell>
          <cell r="I1687" t="str">
            <v>ZMK 3,200,000</v>
          </cell>
          <cell r="J1687" t="str">
            <v>ZMK</v>
          </cell>
          <cell r="K1687">
            <v>3200000</v>
          </cell>
          <cell r="L1687">
            <v>1.6750418760469012E-3</v>
          </cell>
          <cell r="M1687">
            <v>5360.1340033500837</v>
          </cell>
        </row>
        <row r="1688">
          <cell r="B1688" t="str">
            <v>599-1229</v>
          </cell>
          <cell r="D1688">
            <v>39676</v>
          </cell>
          <cell r="E1688" t="str">
            <v>M016-0</v>
          </cell>
          <cell r="G1688" t="str">
            <v>Sud Chemie</v>
          </cell>
          <cell r="H1688" t="str">
            <v>Chemical Dosing Pump</v>
          </cell>
          <cell r="I1688" t="str">
            <v>USD 1,836.51</v>
          </cell>
          <cell r="J1688" t="str">
            <v>USD</v>
          </cell>
          <cell r="K1688">
            <v>1836.51</v>
          </cell>
          <cell r="L1688">
            <v>7.35</v>
          </cell>
          <cell r="M1688">
            <v>13498.3485</v>
          </cell>
        </row>
        <row r="1689">
          <cell r="B1689" t="str">
            <v>599-1230</v>
          </cell>
          <cell r="D1689">
            <v>39676</v>
          </cell>
          <cell r="E1689" t="str">
            <v>E007</v>
          </cell>
          <cell r="G1689" t="str">
            <v>Turbine Generator Services (Pty) Ltd</v>
          </cell>
          <cell r="H1689" t="str">
            <v>Design Engineer and Project Management to Commisioning Stage of New Power House</v>
          </cell>
          <cell r="I1689" t="str">
            <v>ZAR 348660</v>
          </cell>
          <cell r="J1689" t="str">
            <v>ZAR</v>
          </cell>
          <cell r="K1689">
            <v>348660</v>
          </cell>
          <cell r="L1689">
            <v>1</v>
          </cell>
          <cell r="M1689">
            <v>348660</v>
          </cell>
        </row>
        <row r="1690">
          <cell r="B1690" t="str">
            <v>599-1231</v>
          </cell>
          <cell r="D1690">
            <v>39676</v>
          </cell>
          <cell r="E1690" t="str">
            <v>A013-2</v>
          </cell>
          <cell r="G1690" t="str">
            <v>Aumanat cc</v>
          </cell>
          <cell r="H1690" t="str">
            <v>Actuators for PS3A and 4A</v>
          </cell>
          <cell r="I1690" t="str">
            <v>ZAR 133,919.87</v>
          </cell>
          <cell r="J1690" t="str">
            <v>ZAR</v>
          </cell>
          <cell r="K1690">
            <v>133919.87</v>
          </cell>
          <cell r="L1690">
            <v>1</v>
          </cell>
          <cell r="M1690">
            <v>133919.87</v>
          </cell>
        </row>
        <row r="1691">
          <cell r="B1691" t="str">
            <v>599-1232</v>
          </cell>
          <cell r="D1691">
            <v>39676</v>
          </cell>
          <cell r="E1691" t="str">
            <v>A013-2</v>
          </cell>
          <cell r="G1691" t="str">
            <v>Aumanat cc</v>
          </cell>
          <cell r="H1691" t="str">
            <v>Labour to install Actuators</v>
          </cell>
          <cell r="I1691" t="str">
            <v>ZAR 25,800</v>
          </cell>
          <cell r="J1691" t="str">
            <v>ZAR</v>
          </cell>
          <cell r="K1691">
            <v>25800</v>
          </cell>
          <cell r="L1691">
            <v>1</v>
          </cell>
          <cell r="M1691">
            <v>25800</v>
          </cell>
        </row>
        <row r="1692">
          <cell r="B1692" t="str">
            <v>599-1233</v>
          </cell>
          <cell r="C1692" t="str">
            <v>CVCO 104</v>
          </cell>
          <cell r="D1692">
            <v>39676</v>
          </cell>
          <cell r="E1692" t="str">
            <v>E012</v>
          </cell>
          <cell r="G1692" t="str">
            <v>Turbine Generator Services (Pty) Ltd</v>
          </cell>
          <cell r="H1692" t="str">
            <v>Additional Commisioning costs for T2 Shredder</v>
          </cell>
          <cell r="I1692" t="str">
            <v>ZAR 264,950</v>
          </cell>
          <cell r="J1692" t="str">
            <v>ZAR</v>
          </cell>
          <cell r="K1692">
            <v>264950</v>
          </cell>
          <cell r="L1692">
            <v>1</v>
          </cell>
          <cell r="M1692">
            <v>264950</v>
          </cell>
        </row>
        <row r="1693">
          <cell r="B1693" t="str">
            <v>599-1234</v>
          </cell>
          <cell r="C1693" t="str">
            <v>CVCO 103</v>
          </cell>
          <cell r="D1693">
            <v>39676</v>
          </cell>
          <cell r="E1693" t="str">
            <v>E012</v>
          </cell>
          <cell r="G1693" t="str">
            <v>Unitech Instrumentation Services</v>
          </cell>
          <cell r="H1693" t="str">
            <v>Extra Cost due to Project Delays</v>
          </cell>
          <cell r="I1693" t="str">
            <v>ZAR 116,630</v>
          </cell>
          <cell r="J1693" t="str">
            <v>ZAR</v>
          </cell>
          <cell r="K1693">
            <v>116630</v>
          </cell>
          <cell r="L1693">
            <v>1</v>
          </cell>
          <cell r="M1693">
            <v>116630</v>
          </cell>
        </row>
        <row r="1694">
          <cell r="B1694" t="str">
            <v>599-1235</v>
          </cell>
          <cell r="C1694" t="str">
            <v>CVCO 98</v>
          </cell>
          <cell r="D1694">
            <v>39676</v>
          </cell>
          <cell r="E1694" t="str">
            <v>E011</v>
          </cell>
          <cell r="G1694" t="str">
            <v>L.M.V Switchgear cc</v>
          </cell>
          <cell r="H1694" t="str">
            <v>Labour to install actuators and PLC's</v>
          </cell>
          <cell r="I1694" t="str">
            <v>ZAR 62,987</v>
          </cell>
          <cell r="J1694" t="str">
            <v>ZAR</v>
          </cell>
          <cell r="K1694">
            <v>62987</v>
          </cell>
          <cell r="L1694">
            <v>1</v>
          </cell>
          <cell r="M1694">
            <v>62987</v>
          </cell>
        </row>
        <row r="1695">
          <cell r="B1695" t="str">
            <v>599-1236</v>
          </cell>
          <cell r="C1695" t="str">
            <v>CVCO 98</v>
          </cell>
          <cell r="D1695">
            <v>39676</v>
          </cell>
          <cell r="E1695" t="str">
            <v>E011</v>
          </cell>
          <cell r="G1695" t="str">
            <v>L.M.V Switchgear cc</v>
          </cell>
          <cell r="H1695" t="str">
            <v>Plant and Materials for Upgrade to PLC's</v>
          </cell>
          <cell r="I1695" t="str">
            <v>ZAR 177,567.08</v>
          </cell>
          <cell r="J1695" t="str">
            <v>ZAR</v>
          </cell>
          <cell r="K1695">
            <v>177567.08</v>
          </cell>
          <cell r="L1695">
            <v>1</v>
          </cell>
          <cell r="M1695">
            <v>177567.08</v>
          </cell>
        </row>
        <row r="1696">
          <cell r="B1696" t="str">
            <v>599-1237</v>
          </cell>
          <cell r="D1696">
            <v>39675</v>
          </cell>
          <cell r="E1696" t="str">
            <v>M008</v>
          </cell>
          <cell r="G1696" t="str">
            <v>Hi-Tech Pressure Engineering (Pty) Ltd.</v>
          </cell>
          <cell r="H1696" t="str">
            <v>T1 Mill g/box sole plate, mill motor bedplate and HD bolts</v>
          </cell>
          <cell r="I1696" t="str">
            <v>ZAR 289,353.00</v>
          </cell>
          <cell r="J1696" t="str">
            <v>ZAR</v>
          </cell>
          <cell r="K1696">
            <v>289353</v>
          </cell>
          <cell r="L1696">
            <v>1</v>
          </cell>
          <cell r="M1696">
            <v>289353</v>
          </cell>
        </row>
        <row r="1697">
          <cell r="B1697" t="str">
            <v>599-1238</v>
          </cell>
          <cell r="D1697">
            <v>39675</v>
          </cell>
          <cell r="E1697" t="str">
            <v>A010-04</v>
          </cell>
          <cell r="G1697" t="str">
            <v>Makubu Steelworks Ltd</v>
          </cell>
          <cell r="H1697" t="str">
            <v>Extra rolls of soft tying wire for Canal and dam fencing</v>
          </cell>
          <cell r="I1697" t="str">
            <v>ZMK 2,436,000.00</v>
          </cell>
          <cell r="J1697" t="str">
            <v>ZMK</v>
          </cell>
          <cell r="K1697">
            <v>2436000</v>
          </cell>
          <cell r="L1697">
            <v>1.6750418760469012E-3</v>
          </cell>
          <cell r="M1697">
            <v>4080.4020100502512</v>
          </cell>
        </row>
        <row r="1698">
          <cell r="B1698" t="str">
            <v>599-1239</v>
          </cell>
          <cell r="C1698" t="str">
            <v>CVCO 101</v>
          </cell>
          <cell r="D1698">
            <v>39676</v>
          </cell>
          <cell r="E1698" t="str">
            <v>M002</v>
          </cell>
          <cell r="G1698" t="str">
            <v>Alstom John Thompson</v>
          </cell>
          <cell r="H1698" t="str">
            <v>Blow Through on Shredder Steam Pipe (CVCO 101)</v>
          </cell>
          <cell r="I1698" t="str">
            <v>ZAR 114404.68</v>
          </cell>
          <cell r="J1698" t="str">
            <v>ZAR</v>
          </cell>
          <cell r="K1698">
            <v>114404.68</v>
          </cell>
          <cell r="L1698">
            <v>1</v>
          </cell>
          <cell r="M1698">
            <v>114404.68</v>
          </cell>
        </row>
        <row r="1699">
          <cell r="B1699" t="str">
            <v>599-1240</v>
          </cell>
          <cell r="C1699" t="str">
            <v>CVCO 100</v>
          </cell>
          <cell r="D1699">
            <v>39676</v>
          </cell>
          <cell r="E1699" t="str">
            <v>M023-1</v>
          </cell>
          <cell r="G1699" t="str">
            <v>Morris Material Handling</v>
          </cell>
          <cell r="H1699" t="str">
            <v>Additional Visit to repair damage on Morris Crane</v>
          </cell>
          <cell r="I1699" t="str">
            <v>ZAR 43805</v>
          </cell>
          <cell r="J1699" t="str">
            <v>ZAR</v>
          </cell>
          <cell r="K1699">
            <v>43805</v>
          </cell>
          <cell r="L1699">
            <v>1</v>
          </cell>
          <cell r="M1699">
            <v>43805</v>
          </cell>
        </row>
        <row r="1700">
          <cell r="B1700" t="str">
            <v>599-1241</v>
          </cell>
          <cell r="D1700">
            <v>39676</v>
          </cell>
          <cell r="E1700" t="str">
            <v>M039-1</v>
          </cell>
          <cell r="G1700" t="str">
            <v>Heku Construction Ltd</v>
          </cell>
          <cell r="H1700" t="str">
            <v>Modificatiosn to T2 Millhouse gable ends</v>
          </cell>
          <cell r="I1700" t="str">
            <v>ZMK 73,757,578.1</v>
          </cell>
          <cell r="J1700" t="str">
            <v>ZMK</v>
          </cell>
          <cell r="K1700">
            <v>73757578.099999994</v>
          </cell>
          <cell r="L1700">
            <v>1.6750418760469012E-3</v>
          </cell>
          <cell r="M1700">
            <v>123547.03199329982</v>
          </cell>
        </row>
        <row r="1701">
          <cell r="B1701" t="str">
            <v>599-1242</v>
          </cell>
          <cell r="D1701">
            <v>39676</v>
          </cell>
          <cell r="E1701" t="str">
            <v>E002</v>
          </cell>
          <cell r="F1701" t="str">
            <v>Re survey of routes following pivot changes</v>
          </cell>
          <cell r="G1701" t="str">
            <v xml:space="preserve">R G F Power Projects cc </v>
          </cell>
          <cell r="H1701" t="str">
            <v>Additional work as per remeasure</v>
          </cell>
          <cell r="I1701" t="str">
            <v>ZAR 839,360.25</v>
          </cell>
          <cell r="J1701" t="str">
            <v>ZAR</v>
          </cell>
          <cell r="K1701">
            <v>839360.25</v>
          </cell>
          <cell r="L1701">
            <v>1</v>
          </cell>
          <cell r="M1701">
            <v>839360.25</v>
          </cell>
          <cell r="N1701">
            <v>839360.25</v>
          </cell>
          <cell r="O1701">
            <v>0</v>
          </cell>
          <cell r="P1701">
            <v>0</v>
          </cell>
          <cell r="Q1701">
            <v>0</v>
          </cell>
          <cell r="R1701">
            <v>0</v>
          </cell>
        </row>
        <row r="1702">
          <cell r="B1702" t="str">
            <v>599-1243</v>
          </cell>
          <cell r="D1702">
            <v>39676</v>
          </cell>
          <cell r="E1702" t="str">
            <v>E002</v>
          </cell>
          <cell r="F1702" t="str">
            <v>Re survey of routes following pivot changes</v>
          </cell>
          <cell r="G1702" t="str">
            <v xml:space="preserve">R G F Power Projects cc </v>
          </cell>
          <cell r="H1702" t="str">
            <v>Additional deliveries for Porcelain insulators</v>
          </cell>
          <cell r="I1702" t="str">
            <v>ZAR 49,350</v>
          </cell>
          <cell r="J1702" t="str">
            <v>ZAR</v>
          </cell>
          <cell r="K1702">
            <v>49350</v>
          </cell>
          <cell r="L1702">
            <v>1</v>
          </cell>
          <cell r="M1702">
            <v>49350</v>
          </cell>
        </row>
        <row r="1703">
          <cell r="B1703" t="str">
            <v>599-1244</v>
          </cell>
          <cell r="D1703">
            <v>39676</v>
          </cell>
          <cell r="E1703" t="str">
            <v>C001</v>
          </cell>
          <cell r="G1703" t="str">
            <v>Makubu Steelworks Ltd</v>
          </cell>
          <cell r="H1703" t="str">
            <v>M24 Threaded rods, nuts and washers (recover from Spencon)</v>
          </cell>
          <cell r="I1703" t="str">
            <v>ZMK 2,664,000</v>
          </cell>
          <cell r="J1703" t="str">
            <v>ZMK</v>
          </cell>
          <cell r="K1703">
            <v>2664000</v>
          </cell>
          <cell r="L1703">
            <v>1.6750418760469012E-3</v>
          </cell>
          <cell r="M1703">
            <v>4462.3115577889448</v>
          </cell>
        </row>
        <row r="1704">
          <cell r="B1704" t="str">
            <v>599-1245</v>
          </cell>
          <cell r="D1704">
            <v>39676</v>
          </cell>
          <cell r="E1704" t="str">
            <v>M023-3</v>
          </cell>
          <cell r="G1704" t="str">
            <v>Marlboro Crane Hire (Pty) Ltd</v>
          </cell>
          <cell r="H1704" t="str">
            <v xml:space="preserve">Repairs to 140ton Krupp Crane inspection visit to remove faulty componenets </v>
          </cell>
          <cell r="I1704" t="str">
            <v>ZAR 15,783</v>
          </cell>
          <cell r="J1704" t="str">
            <v>ZAR</v>
          </cell>
          <cell r="K1704">
            <v>15783</v>
          </cell>
          <cell r="L1704">
            <v>1</v>
          </cell>
          <cell r="M1704">
            <v>15783</v>
          </cell>
        </row>
        <row r="1705">
          <cell r="B1705" t="str">
            <v>599-1246</v>
          </cell>
          <cell r="C1705" t="str">
            <v>CVCO 45</v>
          </cell>
          <cell r="D1705">
            <v>39676</v>
          </cell>
          <cell r="E1705" t="str">
            <v>E002</v>
          </cell>
          <cell r="G1705" t="str">
            <v xml:space="preserve">R G F Power Projects cc </v>
          </cell>
          <cell r="H1705" t="str">
            <v>Additional work done on concrete stabilisation - Mistaken for PS4A Variations????</v>
          </cell>
          <cell r="I1705" t="str">
            <v>ZAR 184,110</v>
          </cell>
          <cell r="J1705" t="str">
            <v>ZAR</v>
          </cell>
          <cell r="K1705">
            <v>184110</v>
          </cell>
          <cell r="L1705">
            <v>1</v>
          </cell>
          <cell r="M1705">
            <v>184110</v>
          </cell>
        </row>
        <row r="1706">
          <cell r="B1706" t="str">
            <v>599-1247</v>
          </cell>
          <cell r="C1706" t="str">
            <v>CVCO 73</v>
          </cell>
          <cell r="D1706">
            <v>39676</v>
          </cell>
          <cell r="E1706" t="str">
            <v>E002</v>
          </cell>
          <cell r="G1706" t="str">
            <v xml:space="preserve">R G F Power Projects cc </v>
          </cell>
          <cell r="H1706" t="str">
            <v xml:space="preserve">Amendments to current RGF contract for additional work on NW line feeding village. Installation of 33Kv CT-VT pole mount unit complete with Metering Kiosk - see attached scope variation supporting documents.   </v>
          </cell>
          <cell r="I1706" t="str">
            <v>ZAR 184600</v>
          </cell>
          <cell r="J1706" t="str">
            <v>ZAR</v>
          </cell>
          <cell r="K1706">
            <v>184600</v>
          </cell>
          <cell r="L1706">
            <v>1</v>
          </cell>
          <cell r="M1706">
            <v>184600</v>
          </cell>
        </row>
        <row r="1707">
          <cell r="B1707" t="str">
            <v>599-1248</v>
          </cell>
          <cell r="C1707" t="str">
            <v>CVCO 59, 74</v>
          </cell>
          <cell r="D1707">
            <v>39678</v>
          </cell>
          <cell r="E1707" t="str">
            <v>E002</v>
          </cell>
          <cell r="G1707" t="str">
            <v xml:space="preserve">R G F Power Projects cc </v>
          </cell>
          <cell r="H1707" t="str">
            <v>Late requirements made by ZESCO for crossing their 11kV transmission line to Nakatenga pump station have initiated this CVCO. ZESCO requirements are stringent and cannot be met on time to meet the project dead line. Installation Costs - See CVCO 59 for Ma</v>
          </cell>
          <cell r="I1707" t="str">
            <v>ZAR 192,300</v>
          </cell>
          <cell r="J1707" t="str">
            <v>ZAR</v>
          </cell>
          <cell r="K1707">
            <v>192300</v>
          </cell>
          <cell r="L1707">
            <v>1</v>
          </cell>
          <cell r="M1707">
            <v>192300</v>
          </cell>
        </row>
        <row r="1708">
          <cell r="B1708" t="str">
            <v>599-1249</v>
          </cell>
          <cell r="D1708">
            <v>39678</v>
          </cell>
          <cell r="E1708" t="str">
            <v>W108</v>
          </cell>
          <cell r="G1708" t="str">
            <v>Heku Construction Ltd</v>
          </cell>
          <cell r="H1708" t="str">
            <v>Supply fabricate and erection of A shed MCC staircasse</v>
          </cell>
          <cell r="I1708" t="str">
            <v>ZMK 13,273,549</v>
          </cell>
          <cell r="J1708" t="str">
            <v>ZMK</v>
          </cell>
          <cell r="K1708">
            <v>13273549</v>
          </cell>
          <cell r="L1708">
            <v>1.6750418760469012E-3</v>
          </cell>
          <cell r="M1708">
            <v>22233.750418760468</v>
          </cell>
        </row>
        <row r="1709">
          <cell r="B1709" t="str">
            <v>599-1250</v>
          </cell>
          <cell r="D1709">
            <v>39678</v>
          </cell>
          <cell r="E1709" t="str">
            <v>W124</v>
          </cell>
          <cell r="G1709" t="str">
            <v>Heku Construction Ltd</v>
          </cell>
          <cell r="H1709" t="str">
            <v>Dismateling of existing Packing Store behind EU Warehouse - Cancelled (ZMK 26,327,700)</v>
          </cell>
          <cell r="I1709" t="str">
            <v>ZMk 0.00</v>
          </cell>
          <cell r="J1709" t="str">
            <v>ZMk</v>
          </cell>
          <cell r="K1709">
            <v>0</v>
          </cell>
          <cell r="L1709">
            <v>1.6750418760469012E-3</v>
          </cell>
          <cell r="M1709">
            <v>0</v>
          </cell>
        </row>
        <row r="1710">
          <cell r="B1710" t="str">
            <v>599-1251</v>
          </cell>
          <cell r="D1710">
            <v>39679</v>
          </cell>
          <cell r="E1710" t="str">
            <v>P005</v>
          </cell>
          <cell r="G1710" t="str">
            <v>Toyota Zambia Ltd</v>
          </cell>
          <cell r="H1710" t="str">
            <v>Full service for Toyota Hi-Ace ABL 2292 PV25</v>
          </cell>
          <cell r="I1710" t="str">
            <v>ZMK 467,571.00</v>
          </cell>
          <cell r="J1710" t="str">
            <v>ZMK</v>
          </cell>
          <cell r="K1710">
            <v>467571</v>
          </cell>
          <cell r="L1710">
            <v>1.6750418760469012E-3</v>
          </cell>
          <cell r="M1710">
            <v>783.2010050251256</v>
          </cell>
        </row>
        <row r="1711">
          <cell r="B1711" t="str">
            <v>599-1252</v>
          </cell>
          <cell r="C1711" t="str">
            <v>CVCO 72</v>
          </cell>
          <cell r="D1711">
            <v>39682</v>
          </cell>
          <cell r="E1711" t="str">
            <v>M013-0</v>
          </cell>
          <cell r="G1711" t="str">
            <v>FCM Engineering (Pty) Ltd</v>
          </cell>
          <cell r="H1711" t="str">
            <v>Juice Heater structural supportwork acceleration costs</v>
          </cell>
          <cell r="I1711" t="str">
            <v>ZAR 27011</v>
          </cell>
          <cell r="J1711" t="str">
            <v>ZAR</v>
          </cell>
          <cell r="K1711">
            <v>27011</v>
          </cell>
          <cell r="L1711">
            <v>1</v>
          </cell>
          <cell r="M1711">
            <v>27011</v>
          </cell>
        </row>
        <row r="1712">
          <cell r="B1712" t="str">
            <v>599-1253</v>
          </cell>
          <cell r="D1712">
            <v>39682</v>
          </cell>
          <cell r="E1712" t="str">
            <v>M001-04</v>
          </cell>
          <cell r="G1712" t="str">
            <v>KSB Pumps and Valves (Pty) Ltd</v>
          </cell>
          <cell r="H1712" t="str">
            <v>Supply of 2 No Deaerator Lift water pumps with drives</v>
          </cell>
          <cell r="I1712" t="str">
            <v>ZAR 291,422.06</v>
          </cell>
          <cell r="J1712" t="str">
            <v>ZAR</v>
          </cell>
          <cell r="K1712">
            <v>291422.06</v>
          </cell>
          <cell r="L1712">
            <v>1</v>
          </cell>
          <cell r="M1712">
            <v>291422.06</v>
          </cell>
        </row>
        <row r="1713">
          <cell r="B1713" t="str">
            <v>599-1254</v>
          </cell>
          <cell r="D1713">
            <v>39681</v>
          </cell>
          <cell r="E1713" t="str">
            <v>E002</v>
          </cell>
          <cell r="G1713" t="str">
            <v>Multicrop Zambia</v>
          </cell>
          <cell r="H1713" t="str">
            <v>200mm class 6 PVC pipes used for underground cabling</v>
          </cell>
          <cell r="I1713" t="str">
            <v>ZMK 2,978,211.31</v>
          </cell>
          <cell r="J1713" t="str">
            <v>ZMK</v>
          </cell>
          <cell r="K1713">
            <v>2978211.31</v>
          </cell>
          <cell r="L1713">
            <v>1.6750418760469012E-3</v>
          </cell>
          <cell r="M1713">
            <v>4988.6286599664991</v>
          </cell>
        </row>
        <row r="1714">
          <cell r="B1714" t="str">
            <v>599-1255</v>
          </cell>
          <cell r="D1714">
            <v>39682</v>
          </cell>
          <cell r="E1714" t="str">
            <v>M016-0</v>
          </cell>
          <cell r="G1714" t="str">
            <v>Amalgamated Pumping supplies(SA) (Pty) Ltd</v>
          </cell>
          <cell r="H1714" t="str">
            <v>Pump for Re-skip Melter</v>
          </cell>
          <cell r="I1714" t="str">
            <v>ZAR 38,263.34</v>
          </cell>
          <cell r="J1714" t="str">
            <v>ZAR</v>
          </cell>
          <cell r="K1714">
            <v>38263.339999999997</v>
          </cell>
          <cell r="L1714">
            <v>1</v>
          </cell>
          <cell r="M1714">
            <v>38263.339999999997</v>
          </cell>
        </row>
        <row r="1715">
          <cell r="B1715" t="str">
            <v>599-1256</v>
          </cell>
          <cell r="C1715" t="str">
            <v>Needs BSCO</v>
          </cell>
          <cell r="D1715">
            <v>39682</v>
          </cell>
          <cell r="E1715" t="str">
            <v>M004</v>
          </cell>
          <cell r="G1715" t="str">
            <v>Siemens</v>
          </cell>
          <cell r="H1715" t="str">
            <v>Siemens Engineer to repair damaged silver weibul panel</v>
          </cell>
          <cell r="I1715" t="str">
            <v>ZAR 44,343</v>
          </cell>
          <cell r="J1715" t="str">
            <v>ZAR</v>
          </cell>
          <cell r="K1715">
            <v>44343</v>
          </cell>
          <cell r="L1715">
            <v>1</v>
          </cell>
          <cell r="M1715">
            <v>44343</v>
          </cell>
        </row>
        <row r="1716">
          <cell r="B1716" t="str">
            <v>599-1257</v>
          </cell>
          <cell r="C1716" t="str">
            <v>CVCO 64</v>
          </cell>
          <cell r="D1716">
            <v>39682</v>
          </cell>
          <cell r="E1716" t="str">
            <v>M033</v>
          </cell>
          <cell r="G1716" t="str">
            <v>Thermal Energy Systems cc</v>
          </cell>
          <cell r="H1716" t="str">
            <v>Changes to the T1 Shredder Turbine Steam Piping</v>
          </cell>
          <cell r="I1716" t="str">
            <v>ZAR 97,775</v>
          </cell>
          <cell r="J1716" t="str">
            <v>ZAR</v>
          </cell>
          <cell r="K1716">
            <v>97775</v>
          </cell>
          <cell r="L1716">
            <v>1</v>
          </cell>
          <cell r="M1716">
            <v>97775</v>
          </cell>
        </row>
        <row r="1717">
          <cell r="B1717" t="str">
            <v>599-1258</v>
          </cell>
          <cell r="D1717">
            <v>39682</v>
          </cell>
          <cell r="E1717" t="str">
            <v>M041</v>
          </cell>
          <cell r="G1717" t="str">
            <v>Natal Conveyors cc</v>
          </cell>
          <cell r="H1717" t="str">
            <v>Snub Pulley</v>
          </cell>
          <cell r="I1717" t="str">
            <v>ZAR 26,600</v>
          </cell>
          <cell r="J1717" t="str">
            <v>ZAR</v>
          </cell>
          <cell r="K1717">
            <v>26600</v>
          </cell>
          <cell r="L1717">
            <v>1</v>
          </cell>
          <cell r="M1717">
            <v>26600</v>
          </cell>
        </row>
        <row r="1718">
          <cell r="B1718" t="str">
            <v>599-1259</v>
          </cell>
          <cell r="D1718">
            <v>39682</v>
          </cell>
          <cell r="E1718" t="str">
            <v>W109</v>
          </cell>
          <cell r="G1718" t="str">
            <v>Heku Construction Ltd</v>
          </cell>
          <cell r="H1718" t="str">
            <v>Dust Extraction Piping</v>
          </cell>
          <cell r="I1718" t="str">
            <v>ZMK 96,332,800</v>
          </cell>
          <cell r="J1718" t="str">
            <v>ZMK</v>
          </cell>
          <cell r="K1718">
            <v>96332800</v>
          </cell>
          <cell r="L1718">
            <v>1.6750418760469012E-3</v>
          </cell>
          <cell r="M1718">
            <v>161361.47403685094</v>
          </cell>
        </row>
        <row r="1719">
          <cell r="B1719" t="str">
            <v>599-1260</v>
          </cell>
          <cell r="D1719">
            <v>39681</v>
          </cell>
          <cell r="E1719" t="str">
            <v>C005</v>
          </cell>
          <cell r="G1719" t="str">
            <v>Lafarge Zambia</v>
          </cell>
          <cell r="H1719" t="str">
            <v>Cement for Teichmann Plant hire</v>
          </cell>
          <cell r="I1719" t="str">
            <v>ZMK 211,034,464.00</v>
          </cell>
          <cell r="J1719" t="str">
            <v>ZMK</v>
          </cell>
          <cell r="K1719">
            <v>211034464</v>
          </cell>
          <cell r="L1719">
            <v>1.6750418760469012E-3</v>
          </cell>
          <cell r="M1719">
            <v>353491.56448911224</v>
          </cell>
        </row>
        <row r="1720">
          <cell r="B1720" t="str">
            <v>599-1261</v>
          </cell>
          <cell r="D1720">
            <v>39686</v>
          </cell>
          <cell r="E1720" t="str">
            <v>M001-13</v>
          </cell>
          <cell r="G1720" t="str">
            <v>FP Engineering</v>
          </cell>
          <cell r="H1720" t="str">
            <v>Cast in plate for ash civils</v>
          </cell>
          <cell r="I1720" t="str">
            <v>ZAR 291,402.00</v>
          </cell>
          <cell r="J1720" t="str">
            <v>ZAR</v>
          </cell>
          <cell r="K1720">
            <v>291402</v>
          </cell>
          <cell r="L1720">
            <v>1</v>
          </cell>
          <cell r="M1720">
            <v>291402</v>
          </cell>
        </row>
        <row r="1721">
          <cell r="B1721" t="str">
            <v>599-1262</v>
          </cell>
          <cell r="D1721">
            <v>39625</v>
          </cell>
          <cell r="E1721" t="str">
            <v>A010-10</v>
          </cell>
          <cell r="G1721" t="str">
            <v>Heku Construction Ltd</v>
          </cell>
          <cell r="H1721" t="str">
            <v>Reconditioning of the Landplaner</v>
          </cell>
          <cell r="I1721" t="str">
            <v>ZMK 18,854,044.00</v>
          </cell>
          <cell r="J1721" t="str">
            <v>ZMK</v>
          </cell>
          <cell r="K1721">
            <v>18854044</v>
          </cell>
          <cell r="L1721">
            <v>1.6750418760469012E-3</v>
          </cell>
          <cell r="M1721">
            <v>31581.31323283082</v>
          </cell>
        </row>
        <row r="1722">
          <cell r="B1722" t="str">
            <v>599-1263</v>
          </cell>
          <cell r="D1722">
            <v>39686</v>
          </cell>
          <cell r="E1722" t="str">
            <v>M036-1</v>
          </cell>
          <cell r="G1722" t="str">
            <v>African Privity Investments (Pty) Ltd</v>
          </cell>
          <cell r="H1722" t="str">
            <v>CVP A Condensor (reprocurement of 599-143 as currency was incorect)</v>
          </cell>
          <cell r="I1722" t="str">
            <v>ZAR 417,800.00</v>
          </cell>
          <cell r="J1722" t="str">
            <v>ZAR</v>
          </cell>
          <cell r="K1722">
            <v>417800</v>
          </cell>
          <cell r="L1722">
            <v>1</v>
          </cell>
          <cell r="M1722">
            <v>417800</v>
          </cell>
        </row>
        <row r="1723">
          <cell r="B1723" t="str">
            <v>599-1264</v>
          </cell>
          <cell r="D1723">
            <v>39686</v>
          </cell>
          <cell r="E1723" t="str">
            <v>P005</v>
          </cell>
          <cell r="G1723" t="str">
            <v>Naloonda Joety &amp; Company</v>
          </cell>
          <cell r="H1723" t="str">
            <v>Labourers used in Project Lay down Area</v>
          </cell>
          <cell r="I1723" t="str">
            <v>ZMK 4,519,125.00</v>
          </cell>
          <cell r="J1723" t="str">
            <v>ZMK</v>
          </cell>
          <cell r="K1723">
            <v>4519125</v>
          </cell>
          <cell r="L1723">
            <v>1.6750418760469012E-3</v>
          </cell>
          <cell r="M1723">
            <v>7569.723618090452</v>
          </cell>
        </row>
        <row r="1724">
          <cell r="B1724" t="str">
            <v>599-1265</v>
          </cell>
          <cell r="D1724">
            <v>39687</v>
          </cell>
          <cell r="E1724" t="str">
            <v>EXP1</v>
          </cell>
          <cell r="G1724" t="str">
            <v>BP Zambia</v>
          </cell>
          <cell r="H1724" t="str">
            <v>Diesel for Teichmann Plant Hire</v>
          </cell>
          <cell r="I1724" t="str">
            <v>ZMK 1,172,782,040.00</v>
          </cell>
          <cell r="J1724" t="str">
            <v>ZMK</v>
          </cell>
          <cell r="K1724">
            <v>1172782040</v>
          </cell>
          <cell r="L1724">
            <v>1.6750418760469012E-3</v>
          </cell>
          <cell r="M1724">
            <v>1964459.0284757118</v>
          </cell>
        </row>
        <row r="1725">
          <cell r="B1725" t="str">
            <v>599-1266</v>
          </cell>
          <cell r="D1725">
            <v>39687</v>
          </cell>
          <cell r="E1725" t="str">
            <v>I003</v>
          </cell>
          <cell r="G1725" t="str">
            <v>Metso Automation</v>
          </cell>
          <cell r="H1725" t="str">
            <v>Festo solenoid + limit switchfor T2 shredder turbine ESV valve</v>
          </cell>
          <cell r="I1725" t="str">
            <v>ZAR 7,837.00</v>
          </cell>
          <cell r="J1725" t="str">
            <v>ZAR</v>
          </cell>
          <cell r="K1725">
            <v>7837</v>
          </cell>
          <cell r="L1725">
            <v>1</v>
          </cell>
          <cell r="M1725">
            <v>7837</v>
          </cell>
        </row>
        <row r="1726">
          <cell r="B1726" t="str">
            <v>599-1267</v>
          </cell>
          <cell r="D1726">
            <v>39687</v>
          </cell>
          <cell r="E1726" t="str">
            <v>P005</v>
          </cell>
          <cell r="G1726" t="str">
            <v>GEMISTAR TRAVEL &amp; TOURS</v>
          </cell>
          <cell r="H1726" t="str">
            <v>Air ticket for Carl Pfotenhauer</v>
          </cell>
          <cell r="I1726" t="str">
            <v>ZMK 2,975,430.00</v>
          </cell>
          <cell r="J1726" t="str">
            <v>ZMK</v>
          </cell>
          <cell r="K1726">
            <v>2975430</v>
          </cell>
          <cell r="L1726">
            <v>1.6750418760469012E-3</v>
          </cell>
          <cell r="M1726">
            <v>4983.9698492462312</v>
          </cell>
        </row>
        <row r="1727">
          <cell r="B1727" t="str">
            <v>599-1268</v>
          </cell>
          <cell r="D1727">
            <v>39688</v>
          </cell>
          <cell r="E1727" t="str">
            <v>P005</v>
          </cell>
          <cell r="G1727" t="str">
            <v>GEMISTAR TRAVEL &amp; TOURS</v>
          </cell>
          <cell r="H1727" t="str">
            <v>Air ticket for Steve Langton</v>
          </cell>
          <cell r="I1727" t="str">
            <v>ZMK 5,292,060.00</v>
          </cell>
          <cell r="J1727" t="str">
            <v>ZMK</v>
          </cell>
          <cell r="K1727">
            <v>5292060</v>
          </cell>
          <cell r="L1727">
            <v>1.6750418760469012E-3</v>
          </cell>
          <cell r="M1727">
            <v>8864.4221105527631</v>
          </cell>
        </row>
        <row r="1728">
          <cell r="B1728" t="str">
            <v>599-1269</v>
          </cell>
          <cell r="D1728">
            <v>39688</v>
          </cell>
          <cell r="E1728" t="str">
            <v>P005</v>
          </cell>
          <cell r="G1728" t="str">
            <v>Southern Insurance</v>
          </cell>
          <cell r="H1728" t="str">
            <v>Comprehensive Insurance for Mitsubishi Pajero AAZ 3522</v>
          </cell>
          <cell r="I1728" t="str">
            <v>ZMK 646,733.00</v>
          </cell>
          <cell r="J1728" t="str">
            <v>ZMK</v>
          </cell>
          <cell r="K1728">
            <v>646733</v>
          </cell>
          <cell r="L1728">
            <v>1.6750418760469012E-3</v>
          </cell>
          <cell r="M1728">
            <v>1083.3048576214405</v>
          </cell>
        </row>
        <row r="1729">
          <cell r="B1729" t="str">
            <v>599-1270</v>
          </cell>
          <cell r="D1729">
            <v>39688</v>
          </cell>
          <cell r="E1729" t="str">
            <v>P005</v>
          </cell>
          <cell r="G1729" t="str">
            <v>Toyota Zambia Ltd</v>
          </cell>
          <cell r="H1729" t="str">
            <v>Full Service for Toyota Prado ABK 4303 PV 17</v>
          </cell>
          <cell r="I1729" t="str">
            <v>ZMK 1,200,000.00</v>
          </cell>
          <cell r="J1729" t="str">
            <v>ZMK</v>
          </cell>
          <cell r="K1729">
            <v>1200000</v>
          </cell>
          <cell r="L1729">
            <v>1.6750418760469012E-3</v>
          </cell>
          <cell r="M1729">
            <v>2010.0502512562814</v>
          </cell>
        </row>
        <row r="1730">
          <cell r="B1730" t="str">
            <v>599-1271</v>
          </cell>
          <cell r="D1730">
            <v>39688</v>
          </cell>
          <cell r="E1730" t="str">
            <v>P005</v>
          </cell>
          <cell r="G1730" t="str">
            <v>Heku Engineering Ltd</v>
          </cell>
          <cell r="H1730" t="str">
            <v>Labour Hire and repair to damaged Fence at Cane Yard</v>
          </cell>
          <cell r="I1730" t="str">
            <v>ZMK 6,507,250.00</v>
          </cell>
          <cell r="J1730" t="str">
            <v>ZMK</v>
          </cell>
          <cell r="K1730">
            <v>6507250</v>
          </cell>
          <cell r="L1730">
            <v>1.6750418760469012E-3</v>
          </cell>
          <cell r="M1730">
            <v>10899.916247906198</v>
          </cell>
        </row>
        <row r="1731">
          <cell r="B1731" t="str">
            <v>599-1272</v>
          </cell>
          <cell r="D1731">
            <v>39689</v>
          </cell>
          <cell r="E1731" t="str">
            <v>P005</v>
          </cell>
          <cell r="G1731" t="str">
            <v>Mulimo Agriculture Hardware Distributors</v>
          </cell>
          <cell r="H1731" t="str">
            <v>12000 Litre Water tank for Kaleya Camp</v>
          </cell>
          <cell r="I1731" t="str">
            <v>ZMK 8,660,000.00</v>
          </cell>
          <cell r="J1731" t="str">
            <v>ZMK</v>
          </cell>
          <cell r="K1731">
            <v>8660000</v>
          </cell>
          <cell r="L1731">
            <v>1.6750418760469012E-3</v>
          </cell>
          <cell r="M1731">
            <v>14505.862646566164</v>
          </cell>
        </row>
        <row r="1732">
          <cell r="B1732" t="str">
            <v>599-1273</v>
          </cell>
          <cell r="D1732">
            <v>39689</v>
          </cell>
          <cell r="E1732" t="str">
            <v>P005</v>
          </cell>
          <cell r="G1732" t="str">
            <v>Toyota Zambia Ltd</v>
          </cell>
          <cell r="H1732" t="str">
            <v>Full Service for Toyota Prado ABK 4302 PV16</v>
          </cell>
          <cell r="I1732" t="str">
            <v>ZMK 1,000,000.00</v>
          </cell>
          <cell r="J1732" t="str">
            <v>ZMK</v>
          </cell>
          <cell r="K1732">
            <v>1000000</v>
          </cell>
          <cell r="L1732">
            <v>1.6750418760469012E-3</v>
          </cell>
          <cell r="M1732">
            <v>1675.0418760469013</v>
          </cell>
        </row>
        <row r="1733">
          <cell r="B1733" t="str">
            <v>599-1274</v>
          </cell>
          <cell r="D1733">
            <v>39694</v>
          </cell>
          <cell r="E1733" t="str">
            <v>A010-10</v>
          </cell>
          <cell r="G1733" t="str">
            <v>Heku Engineering Ltd</v>
          </cell>
          <cell r="H1733" t="str">
            <v>Drive Shaft for Trailer drums</v>
          </cell>
          <cell r="I1733" t="str">
            <v>ZMK 38,820,000.00</v>
          </cell>
          <cell r="J1733" t="str">
            <v>ZMK</v>
          </cell>
          <cell r="K1733">
            <v>38820000</v>
          </cell>
          <cell r="L1733">
            <v>1.6750418760469012E-3</v>
          </cell>
          <cell r="M1733">
            <v>65025.125628140704</v>
          </cell>
        </row>
        <row r="1734">
          <cell r="B1734" t="str">
            <v>599-1275</v>
          </cell>
          <cell r="D1734">
            <v>39694</v>
          </cell>
          <cell r="E1734" t="str">
            <v>M011</v>
          </cell>
          <cell r="G1734" t="str">
            <v>Hi-Tech Pressure Engineering (Pty) Ltd.</v>
          </cell>
          <cell r="H1734" t="str">
            <v>Extra Items for T1 Hilo 1</v>
          </cell>
          <cell r="I1734" t="str">
            <v>ZAR 96,262.00</v>
          </cell>
          <cell r="J1734" t="str">
            <v>ZAR</v>
          </cell>
          <cell r="K1734">
            <v>96262</v>
          </cell>
          <cell r="L1734">
            <v>1</v>
          </cell>
          <cell r="M1734">
            <v>96262</v>
          </cell>
        </row>
        <row r="1735">
          <cell r="B1735" t="str">
            <v>599-1276</v>
          </cell>
          <cell r="D1735">
            <v>39694</v>
          </cell>
          <cell r="E1735" t="str">
            <v>M001-08</v>
          </cell>
          <cell r="G1735" t="str">
            <v>East African Supply</v>
          </cell>
          <cell r="H1735" t="str">
            <v>Materials for Access platform for t2 shredder pipework isolation valve</v>
          </cell>
          <cell r="I1735" t="str">
            <v>ZAR 18,854.13</v>
          </cell>
          <cell r="J1735" t="str">
            <v>ZAR</v>
          </cell>
          <cell r="K1735">
            <v>18854.13</v>
          </cell>
          <cell r="L1735">
            <v>1</v>
          </cell>
          <cell r="M1735">
            <v>18854.13</v>
          </cell>
          <cell r="T1735">
            <v>2</v>
          </cell>
        </row>
        <row r="1736">
          <cell r="B1736" t="str">
            <v>599-1277</v>
          </cell>
          <cell r="D1736">
            <v>39694</v>
          </cell>
          <cell r="E1736" t="str">
            <v>E012</v>
          </cell>
          <cell r="G1736" t="str">
            <v>L.M.V Switchgear cc</v>
          </cell>
          <cell r="H1736" t="str">
            <v>Labour to install replacement drives, starters and reqiring of Control circuits</v>
          </cell>
          <cell r="I1736" t="str">
            <v>ZAR 239,248.32</v>
          </cell>
          <cell r="J1736" t="str">
            <v>ZAR</v>
          </cell>
          <cell r="K1736">
            <v>239248.32</v>
          </cell>
          <cell r="L1736">
            <v>1</v>
          </cell>
          <cell r="M1736">
            <v>239248.32</v>
          </cell>
        </row>
        <row r="1737">
          <cell r="B1737" t="str">
            <v>599-1278</v>
          </cell>
          <cell r="D1737">
            <v>39694</v>
          </cell>
          <cell r="E1737" t="str">
            <v>E012</v>
          </cell>
          <cell r="G1737" t="str">
            <v>L.M.V Switchgear cc</v>
          </cell>
          <cell r="H1737" t="str">
            <v>Plant and materials for rewiring of starters, drives and control circuits</v>
          </cell>
          <cell r="I1737" t="str">
            <v>ZAR 136,082.07</v>
          </cell>
          <cell r="J1737" t="str">
            <v>ZAR</v>
          </cell>
          <cell r="K1737">
            <v>136082.07</v>
          </cell>
          <cell r="L1737">
            <v>1</v>
          </cell>
          <cell r="M1737">
            <v>136082.07</v>
          </cell>
        </row>
        <row r="1738">
          <cell r="B1738" t="str">
            <v>599-1279</v>
          </cell>
          <cell r="C1738" t="str">
            <v>Needs BSCO</v>
          </cell>
          <cell r="D1738">
            <v>39694</v>
          </cell>
          <cell r="E1738" t="str">
            <v>M056</v>
          </cell>
          <cell r="G1738" t="str">
            <v>East African Supply</v>
          </cell>
          <cell r="H1738" t="str">
            <v>5 off Threaded 3 piece s/s Natco vlaves 100NB, 1/4 turn handle</v>
          </cell>
          <cell r="I1738" t="str">
            <v>ZAR 16,800</v>
          </cell>
          <cell r="J1738" t="str">
            <v>ZAR</v>
          </cell>
          <cell r="K1738">
            <v>16800</v>
          </cell>
          <cell r="L1738">
            <v>1</v>
          </cell>
          <cell r="M1738">
            <v>16800</v>
          </cell>
        </row>
        <row r="1739">
          <cell r="B1739" t="str">
            <v>599-1280</v>
          </cell>
          <cell r="C1739" t="str">
            <v>Needs BSCO</v>
          </cell>
          <cell r="D1739">
            <v>39694</v>
          </cell>
          <cell r="E1739" t="str">
            <v>M056</v>
          </cell>
          <cell r="G1739" t="str">
            <v>Amalgamated Pumping supplies(SA) (Pty) Ltd</v>
          </cell>
          <cell r="H1739" t="str">
            <v>4 off FBM Snifter valves from 5-27 in HG for Vacuum pumps</v>
          </cell>
          <cell r="I1739" t="str">
            <v>ZAR 17,836.00</v>
          </cell>
          <cell r="J1739" t="str">
            <v>ZAR</v>
          </cell>
          <cell r="K1739">
            <v>17836</v>
          </cell>
          <cell r="L1739">
            <v>1</v>
          </cell>
          <cell r="M1739">
            <v>17836</v>
          </cell>
        </row>
        <row r="1740">
          <cell r="B1740" t="str">
            <v>599-1281</v>
          </cell>
          <cell r="C1740" t="str">
            <v>Needs BSCO</v>
          </cell>
          <cell r="D1740">
            <v>39694</v>
          </cell>
          <cell r="E1740" t="str">
            <v>M056</v>
          </cell>
          <cell r="G1740" t="str">
            <v>Heku Construction Ltd</v>
          </cell>
          <cell r="H1740" t="str">
            <v>2 off 35 degree bends 750NB for B massecuite feed manifold on new Centrifugals</v>
          </cell>
          <cell r="I1740" t="str">
            <v>ZMK 6,315,751.95</v>
          </cell>
          <cell r="J1740" t="str">
            <v>ZMK</v>
          </cell>
          <cell r="K1740">
            <v>6315751.9500000002</v>
          </cell>
          <cell r="L1740">
            <v>1.6750418760469012E-3</v>
          </cell>
          <cell r="M1740">
            <v>10579.148994974876</v>
          </cell>
        </row>
        <row r="1741">
          <cell r="B1741" t="str">
            <v>599-1282</v>
          </cell>
          <cell r="C1741" t="str">
            <v>Needs BSCO</v>
          </cell>
          <cell r="D1741">
            <v>39694</v>
          </cell>
          <cell r="E1741" t="str">
            <v>M015</v>
          </cell>
          <cell r="G1741" t="str">
            <v>FP Engineering</v>
          </cell>
          <cell r="H1741" t="str">
            <v>Handrails and stairway materials for T1 Feeder table</v>
          </cell>
          <cell r="I1741" t="str">
            <v>ZAR 25,904.40</v>
          </cell>
          <cell r="J1741" t="str">
            <v>ZAR</v>
          </cell>
          <cell r="K1741">
            <v>25904.400000000001</v>
          </cell>
          <cell r="L1741">
            <v>1</v>
          </cell>
          <cell r="M1741">
            <v>25904.400000000001</v>
          </cell>
        </row>
        <row r="1742">
          <cell r="B1742" t="str">
            <v>599-1283</v>
          </cell>
          <cell r="C1742" t="str">
            <v>BSCO 185</v>
          </cell>
          <cell r="D1742">
            <v>39694</v>
          </cell>
          <cell r="E1742" t="str">
            <v>M023-3</v>
          </cell>
          <cell r="G1742" t="str">
            <v>Makubu Steelworks Ltd</v>
          </cell>
          <cell r="H1742" t="str">
            <v>2 Pails of Grease for Feeder tables, 5 pales grease for cranes, oil for cranes</v>
          </cell>
          <cell r="I1742" t="str">
            <v>ZMK 6,311,721.83</v>
          </cell>
          <cell r="J1742" t="str">
            <v>ZMK</v>
          </cell>
          <cell r="K1742">
            <v>6311721.8300000001</v>
          </cell>
          <cell r="L1742">
            <v>1.6750418760469012E-3</v>
          </cell>
          <cell r="M1742">
            <v>10572.398375209381</v>
          </cell>
        </row>
        <row r="1743">
          <cell r="B1743" t="str">
            <v>599-1284</v>
          </cell>
          <cell r="C1743" t="str">
            <v>Needs BSCO</v>
          </cell>
          <cell r="D1743">
            <v>39694</v>
          </cell>
          <cell r="E1743" t="str">
            <v>C001</v>
          </cell>
          <cell r="G1743" t="str">
            <v>Naloonda Joety &amp; Company</v>
          </cell>
          <cell r="H1743" t="str">
            <v>Labourers for June 2008 and for clearing of sugar on c shed floor and railways</v>
          </cell>
          <cell r="I1743" t="str">
            <v>ZMK 55,130,116.00</v>
          </cell>
          <cell r="J1743" t="str">
            <v>ZMK</v>
          </cell>
          <cell r="K1743">
            <v>55130116</v>
          </cell>
          <cell r="L1743">
            <v>1.6750418760469012E-3</v>
          </cell>
          <cell r="M1743">
            <v>92345.252931323281</v>
          </cell>
        </row>
        <row r="1744">
          <cell r="B1744" t="str">
            <v>599-1285</v>
          </cell>
          <cell r="C1744" t="str">
            <v>BSCO 186</v>
          </cell>
          <cell r="D1744">
            <v>39694</v>
          </cell>
          <cell r="E1744" t="str">
            <v>M032-0</v>
          </cell>
          <cell r="G1744" t="str">
            <v>Joraf Engineering Ltd</v>
          </cell>
          <cell r="H1744" t="str">
            <v>Tractor and trailer hire, welding machine hire for June and July 2008</v>
          </cell>
          <cell r="I1744" t="str">
            <v>ZMK 89,687,500.00</v>
          </cell>
          <cell r="J1744" t="str">
            <v>ZMK</v>
          </cell>
          <cell r="K1744">
            <v>89687500</v>
          </cell>
          <cell r="L1744">
            <v>1.6750418760469012E-3</v>
          </cell>
          <cell r="M1744">
            <v>150230.31825795645</v>
          </cell>
        </row>
        <row r="1745">
          <cell r="B1745" t="str">
            <v>599-1286</v>
          </cell>
          <cell r="C1745" t="str">
            <v>Needs BSCO</v>
          </cell>
          <cell r="D1745">
            <v>39694</v>
          </cell>
          <cell r="E1745" t="str">
            <v>M032-0</v>
          </cell>
          <cell r="G1745" t="str">
            <v>Atonement Enterprises Ltd</v>
          </cell>
          <cell r="H1745" t="str">
            <v>Compressor Hire for Heku Workshop</v>
          </cell>
          <cell r="I1745" t="str">
            <v>ZMK 90,767,250.00</v>
          </cell>
          <cell r="J1745" t="str">
            <v>ZMK</v>
          </cell>
          <cell r="K1745">
            <v>90767250</v>
          </cell>
          <cell r="L1745">
            <v>1.6750418760469012E-3</v>
          </cell>
          <cell r="M1745">
            <v>152038.9447236181</v>
          </cell>
        </row>
        <row r="1746">
          <cell r="B1746" t="str">
            <v>599-1287</v>
          </cell>
          <cell r="C1746" t="str">
            <v>BSCO 184</v>
          </cell>
          <cell r="D1746">
            <v>39694</v>
          </cell>
          <cell r="E1746" t="str">
            <v>M032-0</v>
          </cell>
          <cell r="G1746" t="str">
            <v>Kapinga Enterprises</v>
          </cell>
          <cell r="H1746" t="str">
            <v>Tractor and trailer hire for July 2008</v>
          </cell>
          <cell r="I1746" t="str">
            <v>ZMK 39,357,400.00</v>
          </cell>
          <cell r="J1746" t="str">
            <v>ZMK</v>
          </cell>
          <cell r="K1746">
            <v>39357400</v>
          </cell>
          <cell r="L1746">
            <v>1.6750418760469012E-3</v>
          </cell>
          <cell r="M1746">
            <v>65925.293132328312</v>
          </cell>
        </row>
        <row r="1747">
          <cell r="B1747" t="str">
            <v>599-1288</v>
          </cell>
          <cell r="D1747">
            <v>39694</v>
          </cell>
          <cell r="E1747" t="str">
            <v>A012</v>
          </cell>
          <cell r="G1747" t="str">
            <v>Action Auto Ltd</v>
          </cell>
          <cell r="H1747" t="str">
            <v>Set of brake pads for Isuzu van PV 49</v>
          </cell>
          <cell r="I1747" t="str">
            <v>ZMK 1,046,573.00</v>
          </cell>
          <cell r="J1747" t="str">
            <v>ZMK</v>
          </cell>
          <cell r="K1747">
            <v>1046573</v>
          </cell>
          <cell r="L1747">
            <v>1.6750418760469012E-3</v>
          </cell>
          <cell r="M1747">
            <v>1753.0536013400335</v>
          </cell>
        </row>
        <row r="1748">
          <cell r="B1748" t="str">
            <v>599-1289</v>
          </cell>
          <cell r="D1748">
            <v>39694</v>
          </cell>
          <cell r="E1748" t="str">
            <v>M023-3</v>
          </cell>
          <cell r="G1748" t="str">
            <v>Laktronics Repairs Ltd</v>
          </cell>
          <cell r="H1748" t="str">
            <v>Excide batteries and alternator repair for cranes</v>
          </cell>
          <cell r="I1748" t="str">
            <v>ZMK 2,650,000.00</v>
          </cell>
          <cell r="J1748" t="str">
            <v>ZMK</v>
          </cell>
          <cell r="K1748">
            <v>2650000</v>
          </cell>
          <cell r="L1748">
            <v>1.6750418760469012E-3</v>
          </cell>
          <cell r="M1748">
            <v>4438.8609715242883</v>
          </cell>
        </row>
        <row r="1749">
          <cell r="B1749" t="str">
            <v>599-1290</v>
          </cell>
          <cell r="D1749">
            <v>39694</v>
          </cell>
          <cell r="E1749" t="str">
            <v>M023-3</v>
          </cell>
          <cell r="G1749" t="str">
            <v>Marlboro Crane Hire (Pty) Ltd</v>
          </cell>
          <cell r="H1749" t="str">
            <v>Voltage regulator, air, diesel &amp; oil filters for 140T crane</v>
          </cell>
          <cell r="I1749" t="str">
            <v>ZAR 10,847.04</v>
          </cell>
          <cell r="J1749" t="str">
            <v>ZAR</v>
          </cell>
          <cell r="K1749">
            <v>10847.04</v>
          </cell>
          <cell r="L1749">
            <v>1</v>
          </cell>
          <cell r="M1749">
            <v>10847.04</v>
          </cell>
        </row>
        <row r="1750">
          <cell r="B1750" t="str">
            <v>599-1291</v>
          </cell>
          <cell r="D1750">
            <v>39694</v>
          </cell>
          <cell r="E1750" t="str">
            <v>M023-3</v>
          </cell>
          <cell r="G1750" t="str">
            <v>Danack Crane Services</v>
          </cell>
          <cell r="H1750" t="str">
            <v>Air, oil and fuel filters for Tadano cranes</v>
          </cell>
          <cell r="I1750" t="str">
            <v>ZMK 7,300,000.00</v>
          </cell>
          <cell r="J1750" t="str">
            <v>ZMK</v>
          </cell>
          <cell r="K1750">
            <v>7300000</v>
          </cell>
          <cell r="L1750">
            <v>1.6750418760469012E-3</v>
          </cell>
          <cell r="M1750">
            <v>12227.805695142379</v>
          </cell>
        </row>
        <row r="1751">
          <cell r="B1751" t="str">
            <v>599-1292</v>
          </cell>
          <cell r="D1751">
            <v>39701</v>
          </cell>
          <cell r="E1751" t="str">
            <v>P005</v>
          </cell>
          <cell r="G1751" t="str">
            <v>Trentyre Zambia limited</v>
          </cell>
          <cell r="H1751" t="str">
            <v>Tyres and valves for Mitsubishi Pajero ABK 2041 PV3</v>
          </cell>
          <cell r="I1751" t="str">
            <v>ZMK 437,505.2</v>
          </cell>
          <cell r="J1751" t="str">
            <v>ZMK</v>
          </cell>
          <cell r="K1751">
            <v>437505.2</v>
          </cell>
          <cell r="L1751">
            <v>1.6750418760469012E-3</v>
          </cell>
          <cell r="M1751">
            <v>732.83953098827476</v>
          </cell>
        </row>
        <row r="1752">
          <cell r="B1752" t="str">
            <v>599-1293</v>
          </cell>
          <cell r="D1752">
            <v>39701</v>
          </cell>
          <cell r="E1752" t="str">
            <v>P005</v>
          </cell>
          <cell r="G1752" t="str">
            <v>Trentyre Zambia limited</v>
          </cell>
          <cell r="H1752" t="str">
            <v>Tyres and valves for Toyota Prado ABK 9107 (PV 26)</v>
          </cell>
          <cell r="I1752" t="str">
            <v>ZMK 612,840.07</v>
          </cell>
          <cell r="J1752" t="str">
            <v>ZMK</v>
          </cell>
          <cell r="K1752">
            <v>612840.06999999995</v>
          </cell>
          <cell r="L1752">
            <v>1.6750418760469012E-3</v>
          </cell>
          <cell r="M1752">
            <v>1026.5327805695142</v>
          </cell>
        </row>
        <row r="1753">
          <cell r="B1753" t="str">
            <v>599-1294</v>
          </cell>
          <cell r="D1753">
            <v>39701</v>
          </cell>
          <cell r="E1753" t="str">
            <v>P005</v>
          </cell>
          <cell r="G1753" t="str">
            <v>Situlu Electrical Company</v>
          </cell>
          <cell r="H1753" t="str">
            <v>Construct o/h line 380V to laydown area (labour &amp; transport only)</v>
          </cell>
          <cell r="I1753" t="str">
            <v>ZMK 10,880,000.00</v>
          </cell>
          <cell r="J1753" t="str">
            <v>ZMK</v>
          </cell>
          <cell r="K1753">
            <v>10880000</v>
          </cell>
          <cell r="L1753">
            <v>1.6750418760469012E-3</v>
          </cell>
          <cell r="M1753">
            <v>18224.455611390284</v>
          </cell>
        </row>
        <row r="1754">
          <cell r="B1754" t="str">
            <v>599-1295</v>
          </cell>
          <cell r="D1754">
            <v>39701</v>
          </cell>
          <cell r="E1754" t="str">
            <v>P005</v>
          </cell>
          <cell r="G1754" t="str">
            <v>Situlu Electrical Company</v>
          </cell>
          <cell r="H1754" t="str">
            <v>Electricity supply to confernce container and Cane haulage toilet block</v>
          </cell>
          <cell r="I1754" t="str">
            <v>ZMK 1,550,000.00</v>
          </cell>
          <cell r="J1754" t="str">
            <v>ZMK</v>
          </cell>
          <cell r="K1754">
            <v>1550000</v>
          </cell>
          <cell r="L1754">
            <v>1.6750418760469012E-3</v>
          </cell>
          <cell r="M1754">
            <v>2596.3149078726969</v>
          </cell>
        </row>
        <row r="1755">
          <cell r="B1755" t="str">
            <v>599-1296</v>
          </cell>
          <cell r="D1755">
            <v>39701</v>
          </cell>
          <cell r="E1755" t="str">
            <v>M001-03</v>
          </cell>
          <cell r="G1755" t="str">
            <v>East African Supply</v>
          </cell>
          <cell r="H1755" t="str">
            <v>Pre-Boiler platform materials</v>
          </cell>
          <cell r="I1755" t="str">
            <v>ZAR 9,259.22</v>
          </cell>
          <cell r="J1755" t="str">
            <v>ZAR</v>
          </cell>
          <cell r="K1755">
            <v>9259.2199999999993</v>
          </cell>
          <cell r="L1755">
            <v>1</v>
          </cell>
          <cell r="M1755">
            <v>9259.2199999999993</v>
          </cell>
        </row>
        <row r="1756">
          <cell r="B1756" t="str">
            <v>599-1297</v>
          </cell>
          <cell r="D1756">
            <v>39701</v>
          </cell>
          <cell r="E1756" t="str">
            <v>W104</v>
          </cell>
          <cell r="G1756" t="str">
            <v>Heku Construction Ltd</v>
          </cell>
          <cell r="H1756" t="str">
            <v>Fabrication of columns as per SI 0252, 0253, 0254</v>
          </cell>
          <cell r="I1756" t="str">
            <v>ZMK 11,233,358.09</v>
          </cell>
          <cell r="J1756" t="str">
            <v>ZMK</v>
          </cell>
          <cell r="K1756">
            <v>11233358.09</v>
          </cell>
          <cell r="L1756">
            <v>1.6750418760469012E-3</v>
          </cell>
          <cell r="M1756">
            <v>18816.345209380233</v>
          </cell>
        </row>
        <row r="1757">
          <cell r="B1757" t="str">
            <v>599-1298</v>
          </cell>
          <cell r="D1757">
            <v>39701</v>
          </cell>
          <cell r="E1757" t="str">
            <v>M056</v>
          </cell>
          <cell r="G1757" t="str">
            <v>Hi-Tech Pressure Engineering (Pty) Ltd.</v>
          </cell>
          <cell r="H1757" t="str">
            <v>Fabricate, supply, deliver 1300 NB pipes and elbows</v>
          </cell>
          <cell r="I1757" t="str">
            <v>ZAR 1,647,829.00</v>
          </cell>
          <cell r="J1757" t="str">
            <v>ZAR</v>
          </cell>
          <cell r="K1757">
            <v>1647829</v>
          </cell>
          <cell r="L1757">
            <v>1</v>
          </cell>
          <cell r="M1757">
            <v>1647829</v>
          </cell>
          <cell r="S1757" t="str">
            <v>Partially Approved</v>
          </cell>
        </row>
        <row r="1758">
          <cell r="B1758" t="str">
            <v>599-1299</v>
          </cell>
          <cell r="D1758">
            <v>39701</v>
          </cell>
          <cell r="E1758" t="str">
            <v>E002</v>
          </cell>
          <cell r="G1758" t="str">
            <v>Irritech SA</v>
          </cell>
          <cell r="H1758" t="str">
            <v>UPVC Pipe for ZESCO 11KVA crossing at Gosling Farm</v>
          </cell>
          <cell r="I1758" t="str">
            <v>ZAR 4,752.00</v>
          </cell>
          <cell r="J1758" t="str">
            <v>ZAR</v>
          </cell>
          <cell r="K1758">
            <v>4752</v>
          </cell>
          <cell r="L1758">
            <v>1</v>
          </cell>
          <cell r="M1758">
            <v>4752</v>
          </cell>
        </row>
        <row r="1759">
          <cell r="B1759" t="str">
            <v>599-1300</v>
          </cell>
          <cell r="C1759" t="str">
            <v>CVCO 107</v>
          </cell>
          <cell r="D1759">
            <v>39701</v>
          </cell>
          <cell r="E1759" t="str">
            <v>M033</v>
          </cell>
          <cell r="G1759" t="str">
            <v>Thermal Energy Systems cc</v>
          </cell>
          <cell r="H1759" t="str">
            <v>Changes to 1200NB Exhaust steam line at Evaporator station</v>
          </cell>
          <cell r="I1759" t="str">
            <v>ZAR 39,300.00</v>
          </cell>
          <cell r="J1759" t="str">
            <v>ZAR</v>
          </cell>
          <cell r="K1759">
            <v>39300</v>
          </cell>
          <cell r="L1759">
            <v>1</v>
          </cell>
          <cell r="M1759">
            <v>39300</v>
          </cell>
        </row>
        <row r="1760">
          <cell r="B1760" t="str">
            <v>599-1301</v>
          </cell>
          <cell r="D1760">
            <v>39701</v>
          </cell>
          <cell r="E1760" t="str">
            <v>M031</v>
          </cell>
          <cell r="G1760" t="str">
            <v>Mulimo Agriculture Hardware Distributors</v>
          </cell>
          <cell r="H1760" t="str">
            <v>Aluminium Interseal 670 including hardner &amp; international Epoxy thinners</v>
          </cell>
          <cell r="I1760" t="str">
            <v>ZMK 4,785,000.00</v>
          </cell>
          <cell r="J1760" t="str">
            <v>ZMK</v>
          </cell>
          <cell r="K1760">
            <v>4785000</v>
          </cell>
          <cell r="L1760">
            <v>1.6750418760469012E-3</v>
          </cell>
          <cell r="M1760">
            <v>8015.0753768844224</v>
          </cell>
        </row>
        <row r="1761">
          <cell r="B1761" t="str">
            <v>599-1302</v>
          </cell>
          <cell r="C1761" t="str">
            <v>Needs BSCO</v>
          </cell>
          <cell r="D1761">
            <v>39701</v>
          </cell>
          <cell r="E1761" t="str">
            <v>M056</v>
          </cell>
          <cell r="G1761" t="str">
            <v>Makubu Steelworks Ltd</v>
          </cell>
          <cell r="H1761" t="str">
            <v>Various Pipes, tubes, elbows &amp; Tees for for factory expansion work</v>
          </cell>
          <cell r="I1761" t="str">
            <v>ZMK 33,003,120.60</v>
          </cell>
          <cell r="J1761" t="str">
            <v>ZMK</v>
          </cell>
          <cell r="K1761">
            <v>33003120.600000001</v>
          </cell>
          <cell r="L1761">
            <v>1.6750418760469012E-3</v>
          </cell>
          <cell r="M1761">
            <v>55281.609045226134</v>
          </cell>
          <cell r="S1761" t="str">
            <v>Approved</v>
          </cell>
        </row>
        <row r="1762">
          <cell r="B1762" t="str">
            <v>599-1303</v>
          </cell>
          <cell r="D1762">
            <v>39701</v>
          </cell>
          <cell r="E1762" t="str">
            <v>M019</v>
          </cell>
          <cell r="G1762" t="str">
            <v>E C Mining Ltd</v>
          </cell>
          <cell r="H1762" t="str">
            <v>4KW 525V flange mounted motor for syrup clarifier</v>
          </cell>
          <cell r="I1762" t="str">
            <v>ZMK 1,920,555.00</v>
          </cell>
          <cell r="J1762" t="str">
            <v>ZMK</v>
          </cell>
          <cell r="K1762">
            <v>1920555</v>
          </cell>
          <cell r="L1762">
            <v>1.6750418760469012E-3</v>
          </cell>
          <cell r="M1762">
            <v>3217.0100502512564</v>
          </cell>
        </row>
        <row r="1763">
          <cell r="B1763" t="str">
            <v>599-1304</v>
          </cell>
          <cell r="D1763">
            <v>39701</v>
          </cell>
          <cell r="E1763" t="str">
            <v>M041</v>
          </cell>
          <cell r="G1763" t="str">
            <v>Bearing Man Zambia Ltd</v>
          </cell>
          <cell r="H1763" t="str">
            <v>Pulley &amp; taper lock for T2 C1 conveyor</v>
          </cell>
          <cell r="I1763" t="str">
            <v>ZMK 823,500.00</v>
          </cell>
          <cell r="J1763" t="str">
            <v>ZMK</v>
          </cell>
          <cell r="K1763">
            <v>823500</v>
          </cell>
          <cell r="L1763">
            <v>1.6750418760469012E-3</v>
          </cell>
          <cell r="M1763">
            <v>1379.3969849246232</v>
          </cell>
        </row>
        <row r="1764">
          <cell r="B1764" t="str">
            <v>599-1305</v>
          </cell>
          <cell r="D1764">
            <v>39701</v>
          </cell>
          <cell r="E1764" t="str">
            <v>M029</v>
          </cell>
          <cell r="G1764" t="str">
            <v>Heku Construction Ltd</v>
          </cell>
          <cell r="H1764" t="str">
            <v>A seed receiver top manhole access platform</v>
          </cell>
          <cell r="I1764" t="str">
            <v>ZMK 3,633,222.60</v>
          </cell>
          <cell r="J1764" t="str">
            <v>ZMK</v>
          </cell>
          <cell r="K1764">
            <v>3633222.6</v>
          </cell>
          <cell r="L1764">
            <v>1.6750418760469012E-3</v>
          </cell>
          <cell r="M1764">
            <v>6085.8</v>
          </cell>
        </row>
        <row r="1765">
          <cell r="B1765" t="str">
            <v>599-1306</v>
          </cell>
          <cell r="D1765">
            <v>39701</v>
          </cell>
          <cell r="E1765" t="str">
            <v>M036-1</v>
          </cell>
          <cell r="G1765" t="str">
            <v>Heku Construction Ltd</v>
          </cell>
          <cell r="H1765" t="str">
            <v>Access platform to CVP A condenser manhole</v>
          </cell>
          <cell r="I1765" t="str">
            <v>ZMK 9,991,362.15</v>
          </cell>
          <cell r="J1765" t="str">
            <v>ZMK</v>
          </cell>
          <cell r="K1765">
            <v>9991362.1500000004</v>
          </cell>
          <cell r="L1765">
            <v>1.6750418760469012E-3</v>
          </cell>
          <cell r="M1765">
            <v>16735.95</v>
          </cell>
        </row>
        <row r="1766">
          <cell r="B1766" t="str">
            <v>599-1307</v>
          </cell>
          <cell r="D1766">
            <v>39701</v>
          </cell>
          <cell r="E1766" t="str">
            <v>M036-2</v>
          </cell>
          <cell r="G1766" t="str">
            <v>Heku Construction Ltd</v>
          </cell>
          <cell r="H1766" t="str">
            <v>Access platform to CVP C condenser manhole cover</v>
          </cell>
          <cell r="I1766" t="str">
            <v>ZMK 9,083,056.50</v>
          </cell>
          <cell r="J1766" t="str">
            <v>ZMK</v>
          </cell>
          <cell r="K1766">
            <v>9083056.5</v>
          </cell>
          <cell r="L1766">
            <v>1.6750418760469012E-3</v>
          </cell>
          <cell r="M1766">
            <v>15214.5</v>
          </cell>
        </row>
        <row r="1767">
          <cell r="B1767" t="str">
            <v>599-1308</v>
          </cell>
          <cell r="D1767">
            <v>39701</v>
          </cell>
          <cell r="E1767" t="str">
            <v>M037</v>
          </cell>
          <cell r="G1767" t="str">
            <v>Heku Construction Ltd</v>
          </cell>
          <cell r="H1767" t="str">
            <v>Reskip melter platform</v>
          </cell>
          <cell r="I1767" t="str">
            <v>ZMK 6,950,512.80</v>
          </cell>
          <cell r="J1767" t="str">
            <v>ZMK</v>
          </cell>
          <cell r="K1767">
            <v>6950512.7999999998</v>
          </cell>
          <cell r="L1767">
            <v>1.6750418760469012E-3</v>
          </cell>
          <cell r="M1767">
            <v>11642.4</v>
          </cell>
        </row>
        <row r="1768">
          <cell r="B1768" t="str">
            <v>599-1309</v>
          </cell>
          <cell r="C1768" t="str">
            <v>ISI order</v>
          </cell>
          <cell r="D1768">
            <v>39701</v>
          </cell>
          <cell r="E1768" t="str">
            <v>E012</v>
          </cell>
          <cell r="G1768" t="str">
            <v>Pyro-Cote cc</v>
          </cell>
          <cell r="H1768" t="str">
            <v>Extra labour costs for erection of scaffolding to apply fir retardant products</v>
          </cell>
          <cell r="I1768" t="str">
            <v>ZAR 62,075.00</v>
          </cell>
          <cell r="J1768" t="str">
            <v>ZAR</v>
          </cell>
          <cell r="K1768">
            <v>62075</v>
          </cell>
          <cell r="L1768">
            <v>1</v>
          </cell>
          <cell r="M1768">
            <v>62075</v>
          </cell>
        </row>
        <row r="1769">
          <cell r="B1769" t="str">
            <v>599-1310</v>
          </cell>
          <cell r="C1769" t="str">
            <v>ISI order</v>
          </cell>
          <cell r="D1769">
            <v>39701</v>
          </cell>
          <cell r="E1769" t="str">
            <v>E011</v>
          </cell>
          <cell r="G1769" t="str">
            <v>L.M.V Switchgear cc</v>
          </cell>
          <cell r="H1769" t="str">
            <v>Labour for alterations to PS1/11 to enable civil works for pump fume to be built</v>
          </cell>
          <cell r="I1769" t="str">
            <v>ZAR 59,334.28</v>
          </cell>
          <cell r="J1769" t="str">
            <v>ZAR</v>
          </cell>
          <cell r="K1769">
            <v>59334.28</v>
          </cell>
          <cell r="L1769">
            <v>1</v>
          </cell>
          <cell r="M1769">
            <v>59334.28</v>
          </cell>
        </row>
        <row r="1770">
          <cell r="B1770" t="str">
            <v>599-1311</v>
          </cell>
          <cell r="D1770">
            <v>39701</v>
          </cell>
          <cell r="E1770" t="str">
            <v>M052</v>
          </cell>
          <cell r="G1770" t="str">
            <v>Heku Construction Ltd</v>
          </cell>
          <cell r="H1770" t="str">
            <v>Supply &amp; erection of 106m of fencing + 1 reclaimed 9m gate for Cane weighbridges</v>
          </cell>
          <cell r="I1770" t="str">
            <v>ZMK 19,843,323.40</v>
          </cell>
          <cell r="J1770" t="str">
            <v>ZMK</v>
          </cell>
          <cell r="K1770">
            <v>19843323.399999999</v>
          </cell>
          <cell r="L1770">
            <v>1.6750418760469012E-3</v>
          </cell>
          <cell r="M1770">
            <v>33238.397654941371</v>
          </cell>
        </row>
        <row r="1771">
          <cell r="B1771" t="str">
            <v>599-1312</v>
          </cell>
          <cell r="D1771">
            <v>39701</v>
          </cell>
          <cell r="E1771" t="str">
            <v>M052</v>
          </cell>
          <cell r="G1771" t="str">
            <v>Heku Construction Ltd</v>
          </cell>
          <cell r="H1771" t="str">
            <v>Supply &amp; erection of 160m of fencing + 1 10m gate for sugar weighbridges</v>
          </cell>
          <cell r="I1771" t="str">
            <v>ZMK 31,088,277.00</v>
          </cell>
          <cell r="J1771" t="str">
            <v>ZMK</v>
          </cell>
          <cell r="K1771">
            <v>31088277</v>
          </cell>
          <cell r="L1771">
            <v>1.6750418760469012E-3</v>
          </cell>
          <cell r="M1771">
            <v>52074.165829145728</v>
          </cell>
        </row>
        <row r="1772">
          <cell r="B1772" t="str">
            <v>599-1313</v>
          </cell>
          <cell r="D1772">
            <v>39701</v>
          </cell>
          <cell r="E1772" t="str">
            <v>M052</v>
          </cell>
          <cell r="G1772" t="str">
            <v>Heku Construction Ltd</v>
          </cell>
          <cell r="H1772" t="str">
            <v>Supply &amp; erection of 62m of fencing + 1 4m gate for cane weighbridges</v>
          </cell>
          <cell r="I1772" t="str">
            <v>ZMK 12,435,310.80</v>
          </cell>
          <cell r="J1772" t="str">
            <v>ZMK</v>
          </cell>
          <cell r="K1772">
            <v>12435310.800000001</v>
          </cell>
          <cell r="L1772">
            <v>1.6750418760469012E-3</v>
          </cell>
          <cell r="M1772">
            <v>20829.666331658293</v>
          </cell>
        </row>
        <row r="1773">
          <cell r="B1773" t="str">
            <v>599-1314</v>
          </cell>
          <cell r="D1773">
            <v>39701</v>
          </cell>
          <cell r="E1773" t="str">
            <v>C001</v>
          </cell>
          <cell r="G1773" t="str">
            <v>Atonement Enterprises Ltd</v>
          </cell>
          <cell r="H1773" t="str">
            <v>Compressor hire including fuel &amp; labour for concrete breaking in factory area</v>
          </cell>
          <cell r="I1773" t="str">
            <v>ZMK 91,788,830.00</v>
          </cell>
          <cell r="J1773" t="str">
            <v>ZMK</v>
          </cell>
          <cell r="K1773">
            <v>91788830</v>
          </cell>
          <cell r="L1773">
            <v>1.6750418760469012E-3</v>
          </cell>
          <cell r="M1773">
            <v>153750.13400335007</v>
          </cell>
        </row>
        <row r="1774">
          <cell r="B1774" t="str">
            <v>599-1315</v>
          </cell>
          <cell r="C1774" t="str">
            <v>CVCO 106 - Check</v>
          </cell>
          <cell r="D1774">
            <v>39701</v>
          </cell>
          <cell r="E1774" t="str">
            <v>M008</v>
          </cell>
          <cell r="G1774" t="str">
            <v>Bearingman Power Drives</v>
          </cell>
          <cell r="H1774" t="str">
            <v>1 off Escogear Shearpin Coupling FST 155EI / Spacer type</v>
          </cell>
          <cell r="I1774" t="str">
            <v>ZAR 57,249.00</v>
          </cell>
          <cell r="J1774" t="str">
            <v>ZAR</v>
          </cell>
          <cell r="K1774">
            <v>57249</v>
          </cell>
          <cell r="L1774">
            <v>1</v>
          </cell>
          <cell r="M1774">
            <v>57249</v>
          </cell>
        </row>
        <row r="1775">
          <cell r="B1775" t="str">
            <v>599-1316</v>
          </cell>
          <cell r="C1775" t="str">
            <v>BSCO 206</v>
          </cell>
          <cell r="D1775">
            <v>39701</v>
          </cell>
          <cell r="E1775" t="str">
            <v>M023-1</v>
          </cell>
          <cell r="G1775" t="str">
            <v>Morris Material Handling</v>
          </cell>
          <cell r="H1775" t="str">
            <v>1 off step up transformer from 380V to 525V</v>
          </cell>
          <cell r="I1775" t="str">
            <v>ZAR 48,275.00</v>
          </cell>
          <cell r="J1775" t="str">
            <v>ZAR</v>
          </cell>
          <cell r="K1775">
            <v>48275</v>
          </cell>
          <cell r="L1775">
            <v>1</v>
          </cell>
          <cell r="M1775">
            <v>48275</v>
          </cell>
        </row>
        <row r="1776">
          <cell r="B1776" t="str">
            <v>599-1317</v>
          </cell>
          <cell r="D1776">
            <v>39701</v>
          </cell>
          <cell r="E1776" t="str">
            <v>A010-13</v>
          </cell>
          <cell r="G1776" t="str">
            <v>Laktronics Repairs Ltd</v>
          </cell>
          <cell r="H1776" t="str">
            <v>40 days truck hire for planting of seed cane</v>
          </cell>
          <cell r="I1776" t="str">
            <v>ZMK 64,000,000.00</v>
          </cell>
          <cell r="J1776" t="str">
            <v>ZMK</v>
          </cell>
          <cell r="K1776">
            <v>64000000</v>
          </cell>
          <cell r="L1776">
            <v>1.6750418760469012E-3</v>
          </cell>
          <cell r="M1776">
            <v>107202.68006700168</v>
          </cell>
        </row>
        <row r="1777">
          <cell r="B1777" t="str">
            <v>599-1318</v>
          </cell>
          <cell r="D1777">
            <v>39701</v>
          </cell>
          <cell r="E1777" t="str">
            <v>C003</v>
          </cell>
          <cell r="G1777" t="str">
            <v>East African Supply</v>
          </cell>
          <cell r="H1777" t="str">
            <v>72 Metres 70mm square bar for TG building OHTC</v>
          </cell>
          <cell r="I1777" t="str">
            <v>ZAR 50,337.00</v>
          </cell>
          <cell r="J1777" t="str">
            <v>ZAR</v>
          </cell>
          <cell r="K1777">
            <v>50337</v>
          </cell>
          <cell r="L1777">
            <v>1</v>
          </cell>
          <cell r="M1777">
            <v>50337</v>
          </cell>
        </row>
        <row r="1778">
          <cell r="B1778" t="str">
            <v>599-1319</v>
          </cell>
          <cell r="D1778">
            <v>39701</v>
          </cell>
          <cell r="E1778" t="str">
            <v>M037</v>
          </cell>
          <cell r="G1778" t="str">
            <v>East African Supply</v>
          </cell>
          <cell r="H1778" t="str">
            <v>Materials as per BOQ Site 10</v>
          </cell>
          <cell r="I1778" t="str">
            <v>ZAR 314,869.80</v>
          </cell>
          <cell r="J1778" t="str">
            <v>ZAR</v>
          </cell>
          <cell r="K1778">
            <v>314869.8</v>
          </cell>
          <cell r="L1778">
            <v>1</v>
          </cell>
          <cell r="M1778">
            <v>314869.8</v>
          </cell>
        </row>
        <row r="1779">
          <cell r="B1779" t="str">
            <v>599-1320</v>
          </cell>
          <cell r="D1779">
            <v>39701</v>
          </cell>
          <cell r="E1779" t="str">
            <v>M003</v>
          </cell>
          <cell r="G1779" t="str">
            <v>Natal Conveyors cc</v>
          </cell>
          <cell r="H1779" t="str">
            <v>Modifications to existing conveyors and new conveyors for Bagasse Handling (Part 1)</v>
          </cell>
          <cell r="I1779" t="str">
            <v>ZAR 5,216,090.00</v>
          </cell>
          <cell r="J1779" t="str">
            <v>ZAR</v>
          </cell>
          <cell r="K1779">
            <v>5216090</v>
          </cell>
          <cell r="L1779">
            <v>1</v>
          </cell>
          <cell r="M1779">
            <v>5216090</v>
          </cell>
        </row>
        <row r="1780">
          <cell r="B1780" t="str">
            <v>599-1321</v>
          </cell>
          <cell r="D1780">
            <v>39701</v>
          </cell>
          <cell r="E1780" t="str">
            <v>M001-13</v>
          </cell>
          <cell r="G1780" t="str">
            <v>Duys Component Manufacturers (Pty) Ltd</v>
          </cell>
          <cell r="H1780" t="str">
            <v>8 off DSM Screens for Ash handling plant (including transportation costs)</v>
          </cell>
          <cell r="I1780" t="str">
            <v>ZAR 728,317.00</v>
          </cell>
          <cell r="J1780" t="str">
            <v>ZAR</v>
          </cell>
          <cell r="K1780">
            <v>728317</v>
          </cell>
          <cell r="L1780">
            <v>1</v>
          </cell>
          <cell r="M1780">
            <v>728317</v>
          </cell>
        </row>
        <row r="1781">
          <cell r="B1781" t="str">
            <v>599-1322</v>
          </cell>
          <cell r="D1781">
            <v>39701</v>
          </cell>
          <cell r="E1781" t="str">
            <v>W103</v>
          </cell>
          <cell r="G1781" t="str">
            <v>Heku Construction Ltd</v>
          </cell>
          <cell r="H1781" t="str">
            <v>Fabricate &amp; install 26 stoppers for all weighbridges (SI 0256)</v>
          </cell>
          <cell r="I1781" t="str">
            <v>ZMK 9,126,936.00</v>
          </cell>
          <cell r="J1781" t="str">
            <v>ZMK</v>
          </cell>
          <cell r="K1781">
            <v>9126936</v>
          </cell>
          <cell r="L1781">
            <v>1.6750418760469012E-3</v>
          </cell>
          <cell r="M1781">
            <v>15288</v>
          </cell>
        </row>
        <row r="1782">
          <cell r="B1782" t="str">
            <v>599-1323</v>
          </cell>
          <cell r="D1782">
            <v>39701</v>
          </cell>
          <cell r="E1782" t="str">
            <v>M016-0</v>
          </cell>
          <cell r="G1782" t="str">
            <v>Amalgamated Pumping supplies(SA) (Pty) Ltd</v>
          </cell>
          <cell r="H1782" t="str">
            <v>4 off DL 25-200 Bronze Impellers Diameter 199mm</v>
          </cell>
          <cell r="I1782" t="str">
            <v>ZAR 19,465.00</v>
          </cell>
          <cell r="J1782" t="str">
            <v>ZAR</v>
          </cell>
          <cell r="K1782">
            <v>19465</v>
          </cell>
          <cell r="L1782">
            <v>1</v>
          </cell>
          <cell r="M1782">
            <v>19465</v>
          </cell>
        </row>
        <row r="1783">
          <cell r="B1783" t="str">
            <v>599-1324</v>
          </cell>
          <cell r="D1783">
            <v>39701</v>
          </cell>
          <cell r="E1783" t="str">
            <v>M001-03</v>
          </cell>
          <cell r="G1783" t="str">
            <v>John Moncrieff limited</v>
          </cell>
          <cell r="H1783" t="str">
            <v>One level gauge type LTM PX for dearator storage tank</v>
          </cell>
          <cell r="I1783" t="str">
            <v>GBP 2,020.00</v>
          </cell>
          <cell r="J1783" t="str">
            <v>GBP</v>
          </cell>
          <cell r="K1783">
            <v>2020</v>
          </cell>
          <cell r="L1783">
            <v>14.32</v>
          </cell>
          <cell r="M1783">
            <v>28926.400000000001</v>
          </cell>
        </row>
        <row r="1784">
          <cell r="B1784" t="str">
            <v>599-1325</v>
          </cell>
          <cell r="D1784">
            <v>39701</v>
          </cell>
          <cell r="E1784" t="str">
            <v>M001-02</v>
          </cell>
          <cell r="G1784" t="str">
            <v>Hi-Tech Pressure Engineering (Pty) Ltd.</v>
          </cell>
          <cell r="H1784" t="str">
            <v>Dearator Storage tank and Sprayhead vessel</v>
          </cell>
          <cell r="I1784" t="str">
            <v>ZAR 1,490,164.00</v>
          </cell>
          <cell r="J1784" t="str">
            <v>ZAR</v>
          </cell>
          <cell r="K1784">
            <v>1490164</v>
          </cell>
          <cell r="L1784">
            <v>1</v>
          </cell>
          <cell r="M1784">
            <v>1490164</v>
          </cell>
        </row>
        <row r="1785">
          <cell r="B1785" t="str">
            <v>599-1326</v>
          </cell>
          <cell r="D1785">
            <v>39701</v>
          </cell>
          <cell r="E1785" t="str">
            <v>M003</v>
          </cell>
          <cell r="G1785" t="str">
            <v>Bonfiglioli Power Transmissions (Pty) Ltd</v>
          </cell>
          <cell r="H1785" t="str">
            <v>Drives for new conveyors BG13, BG16, BG17, BG 18, BG20 (Part 1)</v>
          </cell>
          <cell r="I1785" t="str">
            <v>ZAR 287,973.00</v>
          </cell>
          <cell r="J1785" t="str">
            <v>ZAR</v>
          </cell>
          <cell r="K1785">
            <v>287973</v>
          </cell>
          <cell r="L1785">
            <v>1</v>
          </cell>
          <cell r="M1785">
            <v>287973</v>
          </cell>
        </row>
        <row r="1786">
          <cell r="B1786" t="str">
            <v>599-1327</v>
          </cell>
          <cell r="D1786">
            <v>39701</v>
          </cell>
          <cell r="E1786" t="str">
            <v>M053</v>
          </cell>
          <cell r="G1786" t="str">
            <v>Makubu Steelworks Ltd</v>
          </cell>
          <cell r="H1786" t="str">
            <v>Cladding for CVP A and C buildings</v>
          </cell>
          <cell r="I1786" t="str">
            <v>ZMK 22,563,000.00</v>
          </cell>
          <cell r="J1786" t="str">
            <v>ZMK</v>
          </cell>
          <cell r="K1786">
            <v>22563000</v>
          </cell>
          <cell r="L1786">
            <v>1.6750418760469012E-3</v>
          </cell>
          <cell r="M1786">
            <v>37793.969849246234</v>
          </cell>
        </row>
        <row r="1787">
          <cell r="B1787" t="str">
            <v>599-1328</v>
          </cell>
          <cell r="D1787">
            <v>39701</v>
          </cell>
          <cell r="E1787" t="str">
            <v>M001-03</v>
          </cell>
          <cell r="G1787" t="str">
            <v>John Moncrieff limited</v>
          </cell>
          <cell r="H1787" t="str">
            <v>3 off Mobrey Level Switches S01DB/F84</v>
          </cell>
          <cell r="I1787" t="str">
            <v>GBP 1,611.51</v>
          </cell>
          <cell r="J1787" t="str">
            <v>GBP</v>
          </cell>
          <cell r="K1787">
            <v>1611.51</v>
          </cell>
          <cell r="L1787">
            <v>14.32</v>
          </cell>
          <cell r="M1787">
            <v>23076.823199999999</v>
          </cell>
        </row>
        <row r="1788">
          <cell r="B1788" t="str">
            <v>599-1329</v>
          </cell>
          <cell r="D1788">
            <v>39709</v>
          </cell>
          <cell r="E1788" t="str">
            <v>A010-14</v>
          </cell>
          <cell r="G1788" t="str">
            <v>Situlu Electrical Company</v>
          </cell>
          <cell r="H1788" t="str">
            <v>Electrical supply to office container at Nakatenga farm</v>
          </cell>
          <cell r="I1788" t="str">
            <v>ZMK 2,920,000.00</v>
          </cell>
          <cell r="J1788" t="str">
            <v>ZMK</v>
          </cell>
          <cell r="K1788">
            <v>2920000</v>
          </cell>
          <cell r="L1788">
            <v>1.6750418760469012E-3</v>
          </cell>
          <cell r="M1788">
            <v>4891.1222780569515</v>
          </cell>
        </row>
        <row r="1789">
          <cell r="B1789" t="str">
            <v>599-1330</v>
          </cell>
          <cell r="D1789">
            <v>39709</v>
          </cell>
          <cell r="E1789" t="str">
            <v>P005</v>
          </cell>
          <cell r="G1789" t="str">
            <v>Laktronics Repairs Ltd</v>
          </cell>
          <cell r="H1789" t="str">
            <v>400w sodium fitting complete with bulbs</v>
          </cell>
          <cell r="I1789" t="str">
            <v>ZMK 3,940,000.00</v>
          </cell>
          <cell r="J1789" t="str">
            <v>ZMK</v>
          </cell>
          <cell r="K1789">
            <v>3940000</v>
          </cell>
          <cell r="L1789">
            <v>1.6750418760469012E-3</v>
          </cell>
          <cell r="M1789">
            <v>6599.6649916247907</v>
          </cell>
        </row>
        <row r="1790">
          <cell r="B1790" t="str">
            <v>599-1331</v>
          </cell>
          <cell r="D1790">
            <v>39710</v>
          </cell>
          <cell r="E1790" t="str">
            <v>M043-0</v>
          </cell>
          <cell r="G1790" t="str">
            <v>East African Supply</v>
          </cell>
          <cell r="H1790" t="str">
            <v>136 SABS 1431 300WA m/s plates 10m x 2.4m 10mm</v>
          </cell>
          <cell r="I1790" t="str">
            <v>ZAR 4,028,219.36</v>
          </cell>
          <cell r="J1790" t="str">
            <v>ZAR</v>
          </cell>
          <cell r="K1790">
            <v>4028219.36</v>
          </cell>
          <cell r="L1790">
            <v>1</v>
          </cell>
          <cell r="M1790">
            <v>4028219.36</v>
          </cell>
        </row>
        <row r="1791">
          <cell r="B1791" t="str">
            <v>599-1332</v>
          </cell>
          <cell r="D1791">
            <v>39710</v>
          </cell>
          <cell r="E1791" t="str">
            <v>P005</v>
          </cell>
          <cell r="G1791" t="str">
            <v>Trentyre Zambia limited</v>
          </cell>
          <cell r="H1791" t="str">
            <v>Payment to Trentyre</v>
          </cell>
          <cell r="I1791" t="str">
            <v>ZMK 22,355,034.08</v>
          </cell>
          <cell r="J1791" t="str">
            <v>ZMK</v>
          </cell>
          <cell r="K1791">
            <v>22355034.079999998</v>
          </cell>
          <cell r="L1791">
            <v>1.6750418760469012E-3</v>
          </cell>
          <cell r="M1791">
            <v>37445.618224455611</v>
          </cell>
        </row>
        <row r="1792">
          <cell r="B1792" t="str">
            <v>599-1333</v>
          </cell>
          <cell r="D1792">
            <v>39715</v>
          </cell>
          <cell r="E1792" t="str">
            <v>P005</v>
          </cell>
          <cell r="G1792" t="str">
            <v>Freeze o matic</v>
          </cell>
          <cell r="H1792" t="str">
            <v>Repair of Airconditioning for Toyota Surf PV 58</v>
          </cell>
          <cell r="I1792" t="str">
            <v>ZMK 4,025,000.00</v>
          </cell>
          <cell r="J1792" t="str">
            <v>ZMK</v>
          </cell>
          <cell r="K1792">
            <v>4025000</v>
          </cell>
          <cell r="L1792">
            <v>1.6750418760469012E-3</v>
          </cell>
          <cell r="M1792">
            <v>6742.0435510887773</v>
          </cell>
        </row>
        <row r="1793">
          <cell r="B1793" t="str">
            <v>599-1334</v>
          </cell>
          <cell r="D1793">
            <v>39715</v>
          </cell>
          <cell r="E1793" t="str">
            <v>P005</v>
          </cell>
          <cell r="G1793" t="str">
            <v>Situlu Electrical Company</v>
          </cell>
          <cell r="H1793" t="str">
            <v>Supply &amp; install day light control box c/w switches contactors &amp; breakers; elec supply to new S&amp;B area</v>
          </cell>
          <cell r="I1793" t="str">
            <v>ZMK 5,218,000.00</v>
          </cell>
          <cell r="J1793" t="str">
            <v>ZMK</v>
          </cell>
          <cell r="K1793">
            <v>5218000</v>
          </cell>
          <cell r="L1793">
            <v>1.6750418760469012E-3</v>
          </cell>
          <cell r="M1793">
            <v>8740.3685092127307</v>
          </cell>
        </row>
        <row r="1794">
          <cell r="B1794" t="str">
            <v>599-1335</v>
          </cell>
          <cell r="D1794">
            <v>39715</v>
          </cell>
          <cell r="E1794" t="str">
            <v>P005</v>
          </cell>
          <cell r="G1794" t="str">
            <v>Situlu Electrical Company</v>
          </cell>
          <cell r="H1794" t="str">
            <v>Install &amp; connect 3 phase pillar box for ISGEC camp site</v>
          </cell>
          <cell r="I1794" t="str">
            <v>ZMK 1,025,000.00</v>
          </cell>
          <cell r="J1794" t="str">
            <v>ZMK</v>
          </cell>
          <cell r="K1794">
            <v>1025000</v>
          </cell>
          <cell r="L1794">
            <v>1.6750418760469012E-3</v>
          </cell>
          <cell r="M1794">
            <v>1716.9179229480737</v>
          </cell>
        </row>
        <row r="1795">
          <cell r="B1795" t="str">
            <v>599-1336</v>
          </cell>
          <cell r="D1795">
            <v>39715</v>
          </cell>
          <cell r="E1795" t="str">
            <v>M039-0</v>
          </cell>
          <cell r="G1795" t="str">
            <v>Mulimo Agriculture Hardware Distributors</v>
          </cell>
          <cell r="H1795" t="str">
            <v>Primer and thinners for factory structures</v>
          </cell>
          <cell r="I1795" t="str">
            <v>ZMK 20,185,000.00</v>
          </cell>
          <cell r="J1795" t="str">
            <v>ZMK</v>
          </cell>
          <cell r="K1795">
            <v>20185000</v>
          </cell>
          <cell r="L1795">
            <v>1.6750418760469012E-3</v>
          </cell>
          <cell r="M1795">
            <v>33810.720268006698</v>
          </cell>
        </row>
        <row r="1796">
          <cell r="B1796" t="str">
            <v>599-1337</v>
          </cell>
          <cell r="D1796">
            <v>39715</v>
          </cell>
          <cell r="E1796" t="str">
            <v>M031</v>
          </cell>
          <cell r="G1796" t="str">
            <v>BHAGOOS SUPERMARKET</v>
          </cell>
          <cell r="H1796" t="str">
            <v>300 Oxygen, 100 Acetylene</v>
          </cell>
          <cell r="I1796" t="str">
            <v>ZMK 136,797,000.00</v>
          </cell>
          <cell r="J1796" t="str">
            <v>ZMK</v>
          </cell>
          <cell r="K1796">
            <v>136797000</v>
          </cell>
          <cell r="L1796">
            <v>1.6750418760469012E-3</v>
          </cell>
          <cell r="M1796">
            <v>229140.70351758794</v>
          </cell>
          <cell r="S1796" t="str">
            <v>Gas Recovery</v>
          </cell>
        </row>
        <row r="1797">
          <cell r="B1797" t="str">
            <v>599-1338</v>
          </cell>
          <cell r="D1797">
            <v>39715</v>
          </cell>
          <cell r="E1797" t="str">
            <v>W104</v>
          </cell>
          <cell r="G1797" t="str">
            <v>Heku Construction Ltd</v>
          </cell>
          <cell r="H1797" t="str">
            <v>C shed reclaim conveyors</v>
          </cell>
          <cell r="I1797" t="str">
            <v>ZMK 3,859,148,947.80</v>
          </cell>
          <cell r="J1797" t="str">
            <v>ZMK</v>
          </cell>
          <cell r="K1797">
            <v>3859148947.8000002</v>
          </cell>
          <cell r="L1797">
            <v>1.6750418760469012E-3</v>
          </cell>
          <cell r="M1797">
            <v>6464236.0934673371</v>
          </cell>
        </row>
        <row r="1798">
          <cell r="B1798" t="str">
            <v>599-1339</v>
          </cell>
          <cell r="D1798">
            <v>39715</v>
          </cell>
          <cell r="E1798" t="str">
            <v>M043-0</v>
          </cell>
          <cell r="G1798" t="str">
            <v>Heku Construction Ltd</v>
          </cell>
          <cell r="H1798" t="str">
            <v>Condenser cooling water piping, supply, fabricate, paint, deliver, install, test &amp; Inspect</v>
          </cell>
          <cell r="I1798" t="str">
            <v>ZMK 2,691,338,484.00</v>
          </cell>
          <cell r="J1798" t="str">
            <v>ZMK</v>
          </cell>
          <cell r="K1798">
            <v>2691338484</v>
          </cell>
          <cell r="L1798">
            <v>1.6750418760469012E-3</v>
          </cell>
          <cell r="M1798">
            <v>4508104.6633165833</v>
          </cell>
        </row>
        <row r="1799">
          <cell r="B1799" t="str">
            <v>599-1340</v>
          </cell>
          <cell r="D1799">
            <v>39715</v>
          </cell>
          <cell r="E1799" t="str">
            <v>M001-09</v>
          </cell>
          <cell r="G1799" t="str">
            <v>Heku Construction Ltd</v>
          </cell>
          <cell r="H1799" t="str">
            <v>Exhaust steam piping fabricate, paint deliver, install, test &amp; inspect, lag &amp; clad</v>
          </cell>
          <cell r="I1799" t="str">
            <v>ZMK 1,847,776,864.42</v>
          </cell>
          <cell r="J1799" t="str">
            <v>ZMK</v>
          </cell>
          <cell r="K1799">
            <v>1847776864.4200001</v>
          </cell>
          <cell r="L1799">
            <v>1.6750418760469012E-3</v>
          </cell>
          <cell r="M1799">
            <v>3095103.6254941374</v>
          </cell>
        </row>
        <row r="1800">
          <cell r="B1800" t="str">
            <v>599-1341</v>
          </cell>
          <cell r="D1800">
            <v>39715</v>
          </cell>
          <cell r="E1800" t="str">
            <v>M012-1</v>
          </cell>
          <cell r="G1800" t="str">
            <v>FCM Engineering (Pty) Ltd</v>
          </cell>
          <cell r="H1800" t="str">
            <v>2 off evaporator flash pot vessels, incl corrosion protection &amp; inspection</v>
          </cell>
          <cell r="I1800" t="str">
            <v>ZAR 242,914.00</v>
          </cell>
          <cell r="J1800" t="str">
            <v>ZAR</v>
          </cell>
          <cell r="K1800">
            <v>242914</v>
          </cell>
          <cell r="L1800">
            <v>1</v>
          </cell>
          <cell r="M1800">
            <v>242914</v>
          </cell>
        </row>
        <row r="1801">
          <cell r="B1801" t="str">
            <v>599-1342</v>
          </cell>
          <cell r="D1801">
            <v>39715</v>
          </cell>
          <cell r="E1801" t="str">
            <v>EXP1</v>
          </cell>
          <cell r="G1801" t="str">
            <v>BP Zambia</v>
          </cell>
          <cell r="H1801" t="str">
            <v>207600 litres of diesel for Teichmann Plant hire</v>
          </cell>
          <cell r="I1801" t="str">
            <v>ZMK 1,484,570,436.00</v>
          </cell>
          <cell r="J1801" t="str">
            <v>ZMK</v>
          </cell>
          <cell r="K1801">
            <v>1484570436</v>
          </cell>
          <cell r="L1801">
            <v>1.6750418760469012E-3</v>
          </cell>
          <cell r="M1801">
            <v>2486717.6482412061</v>
          </cell>
        </row>
        <row r="1802">
          <cell r="B1802" t="str">
            <v>599-1343</v>
          </cell>
          <cell r="D1802">
            <v>39716</v>
          </cell>
          <cell r="E1802" t="str">
            <v>M023-2</v>
          </cell>
          <cell r="G1802" t="str">
            <v>Heku Construction Ltd</v>
          </cell>
          <cell r="H1802" t="str">
            <v>T1 crane support structure, fabrication, supply of materials and erection</v>
          </cell>
          <cell r="I1802" t="str">
            <v>ZMK 718,350,653.55</v>
          </cell>
          <cell r="J1802" t="str">
            <v>ZMK</v>
          </cell>
          <cell r="K1802">
            <v>718350653.54999995</v>
          </cell>
          <cell r="L1802">
            <v>1.6750418760469012E-3</v>
          </cell>
          <cell r="M1802">
            <v>1203267.4263819095</v>
          </cell>
        </row>
        <row r="1803">
          <cell r="B1803" t="str">
            <v>599-1344</v>
          </cell>
          <cell r="D1803">
            <v>39720</v>
          </cell>
          <cell r="E1803" t="str">
            <v>A012</v>
          </cell>
          <cell r="G1803" t="str">
            <v>Action Auto Ltd</v>
          </cell>
          <cell r="H1803" t="str">
            <v>Full service for Isuzu pick up ABL 1826 (PV50)</v>
          </cell>
          <cell r="I1803" t="str">
            <v>ZMK 2,739,179.00</v>
          </cell>
          <cell r="J1803" t="str">
            <v>ZMK</v>
          </cell>
          <cell r="K1803">
            <v>2739179</v>
          </cell>
          <cell r="L1803">
            <v>1.6750418760469012E-3</v>
          </cell>
          <cell r="M1803">
            <v>4588.239530988275</v>
          </cell>
        </row>
        <row r="1804">
          <cell r="B1804" t="str">
            <v>599-1345</v>
          </cell>
          <cell r="D1804">
            <v>39720</v>
          </cell>
          <cell r="E1804" t="str">
            <v>P005</v>
          </cell>
          <cell r="G1804" t="str">
            <v>Naloonda Joety &amp; Company</v>
          </cell>
          <cell r="H1804" t="str">
            <v>3 labourers for Project lay down area maintenance</v>
          </cell>
          <cell r="I1804" t="str">
            <v>ZMK 6,081,075.00</v>
          </cell>
          <cell r="J1804" t="str">
            <v>ZMK</v>
          </cell>
          <cell r="K1804">
            <v>6081075</v>
          </cell>
          <cell r="L1804">
            <v>1.6750418760469012E-3</v>
          </cell>
          <cell r="M1804">
            <v>10186.055276381911</v>
          </cell>
        </row>
        <row r="1805">
          <cell r="B1805" t="str">
            <v>599-1346</v>
          </cell>
          <cell r="D1805">
            <v>39720</v>
          </cell>
          <cell r="E1805" t="str">
            <v>M001-13</v>
          </cell>
          <cell r="G1805" t="str">
            <v>FP Engineering</v>
          </cell>
          <cell r="H1805" t="str">
            <v>RSC's and hold down bolts for ash handling system</v>
          </cell>
          <cell r="I1805" t="str">
            <v>ZAR 62,430.00</v>
          </cell>
          <cell r="J1805" t="str">
            <v>ZAR</v>
          </cell>
          <cell r="K1805">
            <v>62430</v>
          </cell>
          <cell r="L1805">
            <v>1</v>
          </cell>
          <cell r="M1805">
            <v>62430</v>
          </cell>
        </row>
        <row r="1806">
          <cell r="B1806" t="str">
            <v>599-1347</v>
          </cell>
          <cell r="D1806">
            <v>39720</v>
          </cell>
          <cell r="E1806" t="str">
            <v>A010-04</v>
          </cell>
          <cell r="G1806" t="str">
            <v>Makubu Steelworks Ltd</v>
          </cell>
          <cell r="H1806" t="str">
            <v>200 Hoes (copmplete), 20 cane knives for crop establishment</v>
          </cell>
          <cell r="I1806" t="str">
            <v>ZMK 9,200,000.00</v>
          </cell>
          <cell r="J1806" t="str">
            <v>ZMK</v>
          </cell>
          <cell r="K1806">
            <v>9200000</v>
          </cell>
          <cell r="L1806">
            <v>1.6750418760469012E-3</v>
          </cell>
          <cell r="M1806">
            <v>15410.385259631492</v>
          </cell>
        </row>
        <row r="1807">
          <cell r="B1807" t="str">
            <v>599-1348</v>
          </cell>
          <cell r="D1807">
            <v>39720</v>
          </cell>
          <cell r="E1807" t="str">
            <v>C005</v>
          </cell>
          <cell r="G1807" t="str">
            <v>Chiz Trucking</v>
          </cell>
          <cell r="H1807" t="str">
            <v>Transportation costs for cement from Chilanga</v>
          </cell>
          <cell r="I1807" t="str">
            <v>ZMK 18,000,000.00</v>
          </cell>
          <cell r="J1807" t="str">
            <v>ZMK</v>
          </cell>
          <cell r="K1807">
            <v>18000000</v>
          </cell>
          <cell r="L1807">
            <v>1.6750418760469012E-3</v>
          </cell>
          <cell r="M1807">
            <v>30150.753768844221</v>
          </cell>
          <cell r="S1807" t="str">
            <v>yes</v>
          </cell>
        </row>
        <row r="1808">
          <cell r="B1808" t="str">
            <v>599-1349</v>
          </cell>
          <cell r="D1808">
            <v>39720</v>
          </cell>
          <cell r="E1808" t="str">
            <v>M011</v>
          </cell>
          <cell r="G1808" t="str">
            <v>Manica Africa (Pty) Ltd</v>
          </cell>
          <cell r="H1808" t="str">
            <v>Transportation costs for various factory items</v>
          </cell>
          <cell r="I1808" t="str">
            <v>ZAR 3,850</v>
          </cell>
          <cell r="J1808" t="str">
            <v>ZAR</v>
          </cell>
          <cell r="K1808">
            <v>3850</v>
          </cell>
          <cell r="L1808">
            <v>1</v>
          </cell>
          <cell r="M1808">
            <v>3850</v>
          </cell>
        </row>
        <row r="1809">
          <cell r="B1809" t="str">
            <v>599-1349</v>
          </cell>
          <cell r="D1809">
            <v>39720</v>
          </cell>
          <cell r="E1809" t="str">
            <v>M001-08</v>
          </cell>
          <cell r="G1809" t="str">
            <v>Manica Africa (Pty) Ltd</v>
          </cell>
          <cell r="H1809" t="str">
            <v>Transportation costs for various factory items</v>
          </cell>
          <cell r="I1809" t="str">
            <v>ZAR 1,100</v>
          </cell>
          <cell r="J1809" t="str">
            <v>ZAR</v>
          </cell>
          <cell r="K1809">
            <v>1100</v>
          </cell>
          <cell r="L1809">
            <v>1</v>
          </cell>
          <cell r="M1809">
            <v>1100</v>
          </cell>
        </row>
        <row r="1810">
          <cell r="B1810" t="str">
            <v>599-1349</v>
          </cell>
          <cell r="D1810">
            <v>39720</v>
          </cell>
          <cell r="E1810" t="str">
            <v>M011</v>
          </cell>
          <cell r="G1810" t="str">
            <v>Manica Africa (Pty) Ltd</v>
          </cell>
          <cell r="H1810" t="str">
            <v>Transportation costs for various factory items</v>
          </cell>
          <cell r="I1810" t="str">
            <v>ZAR 1850</v>
          </cell>
          <cell r="J1810" t="str">
            <v>ZAR</v>
          </cell>
          <cell r="K1810">
            <v>1850</v>
          </cell>
          <cell r="L1810">
            <v>1</v>
          </cell>
          <cell r="M1810">
            <v>1850</v>
          </cell>
        </row>
        <row r="1811">
          <cell r="B1811" t="str">
            <v>599-1349</v>
          </cell>
          <cell r="D1811">
            <v>39720</v>
          </cell>
          <cell r="E1811" t="str">
            <v>C001</v>
          </cell>
          <cell r="G1811" t="str">
            <v>Manica Africa (Pty) Ltd</v>
          </cell>
          <cell r="H1811" t="str">
            <v>Transportation costs for various factory items</v>
          </cell>
          <cell r="I1811" t="str">
            <v>ZAR 1850</v>
          </cell>
          <cell r="J1811" t="str">
            <v>ZAR</v>
          </cell>
          <cell r="K1811">
            <v>1850</v>
          </cell>
          <cell r="L1811">
            <v>1</v>
          </cell>
          <cell r="M1811">
            <v>1850</v>
          </cell>
        </row>
        <row r="1812">
          <cell r="B1812" t="str">
            <v>599-1350</v>
          </cell>
          <cell r="D1812">
            <v>39720</v>
          </cell>
          <cell r="E1812" t="str">
            <v>M001-02</v>
          </cell>
          <cell r="G1812" t="str">
            <v>Hi-Tech Pressure Engineering (Pty) Ltd.</v>
          </cell>
          <cell r="H1812" t="str">
            <v>2 off Honel bearing supports for Deaerator vessel</v>
          </cell>
          <cell r="I1812" t="str">
            <v>ZAR 5,902.00</v>
          </cell>
          <cell r="J1812" t="str">
            <v>ZAR</v>
          </cell>
          <cell r="K1812">
            <v>5902</v>
          </cell>
          <cell r="L1812">
            <v>1</v>
          </cell>
          <cell r="M1812">
            <v>5902</v>
          </cell>
        </row>
        <row r="1813">
          <cell r="B1813" t="str">
            <v>599-1351</v>
          </cell>
          <cell r="D1813">
            <v>39720</v>
          </cell>
          <cell r="E1813" t="str">
            <v>E012</v>
          </cell>
          <cell r="G1813" t="str">
            <v>Electrical and mechanical installations ltd</v>
          </cell>
          <cell r="H1813" t="str">
            <v>Final variation claims for E012 contract</v>
          </cell>
          <cell r="I1813" t="str">
            <v>ZAR 112,943.16</v>
          </cell>
          <cell r="J1813" t="str">
            <v>ZAR</v>
          </cell>
          <cell r="K1813">
            <v>112943.16</v>
          </cell>
          <cell r="L1813">
            <v>1</v>
          </cell>
          <cell r="M1813">
            <v>112943.16</v>
          </cell>
        </row>
        <row r="1814">
          <cell r="B1814" t="str">
            <v>599-1352</v>
          </cell>
          <cell r="D1814">
            <v>39720</v>
          </cell>
          <cell r="E1814" t="str">
            <v>E002</v>
          </cell>
          <cell r="G1814" t="str">
            <v xml:space="preserve">R G F Power Projects cc </v>
          </cell>
          <cell r="H1814" t="str">
            <v>Surge arrestors for steel cross arms</v>
          </cell>
          <cell r="I1814" t="str">
            <v>ZAR 102,560.00</v>
          </cell>
          <cell r="J1814" t="str">
            <v>ZAR</v>
          </cell>
          <cell r="K1814">
            <v>102560</v>
          </cell>
          <cell r="L1814">
            <v>1</v>
          </cell>
          <cell r="M1814">
            <v>102560</v>
          </cell>
        </row>
        <row r="1815">
          <cell r="B1815" t="str">
            <v>599-1353</v>
          </cell>
          <cell r="D1815">
            <v>39720</v>
          </cell>
          <cell r="E1815" t="str">
            <v>E002</v>
          </cell>
          <cell r="G1815" t="str">
            <v>Situlu Electrical Company</v>
          </cell>
          <cell r="H1815" t="str">
            <v>3 off installtion of termination kits supplied by project</v>
          </cell>
          <cell r="I1815" t="str">
            <v>ZMK 6,600,000.00</v>
          </cell>
          <cell r="J1815" t="str">
            <v>ZMK</v>
          </cell>
          <cell r="K1815">
            <v>6600000</v>
          </cell>
          <cell r="L1815">
            <v>1.6750418760469012E-3</v>
          </cell>
          <cell r="M1815">
            <v>11055.276381909547</v>
          </cell>
        </row>
        <row r="1816">
          <cell r="B1816" t="str">
            <v>599-1354</v>
          </cell>
          <cell r="D1816">
            <v>39720</v>
          </cell>
          <cell r="E1816" t="str">
            <v>E012</v>
          </cell>
          <cell r="G1816" t="str">
            <v>L.M.V Switchgear cc</v>
          </cell>
          <cell r="H1816" t="str">
            <v>Wiring between multilins and DCS systems</v>
          </cell>
          <cell r="I1816" t="str">
            <v>ZAR 7,228.00</v>
          </cell>
          <cell r="J1816" t="str">
            <v>ZAR</v>
          </cell>
          <cell r="K1816">
            <v>7228</v>
          </cell>
          <cell r="L1816">
            <v>1</v>
          </cell>
          <cell r="M1816">
            <v>7228</v>
          </cell>
        </row>
        <row r="1817">
          <cell r="B1817" t="str">
            <v>599-1355</v>
          </cell>
          <cell r="D1817">
            <v>39720</v>
          </cell>
          <cell r="E1817" t="str">
            <v>W111</v>
          </cell>
          <cell r="G1817" t="str">
            <v>Drake &amp; Gorham</v>
          </cell>
          <cell r="H1817" t="str">
            <v>3 off 12,000 BTU/h air conditioners (Dragor)</v>
          </cell>
          <cell r="I1817" t="str">
            <v>ZMK 4,655,172.42</v>
          </cell>
          <cell r="J1817" t="str">
            <v>ZMK</v>
          </cell>
          <cell r="K1817">
            <v>4655172.42</v>
          </cell>
          <cell r="L1817">
            <v>1.6750418760469012E-3</v>
          </cell>
          <cell r="M1817">
            <v>7797.6087437185934</v>
          </cell>
        </row>
        <row r="1818">
          <cell r="B1818" t="str">
            <v>599-1356</v>
          </cell>
          <cell r="D1818">
            <v>39720</v>
          </cell>
          <cell r="E1818" t="str">
            <v>P005</v>
          </cell>
          <cell r="G1818" t="str">
            <v>Drake &amp; Gorham</v>
          </cell>
          <cell r="H1818" t="str">
            <v>3 off 18,000 BTU/h air conditioners (Dragor)</v>
          </cell>
          <cell r="I1818" t="str">
            <v>ZMK 7,241,379.30</v>
          </cell>
          <cell r="J1818" t="str">
            <v>ZMK</v>
          </cell>
          <cell r="K1818">
            <v>7241379.2999999998</v>
          </cell>
          <cell r="L1818">
            <v>1.6750418760469012E-3</v>
          </cell>
          <cell r="M1818">
            <v>12129.613567839197</v>
          </cell>
        </row>
        <row r="1819">
          <cell r="B1819" t="str">
            <v>599-1357</v>
          </cell>
          <cell r="D1819">
            <v>39723</v>
          </cell>
          <cell r="E1819" t="str">
            <v>M039-0</v>
          </cell>
          <cell r="G1819" t="str">
            <v>East African Supply</v>
          </cell>
          <cell r="H1819" t="str">
            <v>Galvanized straight closure (part of BOQ site 11)</v>
          </cell>
          <cell r="I1819" t="str">
            <v>ZAR 11,760</v>
          </cell>
          <cell r="J1819" t="str">
            <v>ZAR</v>
          </cell>
          <cell r="K1819">
            <v>11760</v>
          </cell>
          <cell r="L1819">
            <v>1</v>
          </cell>
          <cell r="M1819">
            <v>11760</v>
          </cell>
        </row>
        <row r="1820">
          <cell r="B1820" t="str">
            <v>599-1358</v>
          </cell>
          <cell r="D1820">
            <v>39723</v>
          </cell>
          <cell r="E1820" t="str">
            <v>M001-13</v>
          </cell>
          <cell r="G1820" t="str">
            <v>Amalgamated Pumping supplies(SA) (Pty) Ltd</v>
          </cell>
          <cell r="H1820" t="str">
            <v>2 off Warman pumps for ash handling</v>
          </cell>
          <cell r="I1820" t="str">
            <v>ZAR 539,132.00</v>
          </cell>
          <cell r="J1820" t="str">
            <v>ZAR</v>
          </cell>
          <cell r="K1820">
            <v>539132</v>
          </cell>
          <cell r="L1820">
            <v>1</v>
          </cell>
          <cell r="M1820">
            <v>539132</v>
          </cell>
        </row>
        <row r="1821">
          <cell r="B1821" t="str">
            <v>599-1359</v>
          </cell>
          <cell r="D1821">
            <v>39723</v>
          </cell>
          <cell r="E1821" t="str">
            <v>M012-1</v>
          </cell>
          <cell r="G1821" t="str">
            <v>FCM Engineering (Pty) Ltd</v>
          </cell>
          <cell r="H1821" t="str">
            <v>Evaporator platforms and walkways (currently placed on Hold for other work) R511,886</v>
          </cell>
          <cell r="I1821" t="str">
            <v>ZAR 0</v>
          </cell>
          <cell r="J1821" t="str">
            <v>ZAR</v>
          </cell>
          <cell r="K1821">
            <v>0</v>
          </cell>
          <cell r="L1821">
            <v>1</v>
          </cell>
          <cell r="M1821">
            <v>0</v>
          </cell>
        </row>
        <row r="1822">
          <cell r="B1822" t="str">
            <v>599-1360</v>
          </cell>
          <cell r="D1822">
            <v>39723</v>
          </cell>
          <cell r="E1822" t="str">
            <v>E012</v>
          </cell>
          <cell r="G1822" t="str">
            <v>L.M.V Switchgear cc</v>
          </cell>
          <cell r="H1822" t="str">
            <v>Universal starter and auxilliary contact block</v>
          </cell>
          <cell r="I1822" t="str">
            <v>ZAR 4,224.99</v>
          </cell>
          <cell r="J1822" t="str">
            <v>ZAR</v>
          </cell>
          <cell r="K1822">
            <v>4224.99</v>
          </cell>
          <cell r="L1822">
            <v>1</v>
          </cell>
          <cell r="M1822">
            <v>4224.99</v>
          </cell>
        </row>
        <row r="1823">
          <cell r="B1823" t="str">
            <v>599-1361</v>
          </cell>
          <cell r="D1823">
            <v>39727</v>
          </cell>
          <cell r="E1823" t="str">
            <v>M001-09</v>
          </cell>
          <cell r="G1823" t="str">
            <v>East African Supply</v>
          </cell>
          <cell r="H1823" t="str">
            <v>39 10m x 2.4m x 10mm plates for exhaust steam lines + 500L primer paint</v>
          </cell>
          <cell r="I1823" t="str">
            <v>ZAR 1,209,744.21</v>
          </cell>
          <cell r="J1823" t="str">
            <v>ZAR</v>
          </cell>
          <cell r="K1823">
            <v>1209744.21</v>
          </cell>
          <cell r="L1823">
            <v>1</v>
          </cell>
          <cell r="M1823">
            <v>1209744.21</v>
          </cell>
        </row>
        <row r="1824">
          <cell r="B1824" t="str">
            <v>599-1362</v>
          </cell>
          <cell r="D1824">
            <v>39728</v>
          </cell>
          <cell r="E1824" t="str">
            <v>A010-04</v>
          </cell>
          <cell r="G1824" t="str">
            <v>East African Supply</v>
          </cell>
          <cell r="H1824" t="str">
            <v>20 off Mayfield applicators + 20 off spare hoses</v>
          </cell>
          <cell r="I1824" t="str">
            <v>ZAR 14,353.62</v>
          </cell>
          <cell r="J1824" t="str">
            <v>ZAR</v>
          </cell>
          <cell r="K1824">
            <v>14353.62</v>
          </cell>
          <cell r="L1824">
            <v>1</v>
          </cell>
          <cell r="M1824">
            <v>14353.62</v>
          </cell>
        </row>
        <row r="1825">
          <cell r="B1825" t="str">
            <v>599-1363</v>
          </cell>
          <cell r="D1825">
            <v>39728</v>
          </cell>
          <cell r="E1825" t="str">
            <v>A010-04</v>
          </cell>
          <cell r="G1825" t="str">
            <v>Makubu Steelworks Ltd</v>
          </cell>
          <cell r="H1825" t="str">
            <v>150 Hoes including handles for crop establishment</v>
          </cell>
          <cell r="I1825" t="str">
            <v>ZMK 6,450,000</v>
          </cell>
          <cell r="J1825" t="str">
            <v>ZMK</v>
          </cell>
          <cell r="K1825">
            <v>6450000</v>
          </cell>
          <cell r="L1825">
            <v>1.6750418760469012E-3</v>
          </cell>
          <cell r="M1825">
            <v>10804.020100502512</v>
          </cell>
        </row>
        <row r="1826">
          <cell r="B1826" t="str">
            <v>599-1364</v>
          </cell>
          <cell r="D1826">
            <v>39728</v>
          </cell>
          <cell r="E1826" t="str">
            <v>A007-2</v>
          </cell>
          <cell r="G1826" t="str">
            <v>KSB Pumps and Valves (Pty) Ltd</v>
          </cell>
          <cell r="H1826" t="str">
            <v>2 off suction pressure gauges; 2 off delivery pressure gauges</v>
          </cell>
          <cell r="I1826" t="str">
            <v>ZAR 5,200.00</v>
          </cell>
          <cell r="J1826" t="str">
            <v>ZAR</v>
          </cell>
          <cell r="K1826">
            <v>5200</v>
          </cell>
          <cell r="L1826">
            <v>1</v>
          </cell>
          <cell r="M1826">
            <v>5200</v>
          </cell>
        </row>
        <row r="1827">
          <cell r="B1827" t="str">
            <v>599-1365</v>
          </cell>
          <cell r="D1827">
            <v>39728</v>
          </cell>
          <cell r="E1827" t="str">
            <v>A012</v>
          </cell>
          <cell r="G1827" t="str">
            <v>Trentyre Zambia limited</v>
          </cell>
          <cell r="H1827" t="str">
            <v>Tyres for Project Vehicle PV 68</v>
          </cell>
          <cell r="I1827" t="str">
            <v>ZMK 1,430,407.99</v>
          </cell>
          <cell r="J1827" t="str">
            <v>ZMK</v>
          </cell>
          <cell r="K1827">
            <v>1430407.99</v>
          </cell>
          <cell r="L1827">
            <v>1.6750418760469012E-3</v>
          </cell>
          <cell r="M1827">
            <v>2395.9932830820771</v>
          </cell>
        </row>
        <row r="1828">
          <cell r="B1828" t="str">
            <v>599-1366</v>
          </cell>
          <cell r="D1828">
            <v>39728</v>
          </cell>
          <cell r="E1828" t="str">
            <v>M039-0</v>
          </cell>
          <cell r="G1828" t="str">
            <v>East African Supply</v>
          </cell>
          <cell r="H1828" t="str">
            <v>Cold formed lipped channel 200 x 75 x 20 x 3 x 12000 (to be recoded to M053)</v>
          </cell>
          <cell r="I1828" t="str">
            <v>ZAR 11,241.00</v>
          </cell>
          <cell r="J1828" t="str">
            <v>ZAR</v>
          </cell>
          <cell r="K1828">
            <v>11241</v>
          </cell>
          <cell r="L1828">
            <v>1</v>
          </cell>
          <cell r="M1828">
            <v>11241</v>
          </cell>
        </row>
        <row r="1829">
          <cell r="B1829" t="str">
            <v>599-1367</v>
          </cell>
          <cell r="D1829">
            <v>39728</v>
          </cell>
          <cell r="E1829" t="str">
            <v>M032-2</v>
          </cell>
          <cell r="G1829" t="str">
            <v>Joraf Engineering Ltd</v>
          </cell>
          <cell r="H1829" t="str">
            <v>Tractor and welding machine hire for Aug &amp; Sept 08</v>
          </cell>
          <cell r="I1829" t="str">
            <v>ZMK 59,212,500.00</v>
          </cell>
          <cell r="J1829" t="str">
            <v>ZMK</v>
          </cell>
          <cell r="K1829">
            <v>59212500</v>
          </cell>
          <cell r="L1829">
            <v>1.6750418760469012E-3</v>
          </cell>
          <cell r="M1829">
            <v>99183.417085427136</v>
          </cell>
        </row>
        <row r="1830">
          <cell r="B1830" t="str">
            <v>599-1368</v>
          </cell>
          <cell r="D1830">
            <v>39728</v>
          </cell>
          <cell r="E1830" t="str">
            <v>M032-2</v>
          </cell>
          <cell r="G1830" t="str">
            <v>Naloonda Joety &amp; Company</v>
          </cell>
          <cell r="H1830" t="str">
            <v>Labour Hire for ICW backfill (august 08)</v>
          </cell>
          <cell r="I1830" t="str">
            <v>ZMK 20,311,200.00</v>
          </cell>
          <cell r="J1830" t="str">
            <v>ZMK</v>
          </cell>
          <cell r="K1830">
            <v>20311200</v>
          </cell>
          <cell r="L1830">
            <v>1.6750418760469012E-3</v>
          </cell>
          <cell r="M1830">
            <v>34022.110552763821</v>
          </cell>
        </row>
        <row r="1831">
          <cell r="B1831" t="str">
            <v>599-1369</v>
          </cell>
          <cell r="D1831">
            <v>39728</v>
          </cell>
          <cell r="E1831" t="str">
            <v>M032-2</v>
          </cell>
          <cell r="G1831" t="str">
            <v>Laktronics Repairs Ltd</v>
          </cell>
          <cell r="H1831" t="str">
            <v>Truck hire for ICW backfill</v>
          </cell>
          <cell r="I1831" t="str">
            <v>ZMK 52,800,000</v>
          </cell>
          <cell r="J1831" t="str">
            <v>ZMK</v>
          </cell>
          <cell r="K1831">
            <v>52800000</v>
          </cell>
          <cell r="L1831">
            <v>1.6750418760469012E-3</v>
          </cell>
          <cell r="M1831">
            <v>88442.211055276377</v>
          </cell>
        </row>
        <row r="1832">
          <cell r="B1832" t="str">
            <v>599-1370</v>
          </cell>
          <cell r="D1832">
            <v>39728</v>
          </cell>
          <cell r="E1832" t="str">
            <v>M032-2</v>
          </cell>
          <cell r="G1832" t="str">
            <v>Kapinga Enterprises</v>
          </cell>
          <cell r="H1832" t="str">
            <v>Tractor hire for August 08</v>
          </cell>
          <cell r="I1832" t="str">
            <v>ZMK 36,337,000.00</v>
          </cell>
          <cell r="J1832" t="str">
            <v>ZMK</v>
          </cell>
          <cell r="K1832">
            <v>36337000</v>
          </cell>
          <cell r="L1832">
            <v>1.6750418760469012E-3</v>
          </cell>
          <cell r="M1832">
            <v>60865.996649916247</v>
          </cell>
        </row>
        <row r="1833">
          <cell r="B1833" t="str">
            <v>599-1371</v>
          </cell>
          <cell r="D1833">
            <v>39728</v>
          </cell>
          <cell r="E1833" t="str">
            <v>M032-2</v>
          </cell>
          <cell r="G1833" t="str">
            <v>Naloonda Joety &amp; Company</v>
          </cell>
          <cell r="H1833" t="str">
            <v>Labour hire for ICW backfill (1-6 Sept 08)</v>
          </cell>
          <cell r="I1833" t="str">
            <v>ZMK 4,223,700.00</v>
          </cell>
          <cell r="J1833" t="str">
            <v>ZMK</v>
          </cell>
          <cell r="K1833">
            <v>4223700</v>
          </cell>
          <cell r="L1833">
            <v>1.6750418760469012E-3</v>
          </cell>
          <cell r="M1833">
            <v>7074.8743718592968</v>
          </cell>
        </row>
        <row r="1834">
          <cell r="B1834" t="str">
            <v>599-1372</v>
          </cell>
          <cell r="D1834">
            <v>39728</v>
          </cell>
          <cell r="E1834" t="str">
            <v>M031</v>
          </cell>
          <cell r="G1834" t="str">
            <v>Makubu Steelworks Ltd</v>
          </cell>
          <cell r="H1834" t="str">
            <v>Various screws, rawl bolts, nuts &amp; washers for factory work</v>
          </cell>
          <cell r="I1834" t="str">
            <v>ZMK 1,114,000.00</v>
          </cell>
          <cell r="J1834" t="str">
            <v>ZMK</v>
          </cell>
          <cell r="K1834">
            <v>1114000</v>
          </cell>
          <cell r="L1834">
            <v>1.6750418760469012E-3</v>
          </cell>
          <cell r="M1834">
            <v>1865.9966499162479</v>
          </cell>
        </row>
        <row r="1835">
          <cell r="B1835" t="str">
            <v>599-1373</v>
          </cell>
          <cell r="C1835" t="str">
            <v>BSCO 161</v>
          </cell>
          <cell r="D1835">
            <v>39728</v>
          </cell>
          <cell r="E1835" t="str">
            <v>M007</v>
          </cell>
          <cell r="G1835" t="str">
            <v>Sotratech Ltd</v>
          </cell>
          <cell r="H1835" t="str">
            <v>Engineering time for Treveni and Sotratech Engineers</v>
          </cell>
          <cell r="I1835" t="str">
            <v>USD 66,545.00</v>
          </cell>
          <cell r="J1835" t="str">
            <v>USD</v>
          </cell>
          <cell r="K1835">
            <v>66545</v>
          </cell>
          <cell r="L1835">
            <v>7.35</v>
          </cell>
          <cell r="M1835">
            <v>489105.75</v>
          </cell>
        </row>
        <row r="1836">
          <cell r="B1836" t="str">
            <v>599-1374</v>
          </cell>
          <cell r="C1836" t="str">
            <v>CVCO 64</v>
          </cell>
          <cell r="D1836">
            <v>39728</v>
          </cell>
          <cell r="E1836" t="str">
            <v>M033</v>
          </cell>
          <cell r="G1836" t="str">
            <v>Thermal Energy Systems cc</v>
          </cell>
          <cell r="H1836" t="str">
            <v>Engineering time for development of T1 shredder comparison</v>
          </cell>
          <cell r="I1836" t="str">
            <v>ZAR 3,430.00</v>
          </cell>
          <cell r="J1836" t="str">
            <v>ZAR</v>
          </cell>
          <cell r="K1836">
            <v>3430</v>
          </cell>
        </row>
        <row r="1837">
          <cell r="B1837" t="str">
            <v>599-1375</v>
          </cell>
          <cell r="D1837">
            <v>39728</v>
          </cell>
          <cell r="E1837" t="str">
            <v>E007</v>
          </cell>
          <cell r="G1837" t="str">
            <v>WoodBeam PTY Ltd</v>
          </cell>
          <cell r="H1837" t="str">
            <v>Supply of rotor protection relay</v>
          </cell>
          <cell r="I1837" t="str">
            <v>ZAR 41,521.00</v>
          </cell>
          <cell r="J1837" t="str">
            <v>ZAR</v>
          </cell>
          <cell r="K1837">
            <v>41521</v>
          </cell>
          <cell r="L1837">
            <v>1</v>
          </cell>
          <cell r="M1837">
            <v>41521</v>
          </cell>
        </row>
        <row r="1838">
          <cell r="B1838" t="str">
            <v>599-1376</v>
          </cell>
          <cell r="D1838">
            <v>39728</v>
          </cell>
          <cell r="E1838" t="str">
            <v>M001-09</v>
          </cell>
          <cell r="G1838" t="str">
            <v>D &amp; B industrial consultants</v>
          </cell>
          <cell r="H1838" t="str">
            <v>Lagging and cladding of Exhasut steam line to Kestners</v>
          </cell>
          <cell r="I1838" t="str">
            <v>ZAR 535,000.00</v>
          </cell>
          <cell r="J1838" t="str">
            <v>ZAR</v>
          </cell>
          <cell r="K1838">
            <v>535000</v>
          </cell>
          <cell r="L1838">
            <v>1</v>
          </cell>
          <cell r="M1838">
            <v>535000</v>
          </cell>
        </row>
        <row r="1839">
          <cell r="B1839" t="str">
            <v>599-1377</v>
          </cell>
          <cell r="D1839">
            <v>39728</v>
          </cell>
          <cell r="E1839" t="str">
            <v>E012</v>
          </cell>
          <cell r="G1839" t="str">
            <v>L.M.V Switchgear cc</v>
          </cell>
          <cell r="H1839" t="str">
            <v>Variation orders for Site instruction works</v>
          </cell>
          <cell r="I1839" t="str">
            <v>ZAR 16,614.95</v>
          </cell>
          <cell r="J1839" t="str">
            <v>ZAR</v>
          </cell>
          <cell r="K1839">
            <v>16614.95</v>
          </cell>
          <cell r="L1839">
            <v>1</v>
          </cell>
          <cell r="M1839">
            <v>16614.95</v>
          </cell>
        </row>
        <row r="1840">
          <cell r="B1840" t="str">
            <v>599-1378</v>
          </cell>
          <cell r="D1840">
            <v>39728</v>
          </cell>
          <cell r="E1840" t="str">
            <v>E012</v>
          </cell>
          <cell r="G1840" t="str">
            <v>L.M.V Switchgear cc</v>
          </cell>
          <cell r="H1840" t="str">
            <v>Supply of materials for site instruction works done on 599-1377</v>
          </cell>
          <cell r="I1840" t="str">
            <v>ZAR 14,017.62</v>
          </cell>
          <cell r="J1840" t="str">
            <v>ZAR</v>
          </cell>
          <cell r="K1840">
            <v>14017.62</v>
          </cell>
          <cell r="L1840">
            <v>1</v>
          </cell>
          <cell r="M1840">
            <v>14017.62</v>
          </cell>
        </row>
        <row r="1841">
          <cell r="B1841" t="str">
            <v>599-1379</v>
          </cell>
          <cell r="D1841">
            <v>39728</v>
          </cell>
          <cell r="E1841" t="str">
            <v>M023-3</v>
          </cell>
          <cell r="G1841" t="str">
            <v>Danack Crane Services</v>
          </cell>
          <cell r="H1841" t="str">
            <v>20 off positive and 20 off negative battery terminals for cranes</v>
          </cell>
          <cell r="I1841" t="str">
            <v>ZMK 600,000.00</v>
          </cell>
          <cell r="J1841" t="str">
            <v>ZMK</v>
          </cell>
          <cell r="K1841">
            <v>600000</v>
          </cell>
          <cell r="L1841">
            <v>1.6750418760469012E-3</v>
          </cell>
          <cell r="M1841">
            <v>1005.0251256281407</v>
          </cell>
        </row>
        <row r="1842">
          <cell r="B1842" t="str">
            <v>599-1380</v>
          </cell>
          <cell r="D1842">
            <v>39728</v>
          </cell>
          <cell r="E1842" t="str">
            <v>M023-3</v>
          </cell>
          <cell r="G1842" t="str">
            <v>Dana Services Ltd</v>
          </cell>
          <cell r="H1842" t="str">
            <v>One drum of 15W40 Engine oil for mobile cranes</v>
          </cell>
          <cell r="I1842" t="str">
            <v>ZMK 3,143,444.48</v>
          </cell>
          <cell r="J1842" t="str">
            <v>ZMK</v>
          </cell>
          <cell r="K1842">
            <v>3143444.48</v>
          </cell>
          <cell r="L1842">
            <v>1.6750418760469012E-3</v>
          </cell>
          <cell r="M1842">
            <v>5265.4011390284759</v>
          </cell>
        </row>
        <row r="1843">
          <cell r="B1843" t="str">
            <v>599-1381</v>
          </cell>
          <cell r="D1843">
            <v>39728</v>
          </cell>
          <cell r="E1843" t="str">
            <v>M032-2</v>
          </cell>
          <cell r="G1843" t="str">
            <v>Laktronics Repairs Ltd</v>
          </cell>
          <cell r="H1843" t="str">
            <v>Removal of wood from scrap steel area (recover from S&amp;B)</v>
          </cell>
          <cell r="I1843" t="str">
            <v>ZMK 1,600,000.00</v>
          </cell>
          <cell r="J1843" t="str">
            <v>ZMK</v>
          </cell>
          <cell r="K1843">
            <v>1600000</v>
          </cell>
          <cell r="L1843">
            <v>1.6750418760469012E-3</v>
          </cell>
          <cell r="M1843">
            <v>2680.0670016750419</v>
          </cell>
        </row>
        <row r="1844">
          <cell r="B1844" t="str">
            <v>599-1382</v>
          </cell>
          <cell r="D1844">
            <v>39728</v>
          </cell>
          <cell r="E1844" t="str">
            <v>M001-03</v>
          </cell>
          <cell r="G1844" t="str">
            <v>VALVE SPECIALISTS CC</v>
          </cell>
          <cell r="H1844" t="str">
            <v>Phase 3 pre-boiler valves</v>
          </cell>
          <cell r="I1844" t="str">
            <v>ZAR 471,891.26</v>
          </cell>
          <cell r="J1844" t="str">
            <v>ZAR</v>
          </cell>
          <cell r="K1844">
            <v>471891.26</v>
          </cell>
          <cell r="L1844">
            <v>1</v>
          </cell>
          <cell r="M1844">
            <v>471891.26</v>
          </cell>
        </row>
        <row r="1845">
          <cell r="B1845" t="str">
            <v>599-1383</v>
          </cell>
          <cell r="C1845" t="str">
            <v>CVCO 109</v>
          </cell>
          <cell r="D1845">
            <v>39728</v>
          </cell>
          <cell r="E1845" t="str">
            <v>M035</v>
          </cell>
          <cell r="G1845" t="str">
            <v xml:space="preserve">Fletcher Fives Cail </v>
          </cell>
          <cell r="H1845" t="str">
            <v>Airfreight costs for CVP technical package valves</v>
          </cell>
          <cell r="I1845" t="str">
            <v>EUR 12,460.00</v>
          </cell>
          <cell r="J1845" t="str">
            <v>EUR</v>
          </cell>
          <cell r="K1845">
            <v>12460</v>
          </cell>
          <cell r="L1845">
            <v>9.5500000000000007</v>
          </cell>
          <cell r="M1845">
            <v>118993.00000000001</v>
          </cell>
        </row>
        <row r="1846">
          <cell r="B1846" t="str">
            <v>599-1384</v>
          </cell>
          <cell r="D1846">
            <v>39729</v>
          </cell>
          <cell r="E1846" t="str">
            <v>A010-14</v>
          </cell>
          <cell r="G1846" t="str">
            <v>Situlu Electrical Company</v>
          </cell>
          <cell r="H1846" t="str">
            <v>Construct 3 phase o/head line at lisimba farm</v>
          </cell>
          <cell r="I1846" t="str">
            <v>ZMK 10,857,820.00</v>
          </cell>
          <cell r="J1846" t="str">
            <v>ZMK</v>
          </cell>
          <cell r="K1846">
            <v>10857820</v>
          </cell>
          <cell r="L1846">
            <v>1.6750418760469012E-3</v>
          </cell>
          <cell r="M1846">
            <v>18187.303182579566</v>
          </cell>
        </row>
        <row r="1847">
          <cell r="B1847" t="str">
            <v>599-1385</v>
          </cell>
          <cell r="D1847">
            <v>39729</v>
          </cell>
          <cell r="E1847" t="str">
            <v>M023-3</v>
          </cell>
          <cell r="G1847" t="str">
            <v>Trentyre Zambia limited</v>
          </cell>
          <cell r="H1847" t="str">
            <v>Tyre and oring for mobile crane PV55</v>
          </cell>
          <cell r="I1847" t="str">
            <v>ZMK 6,292,515.63</v>
          </cell>
          <cell r="J1847" t="str">
            <v>ZMK</v>
          </cell>
          <cell r="K1847">
            <v>6292515.6299999999</v>
          </cell>
          <cell r="L1847">
            <v>1.6750418760469012E-3</v>
          </cell>
          <cell r="M1847">
            <v>10540.227185929649</v>
          </cell>
        </row>
        <row r="1848">
          <cell r="B1848" t="str">
            <v>599-1386</v>
          </cell>
          <cell r="D1848">
            <v>39730</v>
          </cell>
          <cell r="E1848" t="str">
            <v>M039-0</v>
          </cell>
          <cell r="G1848" t="str">
            <v>East African Supply</v>
          </cell>
          <cell r="H1848" t="str">
            <v>Materials contained in BOQ site 11</v>
          </cell>
          <cell r="I1848" t="str">
            <v>ZAR 1,232,735.05</v>
          </cell>
          <cell r="J1848" t="str">
            <v>ZAR</v>
          </cell>
          <cell r="K1848">
            <v>1232735.05</v>
          </cell>
          <cell r="L1848">
            <v>1</v>
          </cell>
          <cell r="M1848">
            <v>1232735.05</v>
          </cell>
        </row>
        <row r="1849">
          <cell r="B1849" t="str">
            <v>599-1387</v>
          </cell>
          <cell r="D1849">
            <v>39730</v>
          </cell>
          <cell r="E1849" t="str">
            <v>M001-13</v>
          </cell>
          <cell r="G1849" t="str">
            <v>East African Supply</v>
          </cell>
          <cell r="H1849" t="str">
            <v>McKinnon Gr 8 log haul chain for ash handling (20mm)</v>
          </cell>
          <cell r="I1849" t="str">
            <v>ZAR 159,495.00</v>
          </cell>
          <cell r="J1849" t="str">
            <v>ZAR</v>
          </cell>
          <cell r="K1849">
            <v>159495</v>
          </cell>
          <cell r="L1849">
            <v>1</v>
          </cell>
          <cell r="M1849">
            <v>159495</v>
          </cell>
        </row>
        <row r="1850">
          <cell r="B1850" t="str">
            <v>599-1388</v>
          </cell>
          <cell r="D1850">
            <v>39735</v>
          </cell>
          <cell r="E1850" t="str">
            <v>P005</v>
          </cell>
          <cell r="G1850" t="str">
            <v>Toyota Zambia Ltd</v>
          </cell>
          <cell r="H1850" t="str">
            <v>Full Service for Toyota Hi Ace ABL 2292 (PV 25)</v>
          </cell>
          <cell r="I1850" t="str">
            <v>ZMK 1500000</v>
          </cell>
          <cell r="J1850" t="str">
            <v>ZMK</v>
          </cell>
          <cell r="K1850">
            <v>1500000</v>
          </cell>
          <cell r="L1850">
            <v>1.6750418760469012E-3</v>
          </cell>
          <cell r="M1850">
            <v>2512.5628140703516</v>
          </cell>
        </row>
        <row r="1851">
          <cell r="B1851" t="str">
            <v>599-1389</v>
          </cell>
          <cell r="C1851" t="str">
            <v>BSCO 162</v>
          </cell>
          <cell r="D1851">
            <v>39735</v>
          </cell>
          <cell r="E1851" t="str">
            <v>M017</v>
          </cell>
          <cell r="G1851" t="str">
            <v>East African Supply</v>
          </cell>
          <cell r="H1851" t="str">
            <v>Access staircase and platform materials for Caustic station</v>
          </cell>
          <cell r="I1851" t="str">
            <v>ZAR 139,572.66</v>
          </cell>
          <cell r="J1851" t="str">
            <v>ZAR</v>
          </cell>
          <cell r="K1851">
            <v>139572.66</v>
          </cell>
          <cell r="L1851">
            <v>1</v>
          </cell>
          <cell r="M1851">
            <v>139572.66</v>
          </cell>
        </row>
        <row r="1852">
          <cell r="B1852" t="str">
            <v>599-1390</v>
          </cell>
          <cell r="D1852">
            <v>39735</v>
          </cell>
          <cell r="E1852" t="str">
            <v>P005</v>
          </cell>
          <cell r="G1852" t="str">
            <v>Naloonda Joety &amp; Company</v>
          </cell>
          <cell r="H1852" t="str">
            <v>Labourers for maintaining Project Laydown area</v>
          </cell>
          <cell r="I1852" t="str">
            <v>ZMK 4,054,050.00</v>
          </cell>
          <cell r="J1852" t="str">
            <v>ZMK</v>
          </cell>
          <cell r="K1852">
            <v>4054050</v>
          </cell>
          <cell r="L1852">
            <v>1.6750418760469012E-3</v>
          </cell>
          <cell r="M1852">
            <v>6790.70351758794</v>
          </cell>
        </row>
        <row r="1853">
          <cell r="B1853" t="str">
            <v>599-1391</v>
          </cell>
          <cell r="D1853">
            <v>39735</v>
          </cell>
          <cell r="E1853" t="str">
            <v>P005</v>
          </cell>
          <cell r="G1853" t="str">
            <v>Freeze o matic</v>
          </cell>
          <cell r="H1853" t="str">
            <v>Replacement of compressor clutch for Air conditioner</v>
          </cell>
          <cell r="I1853" t="str">
            <v>ZMK 650,000.00</v>
          </cell>
          <cell r="J1853" t="str">
            <v>ZMK</v>
          </cell>
          <cell r="K1853">
            <v>650000</v>
          </cell>
          <cell r="L1853">
            <v>1.6750418760469012E-3</v>
          </cell>
          <cell r="M1853">
            <v>1088.7772194304857</v>
          </cell>
        </row>
        <row r="1854">
          <cell r="B1854" t="str">
            <v>599-1392</v>
          </cell>
          <cell r="D1854">
            <v>39735</v>
          </cell>
          <cell r="E1854" t="str">
            <v>P005</v>
          </cell>
          <cell r="G1854" t="str">
            <v>Toyota Zambia Ltd</v>
          </cell>
          <cell r="H1854" t="str">
            <v>20,000km service for Toyota Prado ABK 9107 PV 26</v>
          </cell>
          <cell r="I1854" t="str">
            <v>ZMK 1,500,629.00</v>
          </cell>
          <cell r="J1854" t="str">
            <v>ZMK</v>
          </cell>
          <cell r="K1854">
            <v>1500629</v>
          </cell>
          <cell r="L1854">
            <v>1.6750418760469012E-3</v>
          </cell>
          <cell r="M1854">
            <v>2513.6164154103853</v>
          </cell>
        </row>
        <row r="1855">
          <cell r="B1855" t="str">
            <v>599-1393</v>
          </cell>
          <cell r="D1855">
            <v>39736</v>
          </cell>
          <cell r="E1855" t="str">
            <v>P005</v>
          </cell>
          <cell r="G1855" t="str">
            <v>Trentyre Zambia limited</v>
          </cell>
          <cell r="H1855" t="str">
            <v>265/170R15 G7 Fulda Tramp tyres and tubeless valves</v>
          </cell>
          <cell r="I1855" t="str">
            <v>ZMK 437,505.20</v>
          </cell>
          <cell r="J1855" t="str">
            <v>ZMK</v>
          </cell>
          <cell r="K1855">
            <v>437505.2</v>
          </cell>
          <cell r="L1855">
            <v>1.6750418760469012E-3</v>
          </cell>
          <cell r="M1855">
            <v>732.83953098827476</v>
          </cell>
        </row>
        <row r="1856">
          <cell r="B1856" t="str">
            <v>599-1394</v>
          </cell>
          <cell r="D1856">
            <v>39737</v>
          </cell>
          <cell r="E1856" t="str">
            <v>M023-3</v>
          </cell>
          <cell r="G1856" t="str">
            <v>East African Supply</v>
          </cell>
          <cell r="H1856" t="str">
            <v>Lifitng equipment for Project cranes</v>
          </cell>
          <cell r="I1856" t="str">
            <v>ZAR 32,469.90</v>
          </cell>
          <cell r="J1856" t="str">
            <v>ZAR</v>
          </cell>
          <cell r="K1856">
            <v>32469.9</v>
          </cell>
          <cell r="L1856">
            <v>1</v>
          </cell>
          <cell r="M1856">
            <v>32469.9</v>
          </cell>
        </row>
        <row r="1857">
          <cell r="B1857" t="str">
            <v>599-1395</v>
          </cell>
          <cell r="C1857" t="str">
            <v>BSCO 230</v>
          </cell>
          <cell r="D1857">
            <v>39737</v>
          </cell>
          <cell r="E1857" t="str">
            <v>M053</v>
          </cell>
          <cell r="G1857" t="str">
            <v>East African Supply</v>
          </cell>
          <cell r="H1857" t="str">
            <v>L60 x 60 x 6 x 6m bars for CVP &amp; Dryer roofing</v>
          </cell>
          <cell r="I1857" t="str">
            <v>ZAR 6,619.20</v>
          </cell>
          <cell r="J1857" t="str">
            <v>ZAR</v>
          </cell>
          <cell r="K1857">
            <v>6619.2</v>
          </cell>
          <cell r="L1857">
            <v>1</v>
          </cell>
          <cell r="M1857">
            <v>6619.2</v>
          </cell>
        </row>
        <row r="1858">
          <cell r="B1858" t="str">
            <v>599-1396</v>
          </cell>
          <cell r="C1858" t="str">
            <v>BSCO 230</v>
          </cell>
          <cell r="D1858">
            <v>39737</v>
          </cell>
          <cell r="E1858" t="str">
            <v>M053</v>
          </cell>
          <cell r="G1858" t="str">
            <v>Makubu Steelworks Ltd</v>
          </cell>
          <cell r="H1858" t="str">
            <v>Chromadek roof sheets for CVP &amp; Dryer roofing</v>
          </cell>
          <cell r="I1858" t="str">
            <v>ZMK 6,595,000.00</v>
          </cell>
          <cell r="J1858" t="str">
            <v>ZMK</v>
          </cell>
          <cell r="K1858">
            <v>6595000</v>
          </cell>
          <cell r="L1858">
            <v>1.6750418760469012E-3</v>
          </cell>
          <cell r="M1858">
            <v>11046.901172529313</v>
          </cell>
        </row>
        <row r="1859">
          <cell r="B1859" t="str">
            <v>599-1397</v>
          </cell>
          <cell r="D1859">
            <v>39737</v>
          </cell>
          <cell r="E1859" t="str">
            <v>M001-03</v>
          </cell>
          <cell r="G1859" t="str">
            <v>Fluval Ukuvala</v>
          </cell>
          <cell r="H1859" t="str">
            <v>Dearator Vacuum release valve DV 49</v>
          </cell>
          <cell r="I1859" t="str">
            <v>ZAR 16,800.00</v>
          </cell>
          <cell r="J1859" t="str">
            <v>ZAR</v>
          </cell>
          <cell r="K1859">
            <v>16800</v>
          </cell>
          <cell r="L1859">
            <v>1</v>
          </cell>
          <cell r="M1859">
            <v>16800</v>
          </cell>
        </row>
        <row r="1860">
          <cell r="B1860" t="str">
            <v>599-1398</v>
          </cell>
          <cell r="D1860">
            <v>39737</v>
          </cell>
          <cell r="E1860" t="str">
            <v>M001-03</v>
          </cell>
          <cell r="G1860" t="str">
            <v>Illovo Sugar Ireland (Emineo)</v>
          </cell>
          <cell r="H1860" t="str">
            <v>Various site instructions for Pre-Boiler erection work</v>
          </cell>
          <cell r="I1860" t="str">
            <v>EUR 3,869.75</v>
          </cell>
          <cell r="J1860" t="str">
            <v>EUR</v>
          </cell>
          <cell r="K1860">
            <v>3869.75</v>
          </cell>
          <cell r="L1860">
            <v>9.5500000000000007</v>
          </cell>
          <cell r="M1860">
            <v>36956.112500000003</v>
          </cell>
        </row>
        <row r="1861">
          <cell r="B1861" t="str">
            <v>599-1399</v>
          </cell>
          <cell r="D1861">
            <v>39737</v>
          </cell>
          <cell r="E1861" t="str">
            <v>E007</v>
          </cell>
          <cell r="G1861" t="str">
            <v>Schweitzer Engineering Laboratories</v>
          </cell>
          <cell r="H1861" t="str">
            <v>SEL 2407 Satellite clock for generator protection relays</v>
          </cell>
          <cell r="I1861" t="str">
            <v>ZAR 14,096.00</v>
          </cell>
          <cell r="J1861" t="str">
            <v>ZAR</v>
          </cell>
          <cell r="K1861">
            <v>14096</v>
          </cell>
          <cell r="L1861">
            <v>1</v>
          </cell>
          <cell r="M1861">
            <v>14096</v>
          </cell>
        </row>
        <row r="1862">
          <cell r="B1862" t="str">
            <v>599-1400</v>
          </cell>
          <cell r="C1862" t="str">
            <v>BSCO required</v>
          </cell>
          <cell r="D1862">
            <v>39737</v>
          </cell>
          <cell r="E1862" t="str">
            <v>M015</v>
          </cell>
          <cell r="G1862" t="str">
            <v>East African Supply</v>
          </cell>
          <cell r="H1862" t="str">
            <v>Angle Iron 75mm x 50mm x 6mm for Feeder tables</v>
          </cell>
          <cell r="I1862" t="str">
            <v>ZAR 9,189.00</v>
          </cell>
          <cell r="J1862" t="str">
            <v>ZAR</v>
          </cell>
          <cell r="K1862">
            <v>9189</v>
          </cell>
          <cell r="L1862">
            <v>1</v>
          </cell>
          <cell r="M1862">
            <v>9189</v>
          </cell>
        </row>
        <row r="1863">
          <cell r="B1863" t="str">
            <v>599-1401</v>
          </cell>
          <cell r="D1863">
            <v>39737</v>
          </cell>
          <cell r="E1863" t="str">
            <v>M023-3</v>
          </cell>
          <cell r="G1863" t="str">
            <v>MMS Cranes</v>
          </cell>
          <cell r="H1863" t="str">
            <v>Seal Kit for Tadano Crane (Part # 360-240-99900)</v>
          </cell>
          <cell r="I1863" t="str">
            <v>ZAR 9,972.00</v>
          </cell>
          <cell r="J1863" t="str">
            <v>ZAR</v>
          </cell>
          <cell r="K1863">
            <v>9972</v>
          </cell>
          <cell r="L1863">
            <v>1</v>
          </cell>
          <cell r="M1863">
            <v>9972</v>
          </cell>
        </row>
        <row r="1864">
          <cell r="B1864" t="str">
            <v>599-1402</v>
          </cell>
          <cell r="D1864">
            <v>39737</v>
          </cell>
          <cell r="E1864" t="str">
            <v>M043-0</v>
          </cell>
          <cell r="G1864" t="str">
            <v>Illovo Sugar Ireland (Emineo)</v>
          </cell>
          <cell r="H1864" t="str">
            <v>Pipe supports for ECW pipe where it crosses over the drain</v>
          </cell>
          <cell r="I1864" t="str">
            <v>EUR 225.01</v>
          </cell>
          <cell r="J1864" t="str">
            <v>EUR</v>
          </cell>
          <cell r="K1864">
            <v>225.01</v>
          </cell>
          <cell r="L1864">
            <v>9.5500000000000007</v>
          </cell>
          <cell r="M1864">
            <v>2148.8454999999999</v>
          </cell>
        </row>
        <row r="1865">
          <cell r="B1865" t="str">
            <v>599-1403</v>
          </cell>
          <cell r="C1865" t="str">
            <v>ISI order</v>
          </cell>
          <cell r="D1865">
            <v>39737</v>
          </cell>
          <cell r="E1865" t="str">
            <v>M032-0</v>
          </cell>
          <cell r="G1865" t="str">
            <v>Emineo Ltd</v>
          </cell>
          <cell r="H1865" t="str">
            <v>Fabrication of beams and columns for T1 Cane carrier and Juice heaters (SI 146 &amp; 148</v>
          </cell>
          <cell r="I1865" t="str">
            <v>EUR 25,685.00</v>
          </cell>
          <cell r="J1865" t="str">
            <v>EUR</v>
          </cell>
          <cell r="K1865">
            <v>25685</v>
          </cell>
          <cell r="L1865">
            <v>9.5500000000000007</v>
          </cell>
          <cell r="M1865">
            <v>245291.75000000003</v>
          </cell>
        </row>
        <row r="1866">
          <cell r="B1866" t="str">
            <v>599-1404</v>
          </cell>
          <cell r="C1866" t="str">
            <v>Within Contract Value</v>
          </cell>
          <cell r="D1866">
            <v>39737</v>
          </cell>
          <cell r="E1866" t="str">
            <v>W123</v>
          </cell>
          <cell r="G1866" t="str">
            <v>Illovo Sugar Ireland (S&amp;B)</v>
          </cell>
          <cell r="H1866" t="str">
            <v>Construction of dust cyclone base as per civil drawings (S&amp;B) SI 610</v>
          </cell>
          <cell r="I1866" t="str">
            <v>ZAR 17,391.34</v>
          </cell>
          <cell r="J1866" t="str">
            <v>ZAR</v>
          </cell>
          <cell r="K1866">
            <v>17391.34</v>
          </cell>
          <cell r="L1866">
            <v>1</v>
          </cell>
          <cell r="M1866">
            <v>17391.34</v>
          </cell>
        </row>
        <row r="1867">
          <cell r="B1867" t="str">
            <v>599-1405</v>
          </cell>
          <cell r="D1867">
            <v>39737</v>
          </cell>
          <cell r="E1867" t="str">
            <v>E012</v>
          </cell>
          <cell r="G1867" t="str">
            <v>Electrical and mechanical installations ltd</v>
          </cell>
          <cell r="H1867" t="str">
            <v>Site work as per SI's 0117, 0118, 0112</v>
          </cell>
          <cell r="I1867" t="str">
            <v>ZAR 10,581.52</v>
          </cell>
          <cell r="J1867" t="str">
            <v>ZAR</v>
          </cell>
          <cell r="K1867">
            <v>10581.52</v>
          </cell>
          <cell r="L1867">
            <v>1</v>
          </cell>
          <cell r="M1867">
            <v>10581.52</v>
          </cell>
        </row>
        <row r="1868">
          <cell r="B1868" t="str">
            <v>599-1406</v>
          </cell>
          <cell r="D1868">
            <v>39737</v>
          </cell>
          <cell r="E1868" t="str">
            <v>W103</v>
          </cell>
          <cell r="G1868" t="str">
            <v>S&amp;B Holdings</v>
          </cell>
          <cell r="H1868" t="str">
            <v>Purchase one roll of 1.5 inch x 100m polypipe (SI 0133)</v>
          </cell>
          <cell r="I1868" t="str">
            <v>ZMK 511,400.00</v>
          </cell>
          <cell r="J1868" t="str">
            <v>ZMK</v>
          </cell>
          <cell r="K1868">
            <v>511400</v>
          </cell>
          <cell r="L1868">
            <v>1.6750418760469012E-3</v>
          </cell>
          <cell r="M1868">
            <v>856.61641541038523</v>
          </cell>
        </row>
        <row r="1869">
          <cell r="B1869" t="str">
            <v>599-1407</v>
          </cell>
          <cell r="D1869">
            <v>39737</v>
          </cell>
          <cell r="E1869" t="str">
            <v>W123</v>
          </cell>
          <cell r="G1869" t="str">
            <v>Illovo Sugar Ireland (S&amp;B)</v>
          </cell>
          <cell r="H1869" t="str">
            <v>Site work as per SI's 0116, 0106</v>
          </cell>
          <cell r="I1869" t="str">
            <v>ZAR 40,617.88</v>
          </cell>
          <cell r="J1869" t="str">
            <v>ZAR</v>
          </cell>
          <cell r="K1869">
            <v>40617.879999999997</v>
          </cell>
          <cell r="L1869">
            <v>1</v>
          </cell>
          <cell r="M1869">
            <v>40617.879999999997</v>
          </cell>
        </row>
        <row r="1870">
          <cell r="B1870" t="str">
            <v>599-1408</v>
          </cell>
          <cell r="D1870">
            <v>39737</v>
          </cell>
          <cell r="E1870" t="str">
            <v>M001-08</v>
          </cell>
          <cell r="G1870" t="str">
            <v>Illovo Sugar Ireland (TGS)</v>
          </cell>
          <cell r="H1870" t="str">
            <v>Extra time for TGS engineer for erection of T2 shredder turbine &amp; auxiliaries</v>
          </cell>
          <cell r="I1870" t="str">
            <v>ZAR 33,750.00</v>
          </cell>
          <cell r="J1870" t="str">
            <v>ZAR</v>
          </cell>
          <cell r="K1870">
            <v>33750</v>
          </cell>
          <cell r="L1870">
            <v>1</v>
          </cell>
          <cell r="M1870">
            <v>33750</v>
          </cell>
        </row>
        <row r="1871">
          <cell r="B1871" t="str">
            <v>599-1409</v>
          </cell>
          <cell r="D1871">
            <v>39737</v>
          </cell>
          <cell r="E1871" t="str">
            <v>E012</v>
          </cell>
          <cell r="G1871" t="str">
            <v>ATI Systems</v>
          </cell>
          <cell r="H1871" t="str">
            <v>Huco flec b coupler flex couplings for Hi-Lo cranes</v>
          </cell>
          <cell r="I1871" t="str">
            <v>ZAR 2,604.00</v>
          </cell>
          <cell r="J1871" t="str">
            <v>ZAR</v>
          </cell>
          <cell r="K1871">
            <v>2604</v>
          </cell>
          <cell r="L1871">
            <v>1</v>
          </cell>
          <cell r="M1871">
            <v>2604</v>
          </cell>
        </row>
        <row r="1872">
          <cell r="B1872" t="str">
            <v>599-1410</v>
          </cell>
          <cell r="D1872">
            <v>39737</v>
          </cell>
          <cell r="E1872" t="str">
            <v>E007</v>
          </cell>
          <cell r="G1872" t="str">
            <v>ABB South Africa (Pty) Ltd</v>
          </cell>
          <cell r="H1872" t="str">
            <v>Reverse power relays RHGX 8, RHGX 4 including fly leads</v>
          </cell>
          <cell r="I1872" t="str">
            <v>ZAR 32,382.00</v>
          </cell>
          <cell r="J1872" t="str">
            <v>ZAR</v>
          </cell>
          <cell r="K1872">
            <v>32382</v>
          </cell>
          <cell r="L1872">
            <v>1</v>
          </cell>
          <cell r="M1872">
            <v>32382</v>
          </cell>
        </row>
        <row r="1873">
          <cell r="B1873" t="str">
            <v>599-1411</v>
          </cell>
          <cell r="D1873">
            <v>39737</v>
          </cell>
          <cell r="E1873" t="str">
            <v>M001-02</v>
          </cell>
          <cell r="G1873" t="str">
            <v>Hi-Tech Pressure Engineering (Pty) Ltd.</v>
          </cell>
          <cell r="H1873" t="str">
            <v>Supply &amp; delivery of 2 dearator nameplates and stainless steel gauge panel</v>
          </cell>
          <cell r="I1873" t="str">
            <v>ZAR 2,642.00</v>
          </cell>
          <cell r="J1873" t="str">
            <v>ZAR</v>
          </cell>
          <cell r="K1873">
            <v>2642</v>
          </cell>
          <cell r="L1873">
            <v>1</v>
          </cell>
          <cell r="M1873">
            <v>2642</v>
          </cell>
        </row>
        <row r="1874">
          <cell r="B1874" t="str">
            <v>599-1412</v>
          </cell>
          <cell r="D1874">
            <v>39737</v>
          </cell>
          <cell r="E1874" t="str">
            <v>M001-03</v>
          </cell>
          <cell r="G1874" t="str">
            <v>Heku Construction Ltd</v>
          </cell>
          <cell r="H1874" t="str">
            <v>Fabrication of missing beams for pre-boiler structure</v>
          </cell>
          <cell r="I1874" t="str">
            <v>ZMK 11,689,200.00</v>
          </cell>
          <cell r="J1874" t="str">
            <v>ZMK</v>
          </cell>
          <cell r="K1874">
            <v>11689200</v>
          </cell>
          <cell r="L1874">
            <v>1.6750418760469012E-3</v>
          </cell>
          <cell r="M1874">
            <v>19579.899497487437</v>
          </cell>
        </row>
        <row r="1875">
          <cell r="B1875" t="str">
            <v>599-1413</v>
          </cell>
          <cell r="D1875">
            <v>39737</v>
          </cell>
          <cell r="E1875" t="str">
            <v>M039-0</v>
          </cell>
          <cell r="G1875" t="str">
            <v>Heku Construction Ltd</v>
          </cell>
          <cell r="H1875" t="str">
            <v>Fabrication &amp; Painting of steelwork for T1 Mill platforms</v>
          </cell>
          <cell r="I1875" t="str">
            <v>ZMK 21,338,308.8</v>
          </cell>
          <cell r="J1875" t="str">
            <v>ZMK</v>
          </cell>
          <cell r="K1875">
            <v>21338308.800000001</v>
          </cell>
          <cell r="L1875">
            <v>1.6750418760469012E-3</v>
          </cell>
          <cell r="M1875">
            <v>35742.560804020104</v>
          </cell>
        </row>
        <row r="1876">
          <cell r="B1876" t="str">
            <v>599-1414</v>
          </cell>
          <cell r="D1876">
            <v>39737</v>
          </cell>
          <cell r="E1876" t="str">
            <v>M004</v>
          </cell>
          <cell r="G1876" t="str">
            <v>Silver Weibull</v>
          </cell>
          <cell r="H1876" t="str">
            <v>Site visit by Silver Weibull Engineer for commissioning of No. 3 Centrifugal</v>
          </cell>
          <cell r="I1876" t="str">
            <v>EUR 17,924.60</v>
          </cell>
          <cell r="J1876" t="str">
            <v>EUR</v>
          </cell>
          <cell r="K1876">
            <v>17924.599999999999</v>
          </cell>
          <cell r="L1876">
            <v>9.5500000000000007</v>
          </cell>
          <cell r="M1876">
            <v>171179.93</v>
          </cell>
        </row>
        <row r="1877">
          <cell r="B1877" t="str">
            <v>599-1415</v>
          </cell>
          <cell r="D1877">
            <v>39747</v>
          </cell>
          <cell r="E1877" t="str">
            <v>W111</v>
          </cell>
          <cell r="G1877" t="str">
            <v>SASCO Africa</v>
          </cell>
          <cell r="H1877" t="str">
            <v>Supply &amp; Delivery of 12 CPD 20 ton Loadcells</v>
          </cell>
          <cell r="I1877" t="str">
            <v>ZAR 143,100.00</v>
          </cell>
          <cell r="J1877" t="str">
            <v>ZAR</v>
          </cell>
          <cell r="K1877">
            <v>143100</v>
          </cell>
          <cell r="L1877">
            <v>1</v>
          </cell>
          <cell r="M1877">
            <v>143100</v>
          </cell>
        </row>
        <row r="1878">
          <cell r="B1878" t="str">
            <v>599-1416</v>
          </cell>
          <cell r="D1878">
            <v>39747</v>
          </cell>
          <cell r="E1878" t="str">
            <v>W112</v>
          </cell>
          <cell r="G1878" t="str">
            <v>SASCO Africa</v>
          </cell>
          <cell r="H1878" t="str">
            <v>9 off Sarel Enclosures, 1 off Comms cable</v>
          </cell>
          <cell r="I1878" t="str">
            <v>ZAR 34260</v>
          </cell>
          <cell r="J1878" t="str">
            <v>ZAR</v>
          </cell>
          <cell r="K1878">
            <v>34260</v>
          </cell>
          <cell r="L1878">
            <v>1</v>
          </cell>
          <cell r="M1878">
            <v>34260</v>
          </cell>
        </row>
        <row r="1879">
          <cell r="B1879" t="str">
            <v>599-1417</v>
          </cell>
          <cell r="D1879">
            <v>39748</v>
          </cell>
          <cell r="E1879" t="str">
            <v>W112</v>
          </cell>
          <cell r="G1879" t="str">
            <v>Illovo Sugar Ireland (Sasco)</v>
          </cell>
          <cell r="H1879" t="str">
            <v>Labour for construction of sarel enclosures</v>
          </cell>
          <cell r="I1879" t="str">
            <v>ZAR 10,800.00</v>
          </cell>
          <cell r="J1879" t="str">
            <v>ZAR</v>
          </cell>
          <cell r="K1879">
            <v>10800</v>
          </cell>
          <cell r="L1879">
            <v>1</v>
          </cell>
          <cell r="M1879">
            <v>10800</v>
          </cell>
        </row>
        <row r="1880">
          <cell r="B1880" t="str">
            <v>599-1418</v>
          </cell>
          <cell r="D1880">
            <v>39747</v>
          </cell>
          <cell r="E1880" t="str">
            <v>W111</v>
          </cell>
          <cell r="G1880" t="str">
            <v>Illovo Sugar Ireland (Sasco)</v>
          </cell>
          <cell r="H1880" t="str">
            <v>Labour 5 days for 20 ton loadcell</v>
          </cell>
          <cell r="I1880" t="str">
            <v>ZAR 22,500.00</v>
          </cell>
          <cell r="J1880" t="str">
            <v>ZAR</v>
          </cell>
          <cell r="K1880">
            <v>22500</v>
          </cell>
          <cell r="L1880">
            <v>1</v>
          </cell>
          <cell r="M1880">
            <v>22500</v>
          </cell>
        </row>
        <row r="1881">
          <cell r="B1881" t="str">
            <v>599-1419</v>
          </cell>
          <cell r="D1881">
            <v>39747</v>
          </cell>
          <cell r="E1881" t="str">
            <v>A010-13</v>
          </cell>
          <cell r="G1881" t="str">
            <v>Laktronics Repairs Ltd</v>
          </cell>
          <cell r="H1881" t="str">
            <v>Truck hire for planting seed can Sept &amp; Oct 2008</v>
          </cell>
          <cell r="I1881" t="str">
            <v>ZMK 206,400,000.00</v>
          </cell>
          <cell r="J1881" t="str">
            <v>ZMK</v>
          </cell>
          <cell r="K1881">
            <v>206400000</v>
          </cell>
          <cell r="L1881">
            <v>1.6750418760469012E-3</v>
          </cell>
          <cell r="M1881">
            <v>345728.64321608038</v>
          </cell>
        </row>
        <row r="1882">
          <cell r="B1882" t="str">
            <v>599-1420</v>
          </cell>
          <cell r="D1882">
            <v>39747</v>
          </cell>
          <cell r="E1882" t="str">
            <v>W128</v>
          </cell>
          <cell r="G1882" t="str">
            <v>Illovo Sugar Ireland (Blastech)</v>
          </cell>
          <cell r="H1882" t="str">
            <v>Labour for cleaning C-shed Interior</v>
          </cell>
          <cell r="I1882" t="str">
            <v>ZAR 60,000.00</v>
          </cell>
          <cell r="J1882" t="str">
            <v>ZAR</v>
          </cell>
          <cell r="K1882">
            <v>60000</v>
          </cell>
          <cell r="L1882">
            <v>1</v>
          </cell>
          <cell r="M1882">
            <v>60000</v>
          </cell>
        </row>
        <row r="1883">
          <cell r="B1883" t="str">
            <v>599-1421</v>
          </cell>
          <cell r="D1883">
            <v>39747</v>
          </cell>
          <cell r="E1883" t="str">
            <v>W128</v>
          </cell>
          <cell r="G1883" t="str">
            <v>Blastech</v>
          </cell>
          <cell r="H1883" t="str">
            <v>Material Portion for cleaning and painting of C Shed interior</v>
          </cell>
          <cell r="I1883" t="str">
            <v>ZAR 200,000.00</v>
          </cell>
          <cell r="J1883" t="str">
            <v>ZAR</v>
          </cell>
          <cell r="K1883">
            <v>200000</v>
          </cell>
          <cell r="L1883">
            <v>1</v>
          </cell>
          <cell r="M1883">
            <v>200000</v>
          </cell>
        </row>
        <row r="1884">
          <cell r="B1884" t="str">
            <v>599-1422</v>
          </cell>
          <cell r="C1884" t="str">
            <v>CVCO 81</v>
          </cell>
          <cell r="D1884">
            <v>39747</v>
          </cell>
          <cell r="E1884" t="str">
            <v>M020</v>
          </cell>
          <cell r="G1884" t="str">
            <v>Illovo Sugar Ireland (NV Desmet)</v>
          </cell>
          <cell r="H1884" t="str">
            <v>Variation to contract - additional design costs to re-position diffuser Scald. Juice Ht</v>
          </cell>
          <cell r="I1884" t="str">
            <v>EUR 14,500</v>
          </cell>
          <cell r="J1884" t="str">
            <v>EUR</v>
          </cell>
          <cell r="K1884">
            <v>14500</v>
          </cell>
          <cell r="L1884">
            <v>9.5500000000000007</v>
          </cell>
          <cell r="M1884">
            <v>138475</v>
          </cell>
        </row>
        <row r="1885">
          <cell r="B1885" t="str">
            <v>599-1423</v>
          </cell>
          <cell r="D1885">
            <v>39747</v>
          </cell>
          <cell r="E1885" t="str">
            <v>M025</v>
          </cell>
          <cell r="G1885" t="str">
            <v>D &amp; B industrial consultants</v>
          </cell>
          <cell r="H1885" t="str">
            <v>Extra Scaffolding costs for insulation</v>
          </cell>
          <cell r="I1885" t="str">
            <v>ZAR 508,464.00</v>
          </cell>
          <cell r="J1885" t="str">
            <v>ZAR</v>
          </cell>
          <cell r="K1885">
            <v>508464</v>
          </cell>
          <cell r="L1885">
            <v>1</v>
          </cell>
          <cell r="M1885">
            <v>508464</v>
          </cell>
        </row>
        <row r="1886">
          <cell r="B1886" t="str">
            <v>599-1424</v>
          </cell>
          <cell r="D1886">
            <v>39747</v>
          </cell>
          <cell r="E1886" t="str">
            <v>E012</v>
          </cell>
          <cell r="G1886" t="str">
            <v>Emineo Ltd</v>
          </cell>
          <cell r="H1886" t="str">
            <v>Supply of labour, tools,  supervision to weld cable tray for reaction tanks</v>
          </cell>
          <cell r="I1886" t="str">
            <v>EUR 113.75</v>
          </cell>
          <cell r="J1886" t="str">
            <v>EUR</v>
          </cell>
          <cell r="K1886">
            <v>113.75</v>
          </cell>
          <cell r="L1886">
            <v>9.5500000000000007</v>
          </cell>
          <cell r="M1886">
            <v>1086.3125</v>
          </cell>
        </row>
        <row r="1887">
          <cell r="B1887" t="str">
            <v>599-1425</v>
          </cell>
          <cell r="D1887">
            <v>39747</v>
          </cell>
          <cell r="E1887" t="str">
            <v>M056</v>
          </cell>
          <cell r="G1887" t="str">
            <v>FCM Engineering (Pty) Ltd</v>
          </cell>
          <cell r="H1887" t="str">
            <v>Inspection Manholes for steam piping</v>
          </cell>
          <cell r="I1887" t="str">
            <v>ZAR 94,622.00</v>
          </cell>
          <cell r="J1887" t="str">
            <v>ZAR</v>
          </cell>
          <cell r="K1887">
            <v>94622</v>
          </cell>
          <cell r="L1887">
            <v>1</v>
          </cell>
          <cell r="M1887">
            <v>94622</v>
          </cell>
        </row>
        <row r="1888">
          <cell r="B1888" t="str">
            <v>599-1426</v>
          </cell>
          <cell r="D1888">
            <v>39747</v>
          </cell>
          <cell r="E1888" t="str">
            <v>C003</v>
          </cell>
          <cell r="G1888" t="str">
            <v xml:space="preserve">B S I </v>
          </cell>
          <cell r="H1888" t="str">
            <v>3x13m UB 406x140x39kg  4x9m UB 406x178x67kg</v>
          </cell>
          <cell r="I1888" t="str">
            <v>ZMK 29,417,616.00</v>
          </cell>
          <cell r="J1888" t="str">
            <v>ZMK</v>
          </cell>
          <cell r="K1888">
            <v>29417616</v>
          </cell>
          <cell r="L1888">
            <v>1.6750418760469012E-3</v>
          </cell>
          <cell r="M1888">
            <v>49275.738693467334</v>
          </cell>
        </row>
        <row r="1889">
          <cell r="B1889" t="str">
            <v>599-1427</v>
          </cell>
          <cell r="D1889">
            <v>39746</v>
          </cell>
          <cell r="E1889" t="str">
            <v>W120</v>
          </cell>
          <cell r="G1889" t="str">
            <v>Illovo Sugar Ireland (Neptek)</v>
          </cell>
          <cell r="H1889" t="str">
            <v>Install &amp; commission instrumentation for Palletisation System</v>
          </cell>
          <cell r="I1889" t="str">
            <v>ZAR 522,100.00</v>
          </cell>
          <cell r="J1889" t="str">
            <v>ZAR</v>
          </cell>
          <cell r="K1889">
            <v>522100</v>
          </cell>
          <cell r="L1889">
            <v>1</v>
          </cell>
          <cell r="M1889">
            <v>522100</v>
          </cell>
        </row>
        <row r="1890">
          <cell r="B1890" t="str">
            <v>599-1428</v>
          </cell>
          <cell r="D1890">
            <v>39746</v>
          </cell>
          <cell r="E1890" t="str">
            <v>W120</v>
          </cell>
          <cell r="G1890" t="str">
            <v>Neptek CC</v>
          </cell>
          <cell r="H1890" t="str">
            <v>Material for Instrumentation for Palletisation System</v>
          </cell>
          <cell r="I1890" t="str">
            <v>ZAR 1,859,707.00</v>
          </cell>
          <cell r="J1890" t="str">
            <v>ZAR</v>
          </cell>
          <cell r="K1890">
            <v>1859707</v>
          </cell>
          <cell r="L1890">
            <v>1</v>
          </cell>
          <cell r="M1890">
            <v>1859707</v>
          </cell>
        </row>
        <row r="1891">
          <cell r="B1891" t="str">
            <v>599-1429</v>
          </cell>
          <cell r="C1891" t="str">
            <v>CVCO 86</v>
          </cell>
          <cell r="D1891">
            <v>39746</v>
          </cell>
          <cell r="E1891" t="str">
            <v>M011</v>
          </cell>
          <cell r="G1891" t="str">
            <v>Hi-Tech Pressure Engineering (Pty) Ltd.</v>
          </cell>
          <cell r="H1891" t="str">
            <v>Delivery costs DDU Nakambala Site for Hydraulic Pistons</v>
          </cell>
          <cell r="I1891" t="str">
            <v>ZAR 19,867.00</v>
          </cell>
          <cell r="J1891" t="str">
            <v>ZAR</v>
          </cell>
          <cell r="K1891">
            <v>19867</v>
          </cell>
          <cell r="L1891">
            <v>1</v>
          </cell>
          <cell r="M1891">
            <v>19867</v>
          </cell>
        </row>
        <row r="1892">
          <cell r="B1892" t="str">
            <v>599-1430</v>
          </cell>
          <cell r="D1892">
            <v>39746</v>
          </cell>
          <cell r="E1892" t="str">
            <v>E002</v>
          </cell>
          <cell r="G1892" t="str">
            <v>Illovo Sugar Ireland (LMV)</v>
          </cell>
          <cell r="H1892" t="str">
            <v>Village Metering Equipment</v>
          </cell>
          <cell r="I1892" t="str">
            <v>ZAR 13,926.00</v>
          </cell>
          <cell r="J1892" t="str">
            <v>ZAR</v>
          </cell>
          <cell r="K1892">
            <v>13926</v>
          </cell>
          <cell r="L1892">
            <v>1</v>
          </cell>
          <cell r="M1892">
            <v>13926</v>
          </cell>
        </row>
        <row r="1893">
          <cell r="B1893" t="str">
            <v>599-1431</v>
          </cell>
          <cell r="D1893">
            <v>39746</v>
          </cell>
          <cell r="E1893" t="str">
            <v>E002</v>
          </cell>
          <cell r="G1893" t="str">
            <v>RGF Power Projects cc</v>
          </cell>
          <cell r="H1893" t="str">
            <v>3 off 33kV Surge Arrestors</v>
          </cell>
          <cell r="I1893" t="str">
            <v>ZAR 4,770.00</v>
          </cell>
          <cell r="J1893" t="str">
            <v>ZAR</v>
          </cell>
          <cell r="K1893">
            <v>4770</v>
          </cell>
          <cell r="L1893">
            <v>1</v>
          </cell>
          <cell r="M1893">
            <v>4770</v>
          </cell>
        </row>
        <row r="1894">
          <cell r="B1894" t="str">
            <v>599-1432</v>
          </cell>
          <cell r="D1894">
            <v>39746</v>
          </cell>
          <cell r="E1894" t="str">
            <v>E012</v>
          </cell>
          <cell r="G1894" t="str">
            <v>Unitech Instrumentation Services</v>
          </cell>
          <cell r="H1894" t="str">
            <v>Supply &amp; Delivery of cabling, cable, ladder etc for A&amp;C shed</v>
          </cell>
          <cell r="I1894" t="str">
            <v>ZAR 844,939.00</v>
          </cell>
          <cell r="J1894" t="str">
            <v>ZAR</v>
          </cell>
          <cell r="K1894">
            <v>844939</v>
          </cell>
          <cell r="L1894">
            <v>1</v>
          </cell>
          <cell r="M1894">
            <v>844939</v>
          </cell>
        </row>
        <row r="1895">
          <cell r="B1895" t="str">
            <v>599-1433</v>
          </cell>
          <cell r="D1895">
            <v>39746</v>
          </cell>
          <cell r="E1895" t="str">
            <v>E002</v>
          </cell>
          <cell r="G1895" t="str">
            <v>Laktronics Repairs Ltd</v>
          </cell>
          <cell r="H1895" t="str">
            <v>Transport of 3 m3 of 19mm Granite Chips</v>
          </cell>
          <cell r="I1895" t="str">
            <v>ZMK 1,000,000.00</v>
          </cell>
          <cell r="J1895" t="str">
            <v>ZMK</v>
          </cell>
          <cell r="K1895">
            <v>1000000</v>
          </cell>
          <cell r="L1895">
            <v>1.6750418760469012E-3</v>
          </cell>
          <cell r="M1895">
            <v>1675.0418760469013</v>
          </cell>
        </row>
        <row r="1896">
          <cell r="B1896" t="str">
            <v>599-1434</v>
          </cell>
          <cell r="D1896">
            <v>39746</v>
          </cell>
          <cell r="E1896" t="str">
            <v>E009</v>
          </cell>
          <cell r="G1896" t="str">
            <v>Unitech Instrumentation Services</v>
          </cell>
          <cell r="H1896" t="str">
            <v>Supply of cct Brekers and Busbars for priming pumps and water flow meters</v>
          </cell>
          <cell r="I1896" t="str">
            <v>ZAR 1,193.00</v>
          </cell>
          <cell r="J1896" t="str">
            <v>ZAR</v>
          </cell>
          <cell r="K1896">
            <v>1193</v>
          </cell>
          <cell r="L1896">
            <v>1</v>
          </cell>
          <cell r="M1896">
            <v>1193</v>
          </cell>
        </row>
        <row r="1897">
          <cell r="B1897" t="str">
            <v>599-1435</v>
          </cell>
          <cell r="D1897">
            <v>39746</v>
          </cell>
          <cell r="E1897" t="str">
            <v>E002</v>
          </cell>
          <cell r="G1897" t="str">
            <v>Teichmann Plant Zambia Ltd</v>
          </cell>
          <cell r="H1897" t="str">
            <v>3 m3 of 19mm Granite Chips</v>
          </cell>
          <cell r="I1897" t="str">
            <v>ZMK 495,000.00</v>
          </cell>
          <cell r="J1897" t="str">
            <v>ZMK</v>
          </cell>
          <cell r="K1897">
            <v>495000</v>
          </cell>
          <cell r="L1897">
            <v>1.6750418760469012E-3</v>
          </cell>
          <cell r="M1897">
            <v>829.1457286432161</v>
          </cell>
        </row>
        <row r="1898">
          <cell r="B1898" t="str">
            <v>599-1436</v>
          </cell>
          <cell r="D1898">
            <v>39746</v>
          </cell>
          <cell r="E1898" t="str">
            <v>M026</v>
          </cell>
          <cell r="G1898" t="str">
            <v>Rovac Engineering</v>
          </cell>
          <cell r="H1898" t="str">
            <v>Temporary airconditioning unit for the T2 sub-station</v>
          </cell>
          <cell r="I1898" t="str">
            <v>ZAR 81,702.00</v>
          </cell>
          <cell r="J1898" t="str">
            <v>ZAR</v>
          </cell>
          <cell r="K1898">
            <v>81702</v>
          </cell>
          <cell r="L1898">
            <v>1</v>
          </cell>
          <cell r="M1898">
            <v>81702</v>
          </cell>
        </row>
        <row r="1899">
          <cell r="B1899" t="str">
            <v>599-1437</v>
          </cell>
          <cell r="D1899">
            <v>39745</v>
          </cell>
          <cell r="E1899" t="str">
            <v>M001-13</v>
          </cell>
          <cell r="G1899" t="str">
            <v>Duys Component Manufacturers (Pty) Ltd</v>
          </cell>
          <cell r="H1899" t="str">
            <v>Sprockets, Shafts, Idlers and Slats for Ash handling system</v>
          </cell>
          <cell r="I1899" t="str">
            <v>ZAR 2,147,723.00</v>
          </cell>
          <cell r="J1899" t="str">
            <v>ZAR</v>
          </cell>
          <cell r="K1899">
            <v>2147723</v>
          </cell>
          <cell r="L1899">
            <v>1</v>
          </cell>
          <cell r="M1899">
            <v>2147723</v>
          </cell>
        </row>
        <row r="1900">
          <cell r="B1900" t="str">
            <v>599-1438</v>
          </cell>
          <cell r="D1900">
            <v>39745</v>
          </cell>
          <cell r="E1900" t="str">
            <v>M003</v>
          </cell>
          <cell r="G1900" t="str">
            <v>Natal Conveyors cc</v>
          </cell>
          <cell r="H1900" t="str">
            <v>Conveyors BG10, BG11, BG12, BG19 and extending BG17 for Bagasse Handling</v>
          </cell>
          <cell r="I1900" t="str">
            <v>ZAR 2,152,330.00</v>
          </cell>
          <cell r="J1900" t="str">
            <v>ZAR</v>
          </cell>
          <cell r="K1900">
            <v>2152330</v>
          </cell>
          <cell r="L1900">
            <v>1</v>
          </cell>
          <cell r="M1900">
            <v>2152330</v>
          </cell>
        </row>
        <row r="1901">
          <cell r="B1901" t="str">
            <v>599-1439</v>
          </cell>
          <cell r="D1901">
            <v>39745</v>
          </cell>
          <cell r="E1901" t="str">
            <v>M001-13</v>
          </cell>
          <cell r="G1901" t="str">
            <v>Bonfiglioli Power Transmissions (Pty) Ltd</v>
          </cell>
          <cell r="H1901" t="str">
            <v>Sprockets, Shafts, Idlers and Slats for Ash handling system incl transportation</v>
          </cell>
          <cell r="I1901" t="str">
            <v>ZAR 460,760.00</v>
          </cell>
          <cell r="J1901" t="str">
            <v>ZAR</v>
          </cell>
          <cell r="K1901">
            <v>460760</v>
          </cell>
          <cell r="L1901">
            <v>1</v>
          </cell>
          <cell r="M1901">
            <v>460760</v>
          </cell>
        </row>
        <row r="1902">
          <cell r="B1902" t="str">
            <v>599-1440</v>
          </cell>
          <cell r="D1902">
            <v>39745</v>
          </cell>
          <cell r="E1902" t="str">
            <v>M003</v>
          </cell>
          <cell r="G1902" t="str">
            <v>Bonfiglioli Power Transmissions (Pty) Ltd</v>
          </cell>
          <cell r="H1902" t="str">
            <v>Drives for new conveyors BG10, BG11, BG12, BG19 &amp; BG3 incl Transport</v>
          </cell>
          <cell r="I1902" t="str">
            <v>ZAR 562,189.00</v>
          </cell>
          <cell r="J1902" t="str">
            <v>ZAR</v>
          </cell>
          <cell r="K1902">
            <v>562189</v>
          </cell>
          <cell r="L1902">
            <v>1</v>
          </cell>
          <cell r="M1902">
            <v>562189</v>
          </cell>
        </row>
        <row r="1903">
          <cell r="B1903" t="str">
            <v>599-1441</v>
          </cell>
          <cell r="D1903">
            <v>39745</v>
          </cell>
          <cell r="E1903" t="str">
            <v>M031</v>
          </cell>
          <cell r="G1903" t="str">
            <v>East African Supply</v>
          </cell>
          <cell r="H1903" t="str">
            <v>Various nuts bolts and washers</v>
          </cell>
          <cell r="I1903" t="str">
            <v>ZAR 349.90</v>
          </cell>
          <cell r="J1903" t="str">
            <v>ZAR</v>
          </cell>
          <cell r="K1903">
            <v>349.9</v>
          </cell>
          <cell r="L1903">
            <v>1</v>
          </cell>
          <cell r="M1903">
            <v>349.9</v>
          </cell>
        </row>
        <row r="1904">
          <cell r="B1904" t="str">
            <v>599-1442</v>
          </cell>
          <cell r="D1904">
            <v>39748</v>
          </cell>
          <cell r="E1904" t="str">
            <v>EXP1</v>
          </cell>
          <cell r="G1904" t="str">
            <v>Bp Zambia</v>
          </cell>
          <cell r="H1904" t="str">
            <v>Teichmann Diesel</v>
          </cell>
          <cell r="I1904" t="str">
            <v>ZMK 912,193,622.60</v>
          </cell>
          <cell r="J1904" t="str">
            <v>ZMK</v>
          </cell>
          <cell r="K1904">
            <v>912193622.60000002</v>
          </cell>
          <cell r="L1904">
            <v>1.6750418760469012E-3</v>
          </cell>
          <cell r="M1904">
            <v>1527962.516917923</v>
          </cell>
        </row>
        <row r="1905">
          <cell r="B1905" t="str">
            <v>599-1443</v>
          </cell>
          <cell r="D1905">
            <v>39750</v>
          </cell>
          <cell r="E1905" t="str">
            <v>W128</v>
          </cell>
          <cell r="G1905" t="str">
            <v>Amalgamated Pumping supplies(SA) (Pty) Ltd</v>
          </cell>
          <cell r="H1905" t="str">
            <v>Warman Sump Pump for C shed tunnel</v>
          </cell>
          <cell r="I1905" t="str">
            <v>ZAR 37,666.09</v>
          </cell>
          <cell r="J1905" t="str">
            <v>ZAR</v>
          </cell>
          <cell r="K1905">
            <v>37666.089999999997</v>
          </cell>
          <cell r="L1905">
            <v>1</v>
          </cell>
          <cell r="M1905">
            <v>37666.089999999997</v>
          </cell>
        </row>
        <row r="1906">
          <cell r="B1906" t="str">
            <v>599-1444</v>
          </cell>
          <cell r="D1906">
            <v>39750</v>
          </cell>
          <cell r="E1906" t="str">
            <v>M010-1</v>
          </cell>
          <cell r="G1906" t="str">
            <v>Regus Dunbar Company Pty Ltd</v>
          </cell>
          <cell r="H1906" t="str">
            <v>Chockfast Grout for Mills and Shredder</v>
          </cell>
          <cell r="I1906" t="str">
            <v>ZAR 522,241</v>
          </cell>
        </row>
        <row r="1907">
          <cell r="B1907" t="str">
            <v>599-1445</v>
          </cell>
          <cell r="D1907">
            <v>39750</v>
          </cell>
          <cell r="E1907" t="str">
            <v>M010-4</v>
          </cell>
          <cell r="G1907" t="str">
            <v>Duys Component Manufacturers (Pty) Ltd</v>
          </cell>
          <cell r="H1907" t="str">
            <v>T1 Millfeed Conveyor and donnelly chutes</v>
          </cell>
          <cell r="I1907" t="str">
            <v>ZAR 6,207,048.00</v>
          </cell>
          <cell r="J1907" t="str">
            <v>ZAR</v>
          </cell>
          <cell r="K1907">
            <v>6207048</v>
          </cell>
          <cell r="L1907">
            <v>1</v>
          </cell>
          <cell r="M1907">
            <v>6207048</v>
          </cell>
        </row>
        <row r="1908">
          <cell r="B1908" t="str">
            <v>599-1446</v>
          </cell>
          <cell r="D1908">
            <v>39750</v>
          </cell>
          <cell r="E1908" t="str">
            <v>W115</v>
          </cell>
          <cell r="G1908" t="str">
            <v>Neptek CC</v>
          </cell>
          <cell r="H1908" t="str">
            <v>Vaculift Overhead Gantry and support structure</v>
          </cell>
          <cell r="I1908" t="str">
            <v>ZAR 372,250.00</v>
          </cell>
          <cell r="J1908" t="str">
            <v>ZAR</v>
          </cell>
          <cell r="K1908">
            <v>372250</v>
          </cell>
          <cell r="L1908">
            <v>1</v>
          </cell>
          <cell r="M1908">
            <v>372250</v>
          </cell>
        </row>
        <row r="1909">
          <cell r="B1909" t="str">
            <v>599-1447</v>
          </cell>
          <cell r="J1909" t="str">
            <v/>
          </cell>
          <cell r="K1909" t="e">
            <v>#VALUE!</v>
          </cell>
          <cell r="L1909" t="e">
            <v>#N/A</v>
          </cell>
          <cell r="M1909" t="e">
            <v>#N/A</v>
          </cell>
        </row>
        <row r="1910">
          <cell r="B1910" t="str">
            <v>599-1448</v>
          </cell>
          <cell r="C1910" t="str">
            <v>ISI order</v>
          </cell>
          <cell r="D1910">
            <v>39756</v>
          </cell>
          <cell r="E1910" t="str">
            <v>M047</v>
          </cell>
          <cell r="G1910" t="str">
            <v>Emineo Ltd</v>
          </cell>
          <cell r="H1910" t="str">
            <v>Platforms for flocculent tank</v>
          </cell>
          <cell r="I1910" t="str">
            <v>USD 2,394.00</v>
          </cell>
          <cell r="J1910" t="str">
            <v>USD</v>
          </cell>
          <cell r="K1910">
            <v>2394</v>
          </cell>
          <cell r="L1910">
            <v>7.35</v>
          </cell>
          <cell r="M1910">
            <v>17595.899999999998</v>
          </cell>
        </row>
        <row r="1911">
          <cell r="B1911" t="str">
            <v>599-1449</v>
          </cell>
          <cell r="D1911">
            <v>39755</v>
          </cell>
          <cell r="E1911" t="str">
            <v>P005</v>
          </cell>
          <cell r="G1911" t="str">
            <v>Trentyre Zambia</v>
          </cell>
          <cell r="H1911" t="str">
            <v>Tyres and tubes</v>
          </cell>
          <cell r="I1911" t="str">
            <v>ZMK 612,840.07</v>
          </cell>
          <cell r="J1911" t="str">
            <v>ZMK</v>
          </cell>
          <cell r="K1911">
            <v>612840.06999999995</v>
          </cell>
          <cell r="L1911">
            <v>1.6750418760469012E-3</v>
          </cell>
          <cell r="M1911">
            <v>1026.5327805695142</v>
          </cell>
        </row>
        <row r="1912">
          <cell r="B1912" t="str">
            <v>599-1450</v>
          </cell>
          <cell r="D1912">
            <v>39755</v>
          </cell>
          <cell r="E1912" t="str">
            <v>P005</v>
          </cell>
          <cell r="G1912" t="str">
            <v>Toyota Zambia</v>
          </cell>
          <cell r="H1912" t="str">
            <v>Full service</v>
          </cell>
          <cell r="I1912" t="str">
            <v>ZMK 1,336,028.00</v>
          </cell>
          <cell r="J1912" t="str">
            <v>ZMK</v>
          </cell>
          <cell r="K1912">
            <v>1336028</v>
          </cell>
          <cell r="L1912">
            <v>1.6750418760469012E-3</v>
          </cell>
          <cell r="M1912">
            <v>2237.9028475711893</v>
          </cell>
        </row>
        <row r="1913">
          <cell r="B1913" t="str">
            <v>599-1451</v>
          </cell>
          <cell r="D1913">
            <v>39756</v>
          </cell>
          <cell r="E1913" t="str">
            <v>P005</v>
          </cell>
          <cell r="G1913" t="str">
            <v>Trentyre Zambia</v>
          </cell>
          <cell r="H1913" t="str">
            <v>Tyres</v>
          </cell>
          <cell r="I1913" t="str">
            <v>ZMK 2,387,000.00</v>
          </cell>
          <cell r="J1913" t="str">
            <v>ZMK</v>
          </cell>
          <cell r="K1913">
            <v>2387000</v>
          </cell>
          <cell r="L1913">
            <v>1.6750418760469012E-3</v>
          </cell>
          <cell r="M1913">
            <v>3998.3249581239534</v>
          </cell>
        </row>
        <row r="1914">
          <cell r="B1914" t="str">
            <v>599-1452</v>
          </cell>
          <cell r="D1914">
            <v>39756</v>
          </cell>
          <cell r="E1914" t="str">
            <v>P005</v>
          </cell>
          <cell r="G1914" t="str">
            <v>TATA Zambia</v>
          </cell>
          <cell r="H1914" t="str">
            <v>Service to ABM 350</v>
          </cell>
          <cell r="I1914" t="str">
            <v>ZMK 612,123.00</v>
          </cell>
          <cell r="J1914" t="str">
            <v>ZMK</v>
          </cell>
          <cell r="K1914">
            <v>612123</v>
          </cell>
          <cell r="L1914">
            <v>1.6750418760469012E-3</v>
          </cell>
          <cell r="M1914">
            <v>1025.3316582914572</v>
          </cell>
        </row>
        <row r="1915">
          <cell r="B1915" t="str">
            <v>599-1453</v>
          </cell>
          <cell r="D1915">
            <v>39756</v>
          </cell>
          <cell r="E1915" t="str">
            <v>P005</v>
          </cell>
          <cell r="G1915" t="str">
            <v>TATA Zambia</v>
          </cell>
          <cell r="H1915" t="str">
            <v>Service to ABM 347</v>
          </cell>
          <cell r="I1915" t="str">
            <v>ZMK 973,983.00</v>
          </cell>
          <cell r="J1915" t="str">
            <v>ZMK</v>
          </cell>
          <cell r="K1915">
            <v>973983</v>
          </cell>
          <cell r="L1915">
            <v>1.6750418760469012E-3</v>
          </cell>
          <cell r="M1915">
            <v>1631.462311557789</v>
          </cell>
        </row>
        <row r="1916">
          <cell r="B1916" t="str">
            <v>599-1454</v>
          </cell>
          <cell r="D1916">
            <v>39756</v>
          </cell>
          <cell r="E1916" t="str">
            <v>P005</v>
          </cell>
          <cell r="G1916" t="str">
            <v>TATA Zambia</v>
          </cell>
          <cell r="H1916" t="str">
            <v>Service to ABM 348</v>
          </cell>
          <cell r="I1916" t="str">
            <v>ZMK 725,310.00</v>
          </cell>
          <cell r="J1916" t="str">
            <v>ZMK</v>
          </cell>
          <cell r="K1916">
            <v>725310</v>
          </cell>
          <cell r="L1916">
            <v>1.6750418760469012E-3</v>
          </cell>
          <cell r="M1916">
            <v>1214.924623115578</v>
          </cell>
        </row>
        <row r="1917">
          <cell r="B1917" t="str">
            <v>599-1455</v>
          </cell>
          <cell r="D1917">
            <v>39756</v>
          </cell>
          <cell r="E1917" t="str">
            <v>P005</v>
          </cell>
          <cell r="G1917" t="str">
            <v>TATA Zambia</v>
          </cell>
          <cell r="H1917" t="str">
            <v>Service to ABM 349</v>
          </cell>
          <cell r="I1917" t="str">
            <v>ZMK 917,971.00</v>
          </cell>
          <cell r="J1917" t="str">
            <v>ZMK</v>
          </cell>
          <cell r="K1917">
            <v>917971</v>
          </cell>
          <cell r="L1917">
            <v>1.6750418760469012E-3</v>
          </cell>
          <cell r="M1917">
            <v>1537.6398659966499</v>
          </cell>
        </row>
        <row r="1918">
          <cell r="B1918" t="str">
            <v>599-1456</v>
          </cell>
          <cell r="D1918">
            <v>39756</v>
          </cell>
          <cell r="E1918" t="str">
            <v>P005</v>
          </cell>
          <cell r="G1918" t="str">
            <v>Toyota Zambia</v>
          </cell>
          <cell r="H1918" t="str">
            <v>Service to ABK 2756</v>
          </cell>
          <cell r="I1918" t="str">
            <v>ZMK 1,237,397.00</v>
          </cell>
          <cell r="J1918" t="str">
            <v>ZMK</v>
          </cell>
          <cell r="K1918">
            <v>1237397</v>
          </cell>
          <cell r="L1918">
            <v>1.6750418760469012E-3</v>
          </cell>
          <cell r="M1918">
            <v>2072.6917922948073</v>
          </cell>
        </row>
        <row r="1919">
          <cell r="B1919" t="str">
            <v>599-1457</v>
          </cell>
          <cell r="D1919">
            <v>39757</v>
          </cell>
          <cell r="E1919" t="str">
            <v>P005</v>
          </cell>
          <cell r="G1919" t="str">
            <v>Trentyre Zambia</v>
          </cell>
          <cell r="H1919" t="str">
            <v>Repair Tyres</v>
          </cell>
          <cell r="I1919" t="str">
            <v>ZMK 72,600.00</v>
          </cell>
          <cell r="J1919" t="str">
            <v>ZMK</v>
          </cell>
          <cell r="K1919">
            <v>72600</v>
          </cell>
          <cell r="L1919">
            <v>1.6750418760469012E-3</v>
          </cell>
          <cell r="M1919">
            <v>121.60804020100502</v>
          </cell>
        </row>
        <row r="1920">
          <cell r="B1920" t="str">
            <v>599-1458</v>
          </cell>
          <cell r="D1920">
            <v>39757</v>
          </cell>
          <cell r="E1920" t="str">
            <v>P005</v>
          </cell>
          <cell r="G1920" t="str">
            <v>Trentyre Zambia</v>
          </cell>
          <cell r="H1920" t="str">
            <v>Tyre and tube</v>
          </cell>
          <cell r="I1920" t="str">
            <v>ZMK 198,135.20</v>
          </cell>
          <cell r="J1920" t="str">
            <v>ZMK</v>
          </cell>
          <cell r="K1920">
            <v>198135.2</v>
          </cell>
          <cell r="L1920">
            <v>1.6750418760469012E-3</v>
          </cell>
          <cell r="M1920">
            <v>331.88475711892801</v>
          </cell>
        </row>
        <row r="1921">
          <cell r="B1921" t="str">
            <v>599-1459</v>
          </cell>
          <cell r="D1921">
            <v>39757</v>
          </cell>
          <cell r="E1921" t="str">
            <v>P005</v>
          </cell>
          <cell r="G1921" t="str">
            <v>Trentyre Zambia</v>
          </cell>
          <cell r="H1921" t="str">
            <v>Tyre and valve</v>
          </cell>
          <cell r="I1921" t="str">
            <v>ZMK 606,298.80</v>
          </cell>
          <cell r="J1921" t="str">
            <v>ZMK</v>
          </cell>
          <cell r="K1921">
            <v>606298.80000000005</v>
          </cell>
          <cell r="L1921">
            <v>1.6750418760469012E-3</v>
          </cell>
          <cell r="M1921">
            <v>1015.575879396985</v>
          </cell>
        </row>
        <row r="1922">
          <cell r="B1922" t="str">
            <v>599-1460</v>
          </cell>
          <cell r="D1922">
            <v>39757</v>
          </cell>
          <cell r="E1922" t="str">
            <v>M001-03</v>
          </cell>
          <cell r="G1922" t="str">
            <v>East African Supply</v>
          </cell>
          <cell r="H1922" t="str">
            <v>Missing beams for pre-boiler structure</v>
          </cell>
          <cell r="I1922" t="str">
            <v>ZAR 203,291.88</v>
          </cell>
          <cell r="J1922" t="str">
            <v>ZAR</v>
          </cell>
          <cell r="K1922">
            <v>203291.88</v>
          </cell>
          <cell r="L1922">
            <v>1</v>
          </cell>
          <cell r="M1922">
            <v>203291.88</v>
          </cell>
        </row>
        <row r="1923">
          <cell r="B1923" t="str">
            <v>599-1461</v>
          </cell>
          <cell r="D1923">
            <v>39757</v>
          </cell>
          <cell r="E1923" t="str">
            <v>A012</v>
          </cell>
          <cell r="G1923" t="str">
            <v>Honda Zambia</v>
          </cell>
          <cell r="H1923" t="str">
            <v>Tyres for Carl M/Bikes</v>
          </cell>
          <cell r="I1923" t="str">
            <v>ZMK 1,458,000.00</v>
          </cell>
          <cell r="J1923" t="str">
            <v>ZMK</v>
          </cell>
          <cell r="K1923">
            <v>1458000</v>
          </cell>
          <cell r="L1923">
            <v>1.6750418760469012E-3</v>
          </cell>
          <cell r="M1923">
            <v>2442.211055276382</v>
          </cell>
        </row>
        <row r="1924">
          <cell r="B1924" t="str">
            <v>599-1462</v>
          </cell>
          <cell r="C1924" t="str">
            <v>CVCO 115</v>
          </cell>
          <cell r="D1924">
            <v>39757</v>
          </cell>
          <cell r="E1924" t="str">
            <v>W113</v>
          </cell>
          <cell r="G1924" t="str">
            <v>Autotech Weighing Systems</v>
          </cell>
          <cell r="H1924" t="str">
            <v>Variation Order to 599-628</v>
          </cell>
          <cell r="I1924" t="str">
            <v>ZAR 43,670.00</v>
          </cell>
          <cell r="J1924" t="str">
            <v>ZAR</v>
          </cell>
          <cell r="K1924">
            <v>43670</v>
          </cell>
          <cell r="L1924">
            <v>1</v>
          </cell>
          <cell r="M1924">
            <v>43670</v>
          </cell>
        </row>
        <row r="1925">
          <cell r="B1925" t="str">
            <v>599-1463</v>
          </cell>
          <cell r="D1925">
            <v>39757</v>
          </cell>
          <cell r="E1925" t="str">
            <v>M039-0</v>
          </cell>
          <cell r="G1925" t="str">
            <v>Heku Construction Ltd</v>
          </cell>
          <cell r="H1925" t="str">
            <v>Fabrication and painting of extension to platforms T1 shredder</v>
          </cell>
          <cell r="I1925" t="str">
            <v>USD 3,488.28</v>
          </cell>
          <cell r="J1925" t="str">
            <v>USD</v>
          </cell>
          <cell r="K1925">
            <v>3488.28</v>
          </cell>
          <cell r="L1925">
            <v>7.35</v>
          </cell>
          <cell r="M1925">
            <v>25638.858</v>
          </cell>
        </row>
        <row r="1926">
          <cell r="B1926" t="str">
            <v>599-1464</v>
          </cell>
          <cell r="D1926">
            <v>39757</v>
          </cell>
          <cell r="E1926" t="str">
            <v>W138</v>
          </cell>
          <cell r="G1926" t="str">
            <v>Heku Construction Ltd</v>
          </cell>
          <cell r="H1926" t="str">
            <v>Hold down bolts for K&amp;A Works for Reclaim Conveyors</v>
          </cell>
          <cell r="I1926" t="str">
            <v>USD 4,640.00</v>
          </cell>
          <cell r="J1926" t="str">
            <v>USD</v>
          </cell>
          <cell r="K1926">
            <v>4640</v>
          </cell>
          <cell r="L1926">
            <v>7.35</v>
          </cell>
          <cell r="M1926">
            <v>34104</v>
          </cell>
        </row>
        <row r="1927">
          <cell r="B1927" t="str">
            <v>599-1465</v>
          </cell>
          <cell r="D1927">
            <v>39758</v>
          </cell>
          <cell r="E1927" t="str">
            <v>E007</v>
          </cell>
          <cell r="G1927" t="str">
            <v>Relay System Technology</v>
          </cell>
          <cell r="H1927" t="str">
            <v xml:space="preserve">Basier DECS2001C </v>
          </cell>
          <cell r="I1927" t="str">
            <v>ZAR 92,361.00</v>
          </cell>
          <cell r="J1927" t="str">
            <v>ZAR</v>
          </cell>
          <cell r="K1927">
            <v>92361</v>
          </cell>
          <cell r="L1927">
            <v>1</v>
          </cell>
          <cell r="M1927">
            <v>92361</v>
          </cell>
        </row>
        <row r="1928">
          <cell r="B1928" t="str">
            <v>599-1466</v>
          </cell>
          <cell r="C1928" t="str">
            <v>ISI order</v>
          </cell>
          <cell r="D1928">
            <v>39757</v>
          </cell>
          <cell r="E1928" t="str">
            <v>M043-0</v>
          </cell>
          <cell r="G1928" t="str">
            <v>SiVEST SA (Pty) Ltd</v>
          </cell>
          <cell r="H1928" t="str">
            <v>Professional fees Simon Joubert</v>
          </cell>
          <cell r="I1928" t="str">
            <v>ZAR 19,720.00</v>
          </cell>
          <cell r="J1928" t="str">
            <v>ZAR</v>
          </cell>
          <cell r="K1928">
            <v>19720</v>
          </cell>
          <cell r="L1928">
            <v>1</v>
          </cell>
          <cell r="M1928">
            <v>19720</v>
          </cell>
        </row>
        <row r="1929">
          <cell r="B1929" t="str">
            <v>599-1467</v>
          </cell>
          <cell r="D1929">
            <v>39758</v>
          </cell>
          <cell r="E1929" t="str">
            <v>E012</v>
          </cell>
          <cell r="G1929" t="str">
            <v>Panel Technique</v>
          </cell>
          <cell r="H1929" t="str">
            <v>Low voltage MCC's</v>
          </cell>
          <cell r="I1929" t="str">
            <v>ZAR 4,433,625.00</v>
          </cell>
        </row>
        <row r="1930">
          <cell r="B1930" t="str">
            <v>599-1468</v>
          </cell>
          <cell r="D1930">
            <v>39757</v>
          </cell>
          <cell r="E1930" t="str">
            <v>M013-0</v>
          </cell>
          <cell r="G1930" t="str">
            <v>Illovo Sugar Ireland (Emineo)</v>
          </cell>
          <cell r="H1930" t="str">
            <v>Additional Access to top door of Secondary Juice Heater</v>
          </cell>
          <cell r="I1930" t="str">
            <v>USD 3,960.00</v>
          </cell>
        </row>
        <row r="1931">
          <cell r="B1931" t="str">
            <v>599-1469</v>
          </cell>
          <cell r="D1931">
            <v>39757</v>
          </cell>
          <cell r="E1931" t="str">
            <v>M049</v>
          </cell>
          <cell r="G1931" t="str">
            <v>Illovo Sugar Ireland (Emineo)</v>
          </cell>
          <cell r="H1931" t="str">
            <v>Fabrication of 2 reducers for C massecuite Reheater</v>
          </cell>
          <cell r="I1931" t="str">
            <v>USD 440.67</v>
          </cell>
        </row>
        <row r="1932">
          <cell r="B1932" t="str">
            <v>599-1470</v>
          </cell>
          <cell r="D1932">
            <v>39757</v>
          </cell>
          <cell r="E1932" t="str">
            <v>E002</v>
          </cell>
          <cell r="G1932" t="str">
            <v xml:space="preserve">Unitech Instrumentation services </v>
          </cell>
          <cell r="H1932" t="str">
            <v>11kV cable and termination kits</v>
          </cell>
          <cell r="I1932" t="str">
            <v>ZAR 64,390.00</v>
          </cell>
        </row>
        <row r="1933">
          <cell r="B1933" t="str">
            <v>599-1471</v>
          </cell>
          <cell r="D1933">
            <v>39758</v>
          </cell>
          <cell r="E1933" t="str">
            <v>E007</v>
          </cell>
          <cell r="G1933" t="str">
            <v>Gamma Panel and Switchboard Manufacturers</v>
          </cell>
          <cell r="H1933" t="str">
            <v>Control desk</v>
          </cell>
          <cell r="I1933" t="str">
            <v>ZAR 317,686.00</v>
          </cell>
          <cell r="J1933" t="str">
            <v>ZAR</v>
          </cell>
          <cell r="K1933">
            <v>317686</v>
          </cell>
          <cell r="L1933">
            <v>1</v>
          </cell>
          <cell r="M1933">
            <v>317686</v>
          </cell>
        </row>
        <row r="1934">
          <cell r="B1934" t="str">
            <v>599-1472</v>
          </cell>
          <cell r="D1934">
            <v>39757</v>
          </cell>
          <cell r="E1934" t="str">
            <v>E012</v>
          </cell>
          <cell r="G1934" t="str">
            <v>Zest Electric Motors (Pty) LTD</v>
          </cell>
          <cell r="H1934" t="str">
            <v>VSD's Soft Starters &amp; acc. For MCC's.</v>
          </cell>
          <cell r="I1934" t="str">
            <v>USD 72,463.15</v>
          </cell>
        </row>
        <row r="1935">
          <cell r="B1935" t="str">
            <v>599-1473</v>
          </cell>
          <cell r="D1935">
            <v>39758</v>
          </cell>
          <cell r="E1935" t="str">
            <v>I003</v>
          </cell>
          <cell r="G1935" t="str">
            <v>Sabi Industrial Services</v>
          </cell>
          <cell r="H1935" t="str">
            <v>C&amp;I Terminator and field junction cabinets</v>
          </cell>
          <cell r="I1935" t="str">
            <v>ZAR 909,902.00</v>
          </cell>
        </row>
        <row r="1936">
          <cell r="B1936" t="str">
            <v>599-1474</v>
          </cell>
          <cell r="D1936">
            <v>39757</v>
          </cell>
          <cell r="E1936" t="str">
            <v>M023-3</v>
          </cell>
          <cell r="G1936" t="str">
            <v>Laktronics Repairs</v>
          </cell>
          <cell r="H1936" t="str">
            <v>Crane Battery</v>
          </cell>
          <cell r="I1936" t="str">
            <v>ZMK 845,000.00</v>
          </cell>
        </row>
        <row r="1937">
          <cell r="B1937" t="str">
            <v>599-1475</v>
          </cell>
          <cell r="D1937">
            <v>39757</v>
          </cell>
          <cell r="E1937" t="str">
            <v>M032-2</v>
          </cell>
          <cell r="G1937" t="str">
            <v>Joraf Engineering</v>
          </cell>
          <cell r="H1937" t="str">
            <v>Tractor &amp; Trailer Hire</v>
          </cell>
          <cell r="I1937" t="str">
            <v>ZMK 17,050,000.00</v>
          </cell>
        </row>
        <row r="1938">
          <cell r="B1938" t="str">
            <v>599-1476</v>
          </cell>
          <cell r="D1938">
            <v>39758</v>
          </cell>
          <cell r="E1938" t="str">
            <v>A005</v>
          </cell>
          <cell r="G1938" t="str">
            <v>Aquatan</v>
          </cell>
          <cell r="H1938" t="str">
            <v>Additional canal lining</v>
          </cell>
          <cell r="I1938" t="str">
            <v>ZAR 1,011,903.56</v>
          </cell>
          <cell r="J1938" t="str">
            <v>ZAR</v>
          </cell>
          <cell r="K1938">
            <v>1011903.56</v>
          </cell>
          <cell r="L1938">
            <v>1</v>
          </cell>
          <cell r="M1938">
            <v>1011903.56</v>
          </cell>
        </row>
        <row r="1939">
          <cell r="B1939" t="str">
            <v>599-1477</v>
          </cell>
          <cell r="D1939">
            <v>39758</v>
          </cell>
          <cell r="E1939" t="str">
            <v>P005</v>
          </cell>
          <cell r="G1939" t="str">
            <v>Smartnet Networks</v>
          </cell>
          <cell r="H1939" t="str">
            <v>Printer cartridge C9730A</v>
          </cell>
          <cell r="I1939" t="str">
            <v>ZAR 2,439,360.00</v>
          </cell>
        </row>
        <row r="1940">
          <cell r="B1940" t="str">
            <v>599-1478</v>
          </cell>
          <cell r="D1940">
            <v>39758</v>
          </cell>
          <cell r="E1940" t="str">
            <v>P005</v>
          </cell>
          <cell r="G1940" t="str">
            <v>Hisense Logistics Ltd</v>
          </cell>
          <cell r="H1940" t="str">
            <v>Printer cartridge C9731A, C9732A, C9733A</v>
          </cell>
          <cell r="I1940" t="str">
            <v>ZMK 4,590.000.00</v>
          </cell>
        </row>
        <row r="1941">
          <cell r="B1941" t="str">
            <v>599-1479</v>
          </cell>
        </row>
        <row r="1942">
          <cell r="B1942" t="str">
            <v>599-1480</v>
          </cell>
          <cell r="D1942">
            <v>39759</v>
          </cell>
          <cell r="E1942" t="str">
            <v>P005</v>
          </cell>
          <cell r="G1942" t="str">
            <v>Trentyre Zambia</v>
          </cell>
          <cell r="H1942" t="str">
            <v>Tyres and Valves</v>
          </cell>
          <cell r="I1942" t="str">
            <v>ZMK 338,692.26</v>
          </cell>
        </row>
        <row r="1943">
          <cell r="B1943" t="str">
            <v>599-1481</v>
          </cell>
          <cell r="D1943">
            <v>39759</v>
          </cell>
          <cell r="E1943" t="str">
            <v>P005</v>
          </cell>
          <cell r="G1943" t="str">
            <v>Trentyre Zambia</v>
          </cell>
          <cell r="H1943" t="str">
            <v>Tyres and Valves</v>
          </cell>
          <cell r="I1943" t="str">
            <v>ZMK 747,645.56</v>
          </cell>
        </row>
        <row r="1944">
          <cell r="B1944" t="str">
            <v>599-1482</v>
          </cell>
          <cell r="D1944">
            <v>39759</v>
          </cell>
          <cell r="E1944" t="str">
            <v>P005</v>
          </cell>
          <cell r="G1944" t="str">
            <v>Trentyre Zambia</v>
          </cell>
          <cell r="H1944" t="str">
            <v>Tyres and Valves</v>
          </cell>
          <cell r="I1944" t="str">
            <v>ZMK 3,436,286.80</v>
          </cell>
        </row>
        <row r="1945">
          <cell r="B1945" t="str">
            <v>599-1483</v>
          </cell>
          <cell r="D1945">
            <v>39759</v>
          </cell>
          <cell r="E1945" t="str">
            <v>P005</v>
          </cell>
          <cell r="G1945" t="str">
            <v>Trentyre Zambia</v>
          </cell>
          <cell r="H1945" t="str">
            <v>Tyres and Valves</v>
          </cell>
          <cell r="I1945" t="str">
            <v>ZMK 530,593.00</v>
          </cell>
        </row>
        <row r="1946">
          <cell r="B1946" t="str">
            <v>599-1484</v>
          </cell>
          <cell r="D1946">
            <v>39759</v>
          </cell>
          <cell r="E1946" t="str">
            <v>M001-13</v>
          </cell>
          <cell r="G1946" t="str">
            <v>F.P. Engineering</v>
          </cell>
          <cell r="H1946" t="str">
            <v>Ash Sump Steelwork</v>
          </cell>
          <cell r="I1946" t="str">
            <v>ZAR 461,207.00</v>
          </cell>
          <cell r="J1946" t="str">
            <v>ZAR</v>
          </cell>
          <cell r="K1946">
            <v>461207</v>
          </cell>
          <cell r="L1946">
            <v>1</v>
          </cell>
          <cell r="M1946">
            <v>461207</v>
          </cell>
        </row>
        <row r="1949">
          <cell r="J1949" t="str">
            <v/>
          </cell>
          <cell r="K1949" t="e">
            <v>#VALUE!</v>
          </cell>
          <cell r="L1949" t="e">
            <v>#N/A</v>
          </cell>
          <cell r="M1949" t="e">
            <v>#N/A</v>
          </cell>
        </row>
        <row r="1950">
          <cell r="B1950" t="str">
            <v>Purchase Requisitions</v>
          </cell>
          <cell r="C1950">
            <v>1</v>
          </cell>
          <cell r="D1950">
            <v>1</v>
          </cell>
          <cell r="E1950">
            <v>1</v>
          </cell>
          <cell r="G1950">
            <v>1</v>
          </cell>
          <cell r="H1950">
            <v>1</v>
          </cell>
          <cell r="I1950">
            <v>1</v>
          </cell>
          <cell r="J1950" t="str">
            <v>1</v>
          </cell>
          <cell r="K1950" t="e">
            <v>#VALUE!</v>
          </cell>
          <cell r="L1950" t="e">
            <v>#N/A</v>
          </cell>
          <cell r="M1950" t="e">
            <v>#N/A</v>
          </cell>
          <cell r="N1950">
            <v>0</v>
          </cell>
          <cell r="O1950">
            <v>0</v>
          </cell>
          <cell r="P1950">
            <v>0</v>
          </cell>
          <cell r="Q1950">
            <v>0</v>
          </cell>
          <cell r="R1950">
            <v>0</v>
          </cell>
        </row>
        <row r="1951">
          <cell r="N1951">
            <v>0</v>
          </cell>
          <cell r="O1951">
            <v>0</v>
          </cell>
          <cell r="P1951">
            <v>0</v>
          </cell>
          <cell r="Q1951">
            <v>0</v>
          </cell>
          <cell r="R1951">
            <v>0</v>
          </cell>
        </row>
        <row r="1952">
          <cell r="B1952" t="str">
            <v>PR</v>
          </cell>
          <cell r="C1952">
            <v>1</v>
          </cell>
          <cell r="D1952">
            <v>39605</v>
          </cell>
          <cell r="E1952" t="str">
            <v>M031</v>
          </cell>
          <cell r="G1952" t="str">
            <v>Discount Steel Zambia</v>
          </cell>
          <cell r="H1952" t="str">
            <v>Channel Iron for structural steel</v>
          </cell>
          <cell r="I1952" t="str">
            <v>ZMK 14825580</v>
          </cell>
          <cell r="J1952" t="str">
            <v>ZMK</v>
          </cell>
          <cell r="K1952">
            <v>14825580</v>
          </cell>
          <cell r="L1952">
            <v>1.6750418760469012E-3</v>
          </cell>
          <cell r="M1952">
            <v>24833.467336683418</v>
          </cell>
          <cell r="N1952">
            <v>0</v>
          </cell>
          <cell r="O1952">
            <v>0</v>
          </cell>
          <cell r="P1952">
            <v>0</v>
          </cell>
          <cell r="Q1952">
            <v>0</v>
          </cell>
          <cell r="R1952">
            <v>14825580</v>
          </cell>
        </row>
        <row r="1953">
          <cell r="B1953" t="str">
            <v>PR</v>
          </cell>
          <cell r="C1953">
            <v>1</v>
          </cell>
          <cell r="D1953">
            <v>39608</v>
          </cell>
          <cell r="E1953" t="str">
            <v>M031</v>
          </cell>
          <cell r="H1953" t="str">
            <v>Bolts and Nuts</v>
          </cell>
          <cell r="I1953" t="str">
            <v>ZMK 387931</v>
          </cell>
          <cell r="J1953" t="str">
            <v>ZMK</v>
          </cell>
          <cell r="K1953">
            <v>387931</v>
          </cell>
          <cell r="L1953">
            <v>1.6750418760469012E-3</v>
          </cell>
          <cell r="M1953">
            <v>649.80067001675047</v>
          </cell>
          <cell r="N1953">
            <v>0</v>
          </cell>
          <cell r="O1953">
            <v>0</v>
          </cell>
          <cell r="P1953">
            <v>0</v>
          </cell>
          <cell r="Q1953">
            <v>0</v>
          </cell>
          <cell r="R1953">
            <v>387931</v>
          </cell>
        </row>
        <row r="1954">
          <cell r="B1954" t="str">
            <v>PR</v>
          </cell>
          <cell r="C1954">
            <v>1</v>
          </cell>
          <cell r="D1954">
            <v>39612</v>
          </cell>
          <cell r="E1954" t="str">
            <v>M056</v>
          </cell>
          <cell r="G1954" t="str">
            <v>?</v>
          </cell>
          <cell r="H1954" t="str">
            <v>Steaming out and Piping</v>
          </cell>
          <cell r="I1954" t="str">
            <v>ZMK 2850000</v>
          </cell>
          <cell r="J1954" t="str">
            <v>ZMK</v>
          </cell>
          <cell r="K1954">
            <v>2850000</v>
          </cell>
          <cell r="L1954">
            <v>1.6750418760469012E-3</v>
          </cell>
          <cell r="M1954">
            <v>4773.8693467336689</v>
          </cell>
          <cell r="N1954">
            <v>0</v>
          </cell>
          <cell r="O1954">
            <v>0</v>
          </cell>
          <cell r="P1954">
            <v>0</v>
          </cell>
          <cell r="Q1954">
            <v>0</v>
          </cell>
          <cell r="R1954">
            <v>2850000</v>
          </cell>
        </row>
        <row r="1955">
          <cell r="B1955" t="str">
            <v>PR</v>
          </cell>
          <cell r="C1955">
            <v>1</v>
          </cell>
          <cell r="D1955">
            <v>39629</v>
          </cell>
          <cell r="E1955" t="str">
            <v>M038</v>
          </cell>
          <cell r="G1955" t="str">
            <v>Heku Construction Ltd</v>
          </cell>
          <cell r="H1955" t="str">
            <v>Machining of T2 Shredder Coupling</v>
          </cell>
          <cell r="I1955" t="str">
            <v>ZMK 2900000</v>
          </cell>
          <cell r="J1955" t="str">
            <v>ZMK</v>
          </cell>
          <cell r="K1955">
            <v>2900000</v>
          </cell>
          <cell r="L1955">
            <v>1.6750418760469012E-3</v>
          </cell>
          <cell r="M1955">
            <v>4857.6214405360133</v>
          </cell>
          <cell r="N1955">
            <v>0</v>
          </cell>
          <cell r="O1955">
            <v>0</v>
          </cell>
          <cell r="P1955">
            <v>0</v>
          </cell>
          <cell r="Q1955">
            <v>0</v>
          </cell>
          <cell r="R1955">
            <v>2900000</v>
          </cell>
        </row>
        <row r="1956">
          <cell r="B1956" t="str">
            <v>PR</v>
          </cell>
          <cell r="C1956">
            <v>1</v>
          </cell>
          <cell r="D1956">
            <v>39633</v>
          </cell>
          <cell r="E1956" t="str">
            <v>M010-3</v>
          </cell>
          <cell r="G1956" t="str">
            <v>East African Supply</v>
          </cell>
          <cell r="H1956" t="str">
            <v>Round Bar and steam pipe for factory</v>
          </cell>
          <cell r="I1956" t="str">
            <v>ZAR 24,649.15</v>
          </cell>
          <cell r="J1956" t="str">
            <v>ZAR</v>
          </cell>
          <cell r="K1956">
            <v>24649.15</v>
          </cell>
          <cell r="L1956">
            <v>1</v>
          </cell>
          <cell r="M1956">
            <v>24649.15</v>
          </cell>
          <cell r="N1956">
            <v>24649.15</v>
          </cell>
          <cell r="O1956">
            <v>0</v>
          </cell>
          <cell r="P1956">
            <v>0</v>
          </cell>
          <cell r="Q1956">
            <v>0</v>
          </cell>
          <cell r="R1956">
            <v>0</v>
          </cell>
        </row>
        <row r="1957">
          <cell r="B1957" t="str">
            <v>PR</v>
          </cell>
          <cell r="C1957">
            <v>1</v>
          </cell>
          <cell r="D1957">
            <v>39631</v>
          </cell>
          <cell r="E1957" t="str">
            <v>M056</v>
          </cell>
          <cell r="G1957" t="str">
            <v>?</v>
          </cell>
          <cell r="H1957" t="str">
            <v>Water line valves</v>
          </cell>
          <cell r="I1957" t="str">
            <v>ZMK 984000</v>
          </cell>
          <cell r="J1957" t="str">
            <v>ZMK</v>
          </cell>
          <cell r="K1957">
            <v>984000</v>
          </cell>
          <cell r="L1957">
            <v>1.6750418760469012E-3</v>
          </cell>
          <cell r="M1957">
            <v>1648.2412060301508</v>
          </cell>
          <cell r="N1957">
            <v>0</v>
          </cell>
          <cell r="O1957">
            <v>0</v>
          </cell>
          <cell r="P1957">
            <v>0</v>
          </cell>
          <cell r="Q1957">
            <v>0</v>
          </cell>
          <cell r="R1957">
            <v>984000</v>
          </cell>
        </row>
        <row r="1958">
          <cell r="N1958">
            <v>0</v>
          </cell>
          <cell r="O1958">
            <v>0</v>
          </cell>
          <cell r="P1958">
            <v>0</v>
          </cell>
          <cell r="Q1958">
            <v>0</v>
          </cell>
          <cell r="R1958">
            <v>0</v>
          </cell>
        </row>
        <row r="1959">
          <cell r="B1959" t="str">
            <v>PR</v>
          </cell>
          <cell r="C1959">
            <v>1</v>
          </cell>
          <cell r="D1959">
            <v>39638</v>
          </cell>
          <cell r="E1959" t="str">
            <v>M056</v>
          </cell>
          <cell r="G1959" t="str">
            <v>?</v>
          </cell>
          <cell r="H1959" t="str">
            <v>Ball valves required for factory</v>
          </cell>
          <cell r="I1959" t="str">
            <v>ZMk 936000</v>
          </cell>
          <cell r="J1959" t="str">
            <v>ZMk</v>
          </cell>
          <cell r="K1959">
            <v>936000</v>
          </cell>
          <cell r="L1959">
            <v>1.6750418760469012E-3</v>
          </cell>
          <cell r="M1959">
            <v>1567.8391959798996</v>
          </cell>
          <cell r="N1959">
            <v>0</v>
          </cell>
          <cell r="O1959">
            <v>0</v>
          </cell>
          <cell r="P1959">
            <v>0</v>
          </cell>
          <cell r="Q1959">
            <v>0</v>
          </cell>
          <cell r="R1959">
            <v>936000</v>
          </cell>
        </row>
        <row r="1960">
          <cell r="B1960" t="str">
            <v>PR</v>
          </cell>
          <cell r="C1960">
            <v>1</v>
          </cell>
          <cell r="D1960">
            <v>39638</v>
          </cell>
          <cell r="E1960" t="str">
            <v>W118</v>
          </cell>
          <cell r="G1960" t="str">
            <v>Skycom</v>
          </cell>
          <cell r="H1960" t="str">
            <v>Moving of Booms 1.2m onwards</v>
          </cell>
          <cell r="I1960" t="str">
            <v>ZAR 31,716</v>
          </cell>
          <cell r="J1960" t="str">
            <v>ZAR</v>
          </cell>
          <cell r="K1960">
            <v>31716</v>
          </cell>
          <cell r="L1960">
            <v>1</v>
          </cell>
          <cell r="M1960">
            <v>31716</v>
          </cell>
          <cell r="N1960">
            <v>31716</v>
          </cell>
          <cell r="O1960">
            <v>0</v>
          </cell>
          <cell r="P1960">
            <v>0</v>
          </cell>
          <cell r="Q1960">
            <v>0</v>
          </cell>
          <cell r="R1960">
            <v>0</v>
          </cell>
        </row>
        <row r="1961">
          <cell r="N1961">
            <v>0</v>
          </cell>
          <cell r="O1961">
            <v>0</v>
          </cell>
          <cell r="P1961">
            <v>0</v>
          </cell>
          <cell r="Q1961">
            <v>0</v>
          </cell>
          <cell r="R1961">
            <v>0</v>
          </cell>
        </row>
        <row r="1962">
          <cell r="B1962" t="str">
            <v>PR</v>
          </cell>
          <cell r="E1962" t="str">
            <v>M031</v>
          </cell>
          <cell r="G1962" t="str">
            <v>Makubu Steelworks</v>
          </cell>
          <cell r="H1962" t="str">
            <v>Energrease for Feeder table (Drive and Tail Shaft)</v>
          </cell>
          <cell r="I1962" t="str">
            <v>ZMK 6,311,721</v>
          </cell>
          <cell r="J1962" t="str">
            <v>ZMK</v>
          </cell>
          <cell r="K1962">
            <v>6311721</v>
          </cell>
          <cell r="L1962">
            <v>1.6750418760469012E-3</v>
          </cell>
          <cell r="M1962">
            <v>10572.396984924624</v>
          </cell>
          <cell r="N1962">
            <v>0</v>
          </cell>
          <cell r="O1962">
            <v>0</v>
          </cell>
          <cell r="P1962">
            <v>0</v>
          </cell>
          <cell r="Q1962">
            <v>0</v>
          </cell>
          <cell r="R1962">
            <v>6311721</v>
          </cell>
        </row>
        <row r="1963">
          <cell r="B1963" t="str">
            <v>PR</v>
          </cell>
          <cell r="D1963">
            <v>39671</v>
          </cell>
          <cell r="E1963" t="str">
            <v>M011</v>
          </cell>
          <cell r="G1963" t="str">
            <v>Heku Construction Ltd</v>
          </cell>
          <cell r="H1963" t="str">
            <v>Winch Guard for Hilo unloaders - Rejected - (R26,195)</v>
          </cell>
          <cell r="I1963" t="str">
            <v>ZMK 0</v>
          </cell>
          <cell r="J1963" t="str">
            <v>ZMK</v>
          </cell>
          <cell r="K1963">
            <v>0</v>
          </cell>
          <cell r="L1963">
            <v>1.6750418760469012E-3</v>
          </cell>
          <cell r="M1963">
            <v>0</v>
          </cell>
          <cell r="N1963">
            <v>0</v>
          </cell>
          <cell r="O1963">
            <v>0</v>
          </cell>
          <cell r="P1963">
            <v>0</v>
          </cell>
          <cell r="Q1963">
            <v>0</v>
          </cell>
          <cell r="R1963">
            <v>0</v>
          </cell>
        </row>
        <row r="1964">
          <cell r="B1964" t="str">
            <v>PR</v>
          </cell>
          <cell r="E1964" t="str">
            <v>M031</v>
          </cell>
          <cell r="H1964" t="str">
            <v>Lubricants</v>
          </cell>
          <cell r="I1964" t="str">
            <v>ZMK 6,311,721</v>
          </cell>
          <cell r="J1964" t="str">
            <v>ZMK</v>
          </cell>
          <cell r="K1964">
            <v>6311721</v>
          </cell>
          <cell r="L1964">
            <v>1.6750418760469012E-3</v>
          </cell>
          <cell r="M1964">
            <v>10572.396984924624</v>
          </cell>
          <cell r="N1964">
            <v>0</v>
          </cell>
          <cell r="O1964">
            <v>0</v>
          </cell>
          <cell r="P1964">
            <v>0</v>
          </cell>
          <cell r="Q1964">
            <v>0</v>
          </cell>
          <cell r="R1964">
            <v>6311721</v>
          </cell>
        </row>
        <row r="1965">
          <cell r="B1965" t="str">
            <v>PR</v>
          </cell>
          <cell r="C1965">
            <v>1</v>
          </cell>
          <cell r="E1965" t="str">
            <v>M031</v>
          </cell>
          <cell r="G1965" t="str">
            <v>East African Supply</v>
          </cell>
          <cell r="H1965" t="str">
            <v>Steam Pipes</v>
          </cell>
          <cell r="I1965" t="str">
            <v>ZAR 22,205.25</v>
          </cell>
          <cell r="J1965" t="str">
            <v>ZAR</v>
          </cell>
          <cell r="K1965">
            <v>22205.25</v>
          </cell>
          <cell r="L1965">
            <v>1</v>
          </cell>
          <cell r="M1965">
            <v>22205.25</v>
          </cell>
          <cell r="N1965">
            <v>22205.25</v>
          </cell>
          <cell r="O1965">
            <v>0</v>
          </cell>
          <cell r="P1965">
            <v>0</v>
          </cell>
          <cell r="Q1965">
            <v>0</v>
          </cell>
          <cell r="R1965">
            <v>0</v>
          </cell>
        </row>
        <row r="1966">
          <cell r="B1966" t="str">
            <v>PR</v>
          </cell>
          <cell r="C1966">
            <v>1</v>
          </cell>
          <cell r="D1966">
            <v>39660</v>
          </cell>
          <cell r="E1966" t="str">
            <v>M032-2</v>
          </cell>
          <cell r="G1966" t="str">
            <v>Teichmann Plant Zambia Ltd</v>
          </cell>
          <cell r="H1966" t="str">
            <v>Plant Hire to remove rubble and soil from caneyard parking area</v>
          </cell>
          <cell r="I1966" t="str">
            <v>USD 17,311.40</v>
          </cell>
          <cell r="J1966" t="str">
            <v>USD</v>
          </cell>
          <cell r="K1966">
            <v>17311.400000000001</v>
          </cell>
          <cell r="L1966">
            <v>7.35</v>
          </cell>
          <cell r="M1966">
            <v>127238.79000000001</v>
          </cell>
          <cell r="N1966">
            <v>0</v>
          </cell>
          <cell r="O1966">
            <v>0</v>
          </cell>
          <cell r="P1966">
            <v>0</v>
          </cell>
          <cell r="Q1966">
            <v>17311.400000000001</v>
          </cell>
          <cell r="R1966">
            <v>0</v>
          </cell>
        </row>
        <row r="1967">
          <cell r="B1967" t="str">
            <v>PR</v>
          </cell>
          <cell r="C1967">
            <v>1</v>
          </cell>
          <cell r="D1967">
            <v>39660</v>
          </cell>
          <cell r="E1967" t="str">
            <v>M032-0</v>
          </cell>
          <cell r="G1967" t="str">
            <v>Emineo Ltd</v>
          </cell>
          <cell r="H1967" t="str">
            <v>Supply and Fabricate Modified Transfer chute for T1/ C1-C3</v>
          </cell>
          <cell r="I1967" t="str">
            <v>EUR 870</v>
          </cell>
          <cell r="J1967" t="str">
            <v>EUR</v>
          </cell>
          <cell r="K1967">
            <v>870</v>
          </cell>
          <cell r="L1967">
            <v>9.5500000000000007</v>
          </cell>
          <cell r="M1967">
            <v>8308.5</v>
          </cell>
          <cell r="N1967">
            <v>0</v>
          </cell>
          <cell r="O1967">
            <v>870</v>
          </cell>
          <cell r="P1967">
            <v>0</v>
          </cell>
          <cell r="Q1967">
            <v>0</v>
          </cell>
          <cell r="R1967">
            <v>0</v>
          </cell>
        </row>
        <row r="1968">
          <cell r="B1968" t="str">
            <v>PR</v>
          </cell>
          <cell r="C1968">
            <v>1</v>
          </cell>
          <cell r="D1968">
            <v>39660</v>
          </cell>
          <cell r="E1968" t="str">
            <v>M032-0</v>
          </cell>
          <cell r="G1968" t="str">
            <v>Emineo Ltd</v>
          </cell>
          <cell r="H1968" t="str">
            <v>T2 Feeder Table Retaining rings - Drill Shaft and fit grub screw on T2 feeder table 1 and 2 to secure tailshaft retaining rings</v>
          </cell>
          <cell r="I1968" t="str">
            <v>EUR 1000</v>
          </cell>
          <cell r="J1968" t="str">
            <v>EUR</v>
          </cell>
          <cell r="K1968">
            <v>1000</v>
          </cell>
          <cell r="L1968">
            <v>9.5500000000000007</v>
          </cell>
          <cell r="M1968">
            <v>9550</v>
          </cell>
          <cell r="N1968">
            <v>0</v>
          </cell>
          <cell r="O1968">
            <v>1000</v>
          </cell>
          <cell r="P1968">
            <v>0</v>
          </cell>
          <cell r="Q1968">
            <v>0</v>
          </cell>
          <cell r="R1968">
            <v>0</v>
          </cell>
        </row>
        <row r="1969">
          <cell r="B1969" t="str">
            <v>PR</v>
          </cell>
          <cell r="D1969">
            <v>39671</v>
          </cell>
          <cell r="E1969" t="str">
            <v>M006</v>
          </cell>
          <cell r="G1969" t="str">
            <v>Sugarequip (Pty) Ltd</v>
          </cell>
          <cell r="H1969" t="str">
            <v>Cast Iron Impellors for Sweet Water pumps R9455.50 - Rejected</v>
          </cell>
          <cell r="I1969" t="str">
            <v>ZAR 0</v>
          </cell>
          <cell r="J1969" t="str">
            <v>ZAR</v>
          </cell>
          <cell r="K1969">
            <v>0</v>
          </cell>
          <cell r="L1969">
            <v>1</v>
          </cell>
          <cell r="M1969">
            <v>0</v>
          </cell>
          <cell r="N1969">
            <v>0</v>
          </cell>
          <cell r="O1969">
            <v>0</v>
          </cell>
          <cell r="P1969">
            <v>0</v>
          </cell>
          <cell r="Q1969">
            <v>0</v>
          </cell>
          <cell r="R1969">
            <v>0</v>
          </cell>
        </row>
        <row r="1970">
          <cell r="B1970" t="str">
            <v>PR</v>
          </cell>
          <cell r="D1970">
            <v>39671</v>
          </cell>
          <cell r="E1970" t="str">
            <v>M038</v>
          </cell>
          <cell r="G1970" t="str">
            <v>Heku Construction Ltd</v>
          </cell>
          <cell r="H1970" t="str">
            <v xml:space="preserve">T2 Shredder Hammer Bar removal piston and support details </v>
          </cell>
          <cell r="I1970" t="str">
            <v>ZMK 7,819,326.90</v>
          </cell>
          <cell r="J1970" t="str">
            <v>ZMK</v>
          </cell>
          <cell r="K1970">
            <v>7819326.9000000004</v>
          </cell>
          <cell r="L1970">
            <v>1.6750418760469012E-3</v>
          </cell>
          <cell r="M1970">
            <v>13097.7</v>
          </cell>
          <cell r="N1970">
            <v>0</v>
          </cell>
          <cell r="O1970">
            <v>0</v>
          </cell>
          <cell r="P1970">
            <v>0</v>
          </cell>
          <cell r="Q1970">
            <v>0</v>
          </cell>
          <cell r="R1970">
            <v>7819326.9000000004</v>
          </cell>
        </row>
        <row r="1971">
          <cell r="B1971" t="str">
            <v>PR</v>
          </cell>
          <cell r="D1971">
            <v>39671</v>
          </cell>
          <cell r="E1971" t="str">
            <v>C001</v>
          </cell>
          <cell r="G1971" t="str">
            <v>Atonement Enterprises Ltd</v>
          </cell>
          <cell r="H1971" t="str">
            <v>24days of sump pump hire to pump water from T2 cane Carrier 3 Pit</v>
          </cell>
          <cell r="I1971" t="str">
            <v>ZMk 2,088,000</v>
          </cell>
          <cell r="J1971" t="str">
            <v>ZMk</v>
          </cell>
          <cell r="K1971">
            <v>2088000</v>
          </cell>
          <cell r="L1971">
            <v>1.6750418760469012E-3</v>
          </cell>
          <cell r="M1971">
            <v>3497.4874371859296</v>
          </cell>
          <cell r="N1971">
            <v>0</v>
          </cell>
          <cell r="O1971">
            <v>0</v>
          </cell>
          <cell r="P1971">
            <v>0</v>
          </cell>
          <cell r="Q1971">
            <v>0</v>
          </cell>
          <cell r="R1971">
            <v>2088000</v>
          </cell>
        </row>
        <row r="1972">
          <cell r="B1972" t="str">
            <v>PR</v>
          </cell>
          <cell r="D1972">
            <v>39720</v>
          </cell>
          <cell r="E1972" t="str">
            <v>M039-0</v>
          </cell>
          <cell r="G1972" t="str">
            <v>East African Supply</v>
          </cell>
          <cell r="H1972" t="str">
            <v>BOQ for Platforms and Walkways</v>
          </cell>
          <cell r="I1972" t="str">
            <v>ZAR 1,766,949.50</v>
          </cell>
          <cell r="J1972" t="str">
            <v>ZAR</v>
          </cell>
          <cell r="K1972">
            <v>1766949.5</v>
          </cell>
          <cell r="L1972">
            <v>1</v>
          </cell>
          <cell r="M1972">
            <v>1766949.5</v>
          </cell>
        </row>
        <row r="1973">
          <cell r="B1973" t="str">
            <v>PR</v>
          </cell>
          <cell r="D1973">
            <v>39757</v>
          </cell>
          <cell r="E1973" t="str">
            <v>M032-2</v>
          </cell>
          <cell r="G1973" t="str">
            <v>Joraf Engineering</v>
          </cell>
          <cell r="H1973" t="str">
            <v>Tractor days for October 2008</v>
          </cell>
          <cell r="I1973" t="str">
            <v>ZMK 17,050,000</v>
          </cell>
          <cell r="J1973" t="str">
            <v>ZMK</v>
          </cell>
          <cell r="K1973">
            <v>17050000</v>
          </cell>
          <cell r="L1973">
            <v>1.6750418760469012E-3</v>
          </cell>
          <cell r="M1973">
            <v>28559.463986599665</v>
          </cell>
        </row>
        <row r="1975">
          <cell r="D1975" t="str">
            <v xml:space="preserve">Amendment </v>
          </cell>
          <cell r="E1975" t="str">
            <v>M001-09</v>
          </cell>
          <cell r="G1975" t="str">
            <v>Heku Construction Ltd</v>
          </cell>
          <cell r="H1975" t="str">
            <v>Lagging to steam piping descoped</v>
          </cell>
          <cell r="I1975" t="str">
            <v>ZAR -883140</v>
          </cell>
          <cell r="J1975" t="str">
            <v>ZAR</v>
          </cell>
          <cell r="K1975">
            <v>-883140</v>
          </cell>
          <cell r="L1975">
            <v>1</v>
          </cell>
          <cell r="M1975">
            <v>-883140</v>
          </cell>
        </row>
        <row r="1980">
          <cell r="D1980">
            <v>39759</v>
          </cell>
          <cell r="E1980" t="str">
            <v>E002</v>
          </cell>
          <cell r="G1980" t="str">
            <v>Unitech</v>
          </cell>
          <cell r="H1980" t="str">
            <v>11kva cabling and termination kits</v>
          </cell>
          <cell r="I1980" t="str">
            <v>ZAR 63,390</v>
          </cell>
          <cell r="J1980" t="str">
            <v>ZAR</v>
          </cell>
          <cell r="K1980">
            <v>63390</v>
          </cell>
          <cell r="L1980">
            <v>1</v>
          </cell>
          <cell r="M1980">
            <v>63390</v>
          </cell>
        </row>
        <row r="1981">
          <cell r="D1981">
            <v>39759</v>
          </cell>
          <cell r="E1981" t="str">
            <v>M049</v>
          </cell>
          <cell r="G1981" t="str">
            <v>Emineo Ltd</v>
          </cell>
          <cell r="H1981" t="str">
            <v>Fabrication of reducer for C molasses reheater</v>
          </cell>
          <cell r="I1981" t="str">
            <v>USD 440.67</v>
          </cell>
          <cell r="J1981" t="str">
            <v>USD</v>
          </cell>
          <cell r="K1981">
            <v>440.67</v>
          </cell>
          <cell r="L1981">
            <v>7.35</v>
          </cell>
          <cell r="M1981">
            <v>3238.9245000000001</v>
          </cell>
        </row>
        <row r="1982">
          <cell r="D1982">
            <v>39759</v>
          </cell>
          <cell r="E1982" t="str">
            <v>m013-0</v>
          </cell>
          <cell r="G1982" t="str">
            <v>Emineo Ltd</v>
          </cell>
          <cell r="H1982" t="str">
            <v>Access to top doors and additional stairs</v>
          </cell>
          <cell r="I1982" t="str">
            <v>USD 3960</v>
          </cell>
          <cell r="J1982" t="str">
            <v>USD</v>
          </cell>
          <cell r="K1982">
            <v>3960</v>
          </cell>
          <cell r="L1982">
            <v>7.35</v>
          </cell>
          <cell r="M1982">
            <v>29106</v>
          </cell>
        </row>
        <row r="1983">
          <cell r="B1983" t="str">
            <v>Need BSCO</v>
          </cell>
          <cell r="C1983" t="str">
            <v>Ensure Contract is signed</v>
          </cell>
          <cell r="D1983">
            <v>39759</v>
          </cell>
          <cell r="E1983" t="str">
            <v>E012</v>
          </cell>
          <cell r="G1983" t="str">
            <v>Panel Tehcnique</v>
          </cell>
          <cell r="H1983" t="str">
            <v>LV MCC's</v>
          </cell>
          <cell r="I1983" t="str">
            <v>ZAR 4,433,625</v>
          </cell>
          <cell r="J1983" t="str">
            <v>ZAR</v>
          </cell>
          <cell r="K1983">
            <v>4433625</v>
          </cell>
          <cell r="L1983">
            <v>1</v>
          </cell>
        </row>
        <row r="1984">
          <cell r="B1984" t="str">
            <v>PR</v>
          </cell>
          <cell r="D1984">
            <v>39759</v>
          </cell>
          <cell r="E1984" t="str">
            <v>M039-0</v>
          </cell>
          <cell r="G1984" t="str">
            <v>Heku Construction Ltd</v>
          </cell>
          <cell r="H1984" t="str">
            <v>T1 Shredder Conveyor</v>
          </cell>
          <cell r="I1984" t="str">
            <v>ZMK 15,770,521.8</v>
          </cell>
          <cell r="J1984" t="str">
            <v>ZMK</v>
          </cell>
          <cell r="K1984">
            <v>15770521.800000001</v>
          </cell>
          <cell r="L1984">
            <v>1.6750418760469012E-3</v>
          </cell>
          <cell r="M1984">
            <v>26416.284422110555</v>
          </cell>
        </row>
        <row r="1986">
          <cell r="D1986">
            <v>39759</v>
          </cell>
          <cell r="E1986" t="str">
            <v>I003</v>
          </cell>
          <cell r="G1986" t="str">
            <v>Sabi Industrial Services</v>
          </cell>
          <cell r="H1986" t="str">
            <v>C&amp;I termination cabinets for Phase 2</v>
          </cell>
          <cell r="I1986" t="str">
            <v>ZAR 909,902</v>
          </cell>
          <cell r="J1986" t="str">
            <v>ZAR</v>
          </cell>
          <cell r="K1986">
            <v>909902</v>
          </cell>
          <cell r="L1986">
            <v>1</v>
          </cell>
          <cell r="M1986">
            <v>909902</v>
          </cell>
        </row>
        <row r="1987">
          <cell r="B1987" t="str">
            <v>Need BSCO</v>
          </cell>
          <cell r="D1987">
            <v>39759</v>
          </cell>
          <cell r="E1987" t="str">
            <v>E012</v>
          </cell>
          <cell r="G1987" t="str">
            <v>Zest Electric Motor</v>
          </cell>
          <cell r="H1987" t="str">
            <v>VSD's Soft Start starters and accessories</v>
          </cell>
          <cell r="I1987" t="str">
            <v>USD 78,787.65</v>
          </cell>
          <cell r="J1987" t="str">
            <v>USD</v>
          </cell>
          <cell r="K1987">
            <v>78787.649999999994</v>
          </cell>
          <cell r="L1987">
            <v>7.35</v>
          </cell>
          <cell r="M1987">
            <v>579089.22749999992</v>
          </cell>
        </row>
        <row r="1989">
          <cell r="E1989" t="str">
            <v>M023-3</v>
          </cell>
          <cell r="G1989" t="str">
            <v>Laktronics Repairs</v>
          </cell>
          <cell r="H1989" t="str">
            <v>Battery stolen out of crane</v>
          </cell>
          <cell r="I1989" t="str">
            <v>ZMK 845,000</v>
          </cell>
          <cell r="J1989" t="str">
            <v>ZMK</v>
          </cell>
          <cell r="K1989">
            <v>845000</v>
          </cell>
          <cell r="L1989">
            <v>1.6750418760469012E-3</v>
          </cell>
          <cell r="M1989">
            <v>1415.4103852596315</v>
          </cell>
        </row>
        <row r="1990">
          <cell r="B1990" t="str">
            <v>PR</v>
          </cell>
          <cell r="D1990">
            <v>39759</v>
          </cell>
          <cell r="E1990" t="str">
            <v>M039-0</v>
          </cell>
          <cell r="G1990" t="str">
            <v>Heku Construction Ltd</v>
          </cell>
          <cell r="H1990" t="str">
            <v>Grit blast and prime</v>
          </cell>
          <cell r="I1990" t="str">
            <v>USD 5,914.79</v>
          </cell>
          <cell r="J1990" t="str">
            <v>USD</v>
          </cell>
          <cell r="K1990">
            <v>5914.79</v>
          </cell>
          <cell r="L1990">
            <v>7.35</v>
          </cell>
          <cell r="M1990">
            <v>43473.7065</v>
          </cell>
        </row>
        <row r="1991">
          <cell r="B1991" t="str">
            <v>PR</v>
          </cell>
          <cell r="D1991">
            <v>39762</v>
          </cell>
          <cell r="E1991" t="str">
            <v>W142</v>
          </cell>
          <cell r="G1991" t="str">
            <v>Lockers Engineering SA (Pty) Ltd</v>
          </cell>
          <cell r="H1991" t="str">
            <v>rotex screen for C shed packing station</v>
          </cell>
          <cell r="I1991" t="str">
            <v>ZAR 176,000</v>
          </cell>
          <cell r="J1991" t="str">
            <v>ZAR</v>
          </cell>
          <cell r="K1991">
            <v>176000</v>
          </cell>
          <cell r="L1991">
            <v>1</v>
          </cell>
          <cell r="M1991">
            <v>176000</v>
          </cell>
        </row>
        <row r="1992">
          <cell r="B1992" t="str">
            <v>PR</v>
          </cell>
          <cell r="D1992">
            <v>39762</v>
          </cell>
          <cell r="E1992" t="str">
            <v>W128</v>
          </cell>
          <cell r="G1992" t="str">
            <v>Heku</v>
          </cell>
          <cell r="H1992" t="str">
            <v>Relocate fire hydrant line for C shed MCC</v>
          </cell>
          <cell r="I1992" t="str">
            <v>ZAR 7,166.26</v>
          </cell>
          <cell r="J1992" t="str">
            <v>ZAR</v>
          </cell>
          <cell r="K1992">
            <v>7166.26</v>
          </cell>
          <cell r="L1992">
            <v>1</v>
          </cell>
          <cell r="M1992">
            <v>7166.26</v>
          </cell>
        </row>
        <row r="1993">
          <cell r="B1993" t="str">
            <v>PR</v>
          </cell>
          <cell r="D1993">
            <v>39762</v>
          </cell>
          <cell r="E1993" t="str">
            <v>W111</v>
          </cell>
          <cell r="G1993" t="str">
            <v>Heku</v>
          </cell>
          <cell r="H1993" t="str">
            <v>Repairs to weighbridges #2 bull bars - Recoverable from Rolling Thunder</v>
          </cell>
          <cell r="I1993" t="str">
            <v>USD 775</v>
          </cell>
          <cell r="J1993" t="str">
            <v>USD</v>
          </cell>
          <cell r="K1993">
            <v>775</v>
          </cell>
          <cell r="L1993">
            <v>7.35</v>
          </cell>
          <cell r="M1993">
            <v>5696.25</v>
          </cell>
        </row>
        <row r="1994">
          <cell r="B1994" t="str">
            <v>PR</v>
          </cell>
          <cell r="D1994">
            <v>39762</v>
          </cell>
          <cell r="E1994" t="str">
            <v>W106</v>
          </cell>
          <cell r="G1994" t="str">
            <v>Joety Naloonda Engineering</v>
          </cell>
          <cell r="H1994" t="str">
            <v>General works to move Idlers and drives to the laydown area</v>
          </cell>
          <cell r="I1994" t="str">
            <v>ZMK 800,000</v>
          </cell>
          <cell r="J1994" t="str">
            <v>ZMK</v>
          </cell>
          <cell r="K1994">
            <v>800000</v>
          </cell>
          <cell r="L1994">
            <v>1.6750418760469012E-3</v>
          </cell>
          <cell r="M1994">
            <v>1340.0335008375209</v>
          </cell>
        </row>
        <row r="1995">
          <cell r="B1995" t="str">
            <v>PR</v>
          </cell>
          <cell r="D1995">
            <v>39762</v>
          </cell>
          <cell r="E1995" t="str">
            <v>E007</v>
          </cell>
          <cell r="G1995" t="str">
            <v>Powertech 1st energy</v>
          </cell>
          <cell r="H1995" t="str">
            <v>GEC SR489 Generator protection relay for new TA#5</v>
          </cell>
          <cell r="I1995" t="str">
            <v>ZAR 68,874</v>
          </cell>
          <cell r="J1995" t="str">
            <v>ZAR</v>
          </cell>
          <cell r="K1995">
            <v>68874</v>
          </cell>
          <cell r="L1995">
            <v>1</v>
          </cell>
          <cell r="M1995">
            <v>68874</v>
          </cell>
        </row>
        <row r="1996">
          <cell r="B1996" t="str">
            <v>PR</v>
          </cell>
          <cell r="D1996">
            <v>39762</v>
          </cell>
          <cell r="E1996" t="str">
            <v>M001-03</v>
          </cell>
          <cell r="G1996" t="str">
            <v>Lincoln Sanler</v>
          </cell>
          <cell r="H1996" t="str">
            <v>Spring support for pre-boiler feedsuction pipework and condensate receiver feedsuction pipework</v>
          </cell>
          <cell r="I1996" t="str">
            <v>ZAR 26,113</v>
          </cell>
          <cell r="J1996" t="str">
            <v>ZAR</v>
          </cell>
          <cell r="K1996">
            <v>26113</v>
          </cell>
          <cell r="L1996">
            <v>1</v>
          </cell>
          <cell r="M1996">
            <v>26113</v>
          </cell>
        </row>
        <row r="1997">
          <cell r="B1997" t="str">
            <v>PR</v>
          </cell>
          <cell r="D1997">
            <v>39762</v>
          </cell>
          <cell r="E1997" t="str">
            <v>M001-03</v>
          </cell>
          <cell r="G1997" t="str">
            <v>EAS / Lincoln Sanler ?????</v>
          </cell>
          <cell r="H1997" t="str">
            <v>Spring support for pre-boiler pipework as per drawing NK18FP6664A, NK18FP6666A, NK18FP6668A, NK18FP6671-1, NK18FP6672-2, NK18FP6673-2</v>
          </cell>
          <cell r="I1997" t="str">
            <v>ZAR 54,467</v>
          </cell>
          <cell r="J1997" t="str">
            <v>ZAR</v>
          </cell>
          <cell r="K1997">
            <v>54467</v>
          </cell>
          <cell r="L1997">
            <v>1</v>
          </cell>
          <cell r="M1997">
            <v>54467</v>
          </cell>
        </row>
        <row r="1998">
          <cell r="B1998" t="str">
            <v>PR</v>
          </cell>
          <cell r="D1998">
            <v>39762</v>
          </cell>
          <cell r="E1998" t="str">
            <v>M001-03</v>
          </cell>
          <cell r="G1998" t="str">
            <v xml:space="preserve">EAS  </v>
          </cell>
          <cell r="H1998" t="str">
            <v>Plates for Preboiler Feedsuction Pipework</v>
          </cell>
          <cell r="I1998" t="str">
            <v>ZAR 322,633.62</v>
          </cell>
          <cell r="J1998" t="str">
            <v>ZAR</v>
          </cell>
          <cell r="K1998">
            <v>322633.62</v>
          </cell>
          <cell r="L1998">
            <v>1</v>
          </cell>
          <cell r="M1998">
            <v>322633.62</v>
          </cell>
        </row>
        <row r="1999">
          <cell r="B1999" t="str">
            <v>PR</v>
          </cell>
          <cell r="D1999">
            <v>39762</v>
          </cell>
          <cell r="E1999" t="str">
            <v>M001-03</v>
          </cell>
          <cell r="G1999" t="str">
            <v xml:space="preserve">EAS  </v>
          </cell>
          <cell r="H1999" t="str">
            <v>Plates for Preboiler Pipework (Drawings)</v>
          </cell>
          <cell r="I1999" t="str">
            <v>ZAR 23,882.25</v>
          </cell>
          <cell r="J1999" t="str">
            <v>ZAR</v>
          </cell>
          <cell r="K1999">
            <v>23882.25</v>
          </cell>
          <cell r="L1999">
            <v>1</v>
          </cell>
          <cell r="M1999">
            <v>23882.25</v>
          </cell>
        </row>
        <row r="2000">
          <cell r="B2000" t="str">
            <v>PR</v>
          </cell>
          <cell r="D2000">
            <v>39762</v>
          </cell>
          <cell r="E2000" t="str">
            <v>M001-03</v>
          </cell>
          <cell r="G2000" t="str">
            <v>EAS</v>
          </cell>
          <cell r="H2000" t="str">
            <v>Fittings for pre boiler Pipework</v>
          </cell>
          <cell r="I2000" t="str">
            <v>ZAR 147,986.91</v>
          </cell>
          <cell r="J2000" t="str">
            <v>ZAR</v>
          </cell>
          <cell r="K2000">
            <v>147986.91</v>
          </cell>
          <cell r="L2000">
            <v>1</v>
          </cell>
          <cell r="M2000">
            <v>147986.91</v>
          </cell>
        </row>
        <row r="2001">
          <cell r="B2001" t="str">
            <v>PR</v>
          </cell>
          <cell r="D2001">
            <v>39762</v>
          </cell>
          <cell r="E2001" t="str">
            <v>M001-03</v>
          </cell>
          <cell r="G2001" t="str">
            <v>EAS</v>
          </cell>
          <cell r="H2001" t="str">
            <v>Pipes for Pre Boiler</v>
          </cell>
          <cell r="I2001" t="str">
            <v>ZAR 181,318.20</v>
          </cell>
          <cell r="J2001" t="str">
            <v>ZAR</v>
          </cell>
          <cell r="K2001">
            <v>181318.2</v>
          </cell>
          <cell r="L2001">
            <v>1</v>
          </cell>
          <cell r="M2001">
            <v>181318.2</v>
          </cell>
        </row>
        <row r="2002">
          <cell r="B2002" t="str">
            <v>PR</v>
          </cell>
          <cell r="D2002">
            <v>39762</v>
          </cell>
          <cell r="E2002" t="str">
            <v>M001-03</v>
          </cell>
          <cell r="J2002" t="str">
            <v/>
          </cell>
        </row>
        <row r="2003">
          <cell r="B2003" t="str">
            <v>PR</v>
          </cell>
          <cell r="D2003">
            <v>39762</v>
          </cell>
          <cell r="E2003" t="str">
            <v>M001-13</v>
          </cell>
          <cell r="G2003" t="str">
            <v>Duys</v>
          </cell>
          <cell r="H2003" t="str">
            <v>Bearing support, bearings, plumber blocks &amp; couplings</v>
          </cell>
          <cell r="I2003" t="str">
            <v>ZAR 100,593</v>
          </cell>
          <cell r="J2003" t="str">
            <v>ZAR</v>
          </cell>
          <cell r="K2003">
            <v>100593</v>
          </cell>
          <cell r="L2003">
            <v>1</v>
          </cell>
          <cell r="M2003">
            <v>100593</v>
          </cell>
        </row>
        <row r="2004">
          <cell r="B2004" t="str">
            <v>PR</v>
          </cell>
          <cell r="D2004">
            <v>39762</v>
          </cell>
          <cell r="E2004" t="str">
            <v>M003</v>
          </cell>
          <cell r="G2004" t="str">
            <v>Natal Conveyors</v>
          </cell>
          <cell r="H2004" t="str">
            <v>Steelwork for bagasse conveyors entry into boiler 6 &amp; exit from current building</v>
          </cell>
          <cell r="I2004" t="str">
            <v>ZAR 207,975</v>
          </cell>
          <cell r="J2004" t="str">
            <v>ZAR</v>
          </cell>
          <cell r="K2004">
            <v>207975</v>
          </cell>
          <cell r="L2004">
            <v>1</v>
          </cell>
          <cell r="M2004">
            <v>207975</v>
          </cell>
        </row>
        <row r="2005">
          <cell r="B2005" t="str">
            <v>PR</v>
          </cell>
          <cell r="D2005">
            <v>39762</v>
          </cell>
          <cell r="E2005" t="str">
            <v>M001-13</v>
          </cell>
          <cell r="G2005" t="str">
            <v>FP</v>
          </cell>
          <cell r="H2005" t="str">
            <v>M20 HD bolts for return pump plinth</v>
          </cell>
          <cell r="I2005" t="str">
            <v>ZAR 4,320</v>
          </cell>
          <cell r="J2005" t="str">
            <v>ZAR</v>
          </cell>
          <cell r="K2005">
            <v>4320</v>
          </cell>
          <cell r="L2005">
            <v>1</v>
          </cell>
          <cell r="M2005">
            <v>4320</v>
          </cell>
        </row>
        <row r="2006">
          <cell r="B2006" t="str">
            <v>PR</v>
          </cell>
          <cell r="D2006">
            <v>39762</v>
          </cell>
          <cell r="E2006" t="str">
            <v>I001</v>
          </cell>
          <cell r="G2006" t="str">
            <v>Siemens Automation &amp; drivers</v>
          </cell>
          <cell r="H2006" t="str">
            <v>DSC system addidtional hardware &amp; servers software for boiler &amp; TA</v>
          </cell>
          <cell r="I2006" t="str">
            <v>ZAR 393,335.14</v>
          </cell>
          <cell r="J2006" t="str">
            <v>ZAR</v>
          </cell>
          <cell r="K2006">
            <v>393335.14</v>
          </cell>
          <cell r="L2006">
            <v>1</v>
          </cell>
          <cell r="M2006">
            <v>393335.14</v>
          </cell>
        </row>
        <row r="2007">
          <cell r="B2007" t="str">
            <v>PR</v>
          </cell>
          <cell r="D2007">
            <v>39764</v>
          </cell>
          <cell r="E2007" t="str">
            <v>W139</v>
          </cell>
          <cell r="G2007" t="str">
            <v>SA Scale</v>
          </cell>
          <cell r="H2007" t="str">
            <v>1ton Bagging machine for Cshed Packing Station</v>
          </cell>
          <cell r="I2007" t="str">
            <v>ZAR 890,500</v>
          </cell>
          <cell r="J2007" t="str">
            <v>ZAR</v>
          </cell>
          <cell r="K2007">
            <v>890500</v>
          </cell>
          <cell r="L2007">
            <v>1</v>
          </cell>
          <cell r="M2007">
            <v>890500</v>
          </cell>
        </row>
        <row r="2008">
          <cell r="B2008" t="str">
            <v>PR</v>
          </cell>
          <cell r="D2008">
            <v>39764</v>
          </cell>
          <cell r="E2008" t="str">
            <v>W104</v>
          </cell>
          <cell r="G2008" t="str">
            <v>PD Engineering</v>
          </cell>
          <cell r="H2008" t="str">
            <v>Grating and Handrailing for T1 Tower</v>
          </cell>
          <cell r="I2008" t="str">
            <v>ZAR 365,239</v>
          </cell>
          <cell r="J2008" t="str">
            <v>ZAR</v>
          </cell>
          <cell r="K2008">
            <v>365239</v>
          </cell>
          <cell r="L2008">
            <v>1</v>
          </cell>
          <cell r="M2008">
            <v>365239</v>
          </cell>
        </row>
        <row r="2009">
          <cell r="B2009" t="str">
            <v>PR</v>
          </cell>
          <cell r="D2009">
            <v>39764</v>
          </cell>
          <cell r="E2009" t="str">
            <v>W104</v>
          </cell>
          <cell r="G2009" t="str">
            <v>PD Engineering</v>
          </cell>
          <cell r="H2009" t="str">
            <v>Infeed structural Steel</v>
          </cell>
          <cell r="I2009" t="str">
            <v>ZAR 1,053,600.17</v>
          </cell>
          <cell r="J2009" t="str">
            <v>ZAR</v>
          </cell>
          <cell r="K2009">
            <v>1053600.17</v>
          </cell>
          <cell r="L2009">
            <v>1</v>
          </cell>
          <cell r="M2009">
            <v>1053600.17</v>
          </cell>
        </row>
        <row r="2010">
          <cell r="B2010" t="str">
            <v>PR</v>
          </cell>
          <cell r="D2010">
            <v>39764</v>
          </cell>
          <cell r="E2010" t="str">
            <v>M039-0</v>
          </cell>
          <cell r="G2010" t="str">
            <v>FCM Engineering</v>
          </cell>
          <cell r="H2010" t="str">
            <v>T1 Mill House Platform</v>
          </cell>
          <cell r="I2010" t="str">
            <v>ZAR 534,900</v>
          </cell>
          <cell r="J2010" t="str">
            <v>ZAR</v>
          </cell>
          <cell r="K2010">
            <v>534900</v>
          </cell>
          <cell r="L2010">
            <v>1</v>
          </cell>
          <cell r="M2010">
            <v>534900</v>
          </cell>
        </row>
        <row r="2011">
          <cell r="B2011" t="str">
            <v>PR</v>
          </cell>
          <cell r="D2011">
            <v>39764</v>
          </cell>
          <cell r="E2011" t="str">
            <v>M039-0</v>
          </cell>
          <cell r="G2011" t="str">
            <v>EAS</v>
          </cell>
          <cell r="H2011" t="str">
            <v>BOQ 16 - Material for Site Fabrication</v>
          </cell>
          <cell r="I2011" t="str">
            <v>ZAR 282,235</v>
          </cell>
          <cell r="J2011" t="str">
            <v>ZAR</v>
          </cell>
          <cell r="K2011">
            <v>282235</v>
          </cell>
          <cell r="L2011">
            <v>1</v>
          </cell>
          <cell r="M2011">
            <v>282235</v>
          </cell>
        </row>
        <row r="2012">
          <cell r="B2012" t="str">
            <v>PR</v>
          </cell>
          <cell r="D2012">
            <v>39764</v>
          </cell>
          <cell r="E2012" t="str">
            <v>A007-2</v>
          </cell>
          <cell r="G2012" t="str">
            <v>KSB Pumps and Valves</v>
          </cell>
          <cell r="H2012" t="str">
            <v>Pressure Transmitters</v>
          </cell>
          <cell r="I2012" t="str">
            <v>ZAR 13800.60</v>
          </cell>
          <cell r="J2012" t="str">
            <v>ZAR</v>
          </cell>
          <cell r="K2012">
            <v>13800.6</v>
          </cell>
          <cell r="L2012">
            <v>1</v>
          </cell>
          <cell r="M2012">
            <v>13800.6</v>
          </cell>
        </row>
        <row r="2013">
          <cell r="B2013" t="str">
            <v>PR</v>
          </cell>
          <cell r="D2013">
            <v>39764</v>
          </cell>
          <cell r="E2013" t="str">
            <v>M001-13</v>
          </cell>
          <cell r="G2013" t="str">
            <v>EAS</v>
          </cell>
          <cell r="H2013" t="str">
            <v>Ash Plant Pipe Route 400NB 3CR12 pipe with Accessories and Support Steel</v>
          </cell>
          <cell r="I2013" t="str">
            <v>ZAR 901,500</v>
          </cell>
          <cell r="J2013" t="str">
            <v>ZAR</v>
          </cell>
          <cell r="K2013">
            <v>901500</v>
          </cell>
          <cell r="L2013">
            <v>1</v>
          </cell>
          <cell r="M2013">
            <v>901500</v>
          </cell>
        </row>
        <row r="2014">
          <cell r="B2014" t="str">
            <v>PR</v>
          </cell>
          <cell r="D2014">
            <v>39764</v>
          </cell>
          <cell r="E2014" t="str">
            <v>M001-13</v>
          </cell>
          <cell r="G2014" t="str">
            <v>Amalgamated Pumping Suppliues</v>
          </cell>
          <cell r="H2014" t="str">
            <v>Spares and Labour to refurbish 2 off Warman 8/6's</v>
          </cell>
          <cell r="I2014" t="str">
            <v>ZAR 317,243.39</v>
          </cell>
          <cell r="J2014" t="str">
            <v>ZAR</v>
          </cell>
          <cell r="K2014">
            <v>317243.39</v>
          </cell>
          <cell r="L2014">
            <v>1</v>
          </cell>
          <cell r="M2014">
            <v>317243.39</v>
          </cell>
        </row>
        <row r="2015">
          <cell r="B2015" t="str">
            <v>PR</v>
          </cell>
          <cell r="D2015">
            <v>39764</v>
          </cell>
          <cell r="E2015" t="str">
            <v>M001-03</v>
          </cell>
          <cell r="G2015" t="str">
            <v>Honel Structural Producst</v>
          </cell>
          <cell r="H2015" t="str">
            <v>2 of Glacier Bearings for hotwell tank</v>
          </cell>
          <cell r="I2015" t="str">
            <v>ZAR 4,364</v>
          </cell>
          <cell r="J2015" t="str">
            <v>ZAR</v>
          </cell>
          <cell r="K2015">
            <v>4364</v>
          </cell>
          <cell r="L2015">
            <v>1</v>
          </cell>
          <cell r="M2015">
            <v>4364</v>
          </cell>
        </row>
        <row r="2016">
          <cell r="B2016" t="str">
            <v>PR</v>
          </cell>
          <cell r="D2016">
            <v>39764</v>
          </cell>
          <cell r="E2016" t="str">
            <v>W123</v>
          </cell>
          <cell r="G2016" t="str">
            <v>Heku Construction Ltd</v>
          </cell>
          <cell r="H2016" t="str">
            <v>Supply fabricate and erect steel girder on north face of C shed for S&amp;B</v>
          </cell>
          <cell r="I2016" t="str">
            <v>ZMK 27,917,893</v>
          </cell>
          <cell r="J2016" t="str">
            <v>ZMK</v>
          </cell>
          <cell r="K2016">
            <v>27917893</v>
          </cell>
          <cell r="L2016">
            <v>1.6750418760469012E-3</v>
          </cell>
          <cell r="M2016">
            <v>46763.639865996651</v>
          </cell>
        </row>
        <row r="2017">
          <cell r="B2017" t="str">
            <v>PR</v>
          </cell>
          <cell r="D2017">
            <v>39764</v>
          </cell>
          <cell r="E2017" t="str">
            <v>E012</v>
          </cell>
          <cell r="G2017" t="str">
            <v>Zest Electric Motor</v>
          </cell>
          <cell r="H2017" t="str">
            <v>On site technician commissioning for weg drivers</v>
          </cell>
          <cell r="I2017" t="str">
            <v>ZAR 60,369</v>
          </cell>
          <cell r="J2017" t="str">
            <v>ZAR</v>
          </cell>
          <cell r="K2017">
            <v>60369</v>
          </cell>
          <cell r="L2017">
            <v>1</v>
          </cell>
          <cell r="M2017">
            <v>60369</v>
          </cell>
        </row>
        <row r="2018">
          <cell r="B2018" t="str">
            <v>PR</v>
          </cell>
          <cell r="D2018">
            <v>39764</v>
          </cell>
          <cell r="E2018" t="str">
            <v>M039-0</v>
          </cell>
          <cell r="G2018" t="str">
            <v>Emineo Ltd</v>
          </cell>
          <cell r="H2018" t="str">
            <v>Fabrication of T1 moter lift structure</v>
          </cell>
          <cell r="I2018" t="str">
            <v>EUR 5,338.5</v>
          </cell>
          <cell r="J2018" t="str">
            <v>EUR</v>
          </cell>
          <cell r="K2018">
            <v>5338.5</v>
          </cell>
          <cell r="L2018">
            <v>9.5500000000000007</v>
          </cell>
          <cell r="M2018">
            <v>50982.675000000003</v>
          </cell>
        </row>
        <row r="2019">
          <cell r="B2019" t="str">
            <v>PR</v>
          </cell>
          <cell r="D2019">
            <v>39764</v>
          </cell>
          <cell r="E2019" t="str">
            <v>M039-0</v>
          </cell>
          <cell r="G2019" t="str">
            <v>Emineo Ltd</v>
          </cell>
          <cell r="H2019" t="str">
            <v>Fabrication of T1 mill platfrom supporting columns</v>
          </cell>
          <cell r="I2019" t="str">
            <v>EUR 6,345</v>
          </cell>
          <cell r="J2019" t="str">
            <v>EUR</v>
          </cell>
          <cell r="K2019">
            <v>6345</v>
          </cell>
          <cell r="L2019">
            <v>9.5500000000000007</v>
          </cell>
          <cell r="M2019">
            <v>60594.750000000007</v>
          </cell>
        </row>
        <row r="2020">
          <cell r="B2020" t="str">
            <v>PR</v>
          </cell>
          <cell r="D2020">
            <v>39764</v>
          </cell>
          <cell r="E2020" t="str">
            <v>M021</v>
          </cell>
          <cell r="G2020" t="str">
            <v>Emineo Ltd</v>
          </cell>
          <cell r="H2020" t="str">
            <v>Fabrication of T1 Magnet support Structure</v>
          </cell>
          <cell r="I2020" t="str">
            <v>EUR 3,068</v>
          </cell>
          <cell r="J2020" t="str">
            <v>EUR</v>
          </cell>
          <cell r="K2020">
            <v>3068</v>
          </cell>
          <cell r="L2020">
            <v>9.5500000000000007</v>
          </cell>
          <cell r="M2020">
            <v>29299.4</v>
          </cell>
        </row>
        <row r="2021">
          <cell r="B2021" t="str">
            <v>PR</v>
          </cell>
          <cell r="D2021">
            <v>39764</v>
          </cell>
          <cell r="E2021" t="str">
            <v>M006</v>
          </cell>
          <cell r="G2021" t="str">
            <v>Emineo Ltd</v>
          </cell>
          <cell r="H2021" t="str">
            <v>Extra work for removing old dryer</v>
          </cell>
          <cell r="I2021" t="str">
            <v>EUR 11,860</v>
          </cell>
          <cell r="J2021" t="str">
            <v>EUR</v>
          </cell>
          <cell r="K2021">
            <v>11860</v>
          </cell>
          <cell r="L2021">
            <v>9.5500000000000007</v>
          </cell>
          <cell r="M2021">
            <v>113263.00000000001</v>
          </cell>
        </row>
        <row r="2022">
          <cell r="B2022" t="str">
            <v>PR</v>
          </cell>
          <cell r="D2022">
            <v>39764</v>
          </cell>
          <cell r="E2022" t="str">
            <v>M023-3</v>
          </cell>
          <cell r="G2022" t="str">
            <v>Heku Construction Ltd</v>
          </cell>
          <cell r="H2022" t="str">
            <v>Fabricate cable guide for 140 ton crane PV56</v>
          </cell>
          <cell r="I2022" t="str">
            <v>USD 350</v>
          </cell>
          <cell r="J2022" t="str">
            <v>USD</v>
          </cell>
          <cell r="K2022">
            <v>350</v>
          </cell>
          <cell r="L2022">
            <v>7.35</v>
          </cell>
          <cell r="M2022">
            <v>2572.5</v>
          </cell>
        </row>
        <row r="2023">
          <cell r="J2023" t="str">
            <v/>
          </cell>
          <cell r="K2023" t="e">
            <v>#VALUE!</v>
          </cell>
          <cell r="L2023" t="e">
            <v>#N/A</v>
          </cell>
          <cell r="M2023" t="e">
            <v>#N/A</v>
          </cell>
        </row>
        <row r="2024">
          <cell r="B2024" t="str">
            <v>PR</v>
          </cell>
          <cell r="C2024" t="str">
            <v>BSCO 218</v>
          </cell>
          <cell r="D2024">
            <v>39769</v>
          </cell>
          <cell r="E2024" t="str">
            <v>C001</v>
          </cell>
          <cell r="G2024" t="str">
            <v>Heku Construction Ltd</v>
          </cell>
          <cell r="H2024" t="str">
            <v xml:space="preserve">Site instrucions issued to Heku for site fabrication </v>
          </cell>
          <cell r="I2024" t="str">
            <v>ZMK 8600382</v>
          </cell>
          <cell r="J2024" t="str">
            <v>ZMK</v>
          </cell>
          <cell r="K2024">
            <v>8600382</v>
          </cell>
          <cell r="L2024">
            <v>1.6750418760469012E-3</v>
          </cell>
          <cell r="M2024">
            <v>14406</v>
          </cell>
        </row>
        <row r="2025">
          <cell r="B2025" t="str">
            <v>PR</v>
          </cell>
          <cell r="C2025" t="str">
            <v>BSCO 218</v>
          </cell>
          <cell r="D2025">
            <v>39769</v>
          </cell>
          <cell r="E2025" t="str">
            <v>M004</v>
          </cell>
          <cell r="G2025" t="str">
            <v>Heku Construction Ltd</v>
          </cell>
          <cell r="H2025" t="str">
            <v xml:space="preserve">Site instrucions issued to Heku for site fabrication </v>
          </cell>
          <cell r="I2025" t="str">
            <v>ZMK 3440152.8</v>
          </cell>
          <cell r="J2025" t="str">
            <v>ZMK</v>
          </cell>
          <cell r="K2025">
            <v>3440152.8</v>
          </cell>
          <cell r="L2025">
            <v>1.6750418760469012E-3</v>
          </cell>
          <cell r="M2025">
            <v>5762.4</v>
          </cell>
        </row>
        <row r="2026">
          <cell r="B2026" t="str">
            <v>PR</v>
          </cell>
          <cell r="C2026" t="str">
            <v>BSCO 218</v>
          </cell>
          <cell r="D2026">
            <v>39769</v>
          </cell>
          <cell r="E2026" t="str">
            <v>M010-3</v>
          </cell>
          <cell r="G2026" t="str">
            <v>Heku Construction Ltd</v>
          </cell>
          <cell r="H2026" t="str">
            <v xml:space="preserve">Site instrucions issued to Heku for site fabrication </v>
          </cell>
          <cell r="I2026" t="str">
            <v>ZMK 277502776.02432</v>
          </cell>
          <cell r="J2026" t="str">
            <v>ZMK</v>
          </cell>
          <cell r="K2026">
            <v>277502776.02432001</v>
          </cell>
          <cell r="L2026">
            <v>1.6750418760469012E-3</v>
          </cell>
          <cell r="M2026">
            <v>464828.77056000003</v>
          </cell>
        </row>
        <row r="2027">
          <cell r="B2027" t="str">
            <v>PR</v>
          </cell>
          <cell r="C2027" t="str">
            <v>BSCO 218</v>
          </cell>
          <cell r="D2027">
            <v>39769</v>
          </cell>
          <cell r="E2027" t="str">
            <v>M013-0</v>
          </cell>
          <cell r="G2027" t="str">
            <v>Heku Construction Ltd</v>
          </cell>
          <cell r="H2027" t="str">
            <v xml:space="preserve">Site instrucions issued to Heku for site fabrication </v>
          </cell>
          <cell r="I2027" t="str">
            <v>ZMK 5160229.2</v>
          </cell>
          <cell r="J2027" t="str">
            <v>ZMK</v>
          </cell>
          <cell r="K2027">
            <v>5160229.2</v>
          </cell>
          <cell r="L2027">
            <v>1.6750418760469012E-3</v>
          </cell>
          <cell r="M2027">
            <v>8643.6</v>
          </cell>
        </row>
        <row r="2028">
          <cell r="B2028" t="str">
            <v>PR</v>
          </cell>
          <cell r="C2028" t="str">
            <v>BSCO 218</v>
          </cell>
          <cell r="D2028">
            <v>39769</v>
          </cell>
          <cell r="E2028" t="str">
            <v>M014</v>
          </cell>
          <cell r="G2028" t="str">
            <v>Heku Construction Ltd</v>
          </cell>
          <cell r="H2028" t="str">
            <v xml:space="preserve">Site instrucions issued to Heku for site fabrication </v>
          </cell>
          <cell r="I2028" t="str">
            <v>ZMK 17200764</v>
          </cell>
          <cell r="J2028" t="str">
            <v>ZMK</v>
          </cell>
          <cell r="K2028">
            <v>17200764</v>
          </cell>
          <cell r="L2028">
            <v>1.6750418760469012E-3</v>
          </cell>
          <cell r="M2028">
            <v>28812</v>
          </cell>
        </row>
        <row r="2029">
          <cell r="B2029" t="str">
            <v>PR</v>
          </cell>
          <cell r="C2029" t="str">
            <v>BSCO 218</v>
          </cell>
          <cell r="D2029">
            <v>39769</v>
          </cell>
          <cell r="E2029" t="str">
            <v>M016-0</v>
          </cell>
          <cell r="G2029" t="str">
            <v>Heku Construction Ltd</v>
          </cell>
          <cell r="H2029" t="str">
            <v xml:space="preserve">Site instrucions issued to Heku for site fabrication </v>
          </cell>
          <cell r="I2029" t="str">
            <v>ZMK 34401528</v>
          </cell>
          <cell r="J2029" t="str">
            <v>ZMK</v>
          </cell>
          <cell r="K2029">
            <v>34401528</v>
          </cell>
          <cell r="L2029">
            <v>1.6750418760469012E-3</v>
          </cell>
          <cell r="M2029">
            <v>57624</v>
          </cell>
        </row>
        <row r="2030">
          <cell r="B2030" t="str">
            <v>PR</v>
          </cell>
          <cell r="C2030" t="str">
            <v>BSCO 218</v>
          </cell>
          <cell r="D2030">
            <v>39769</v>
          </cell>
          <cell r="E2030" t="str">
            <v>M018</v>
          </cell>
          <cell r="G2030" t="str">
            <v>Heku Construction Ltd</v>
          </cell>
          <cell r="H2030" t="str">
            <v xml:space="preserve">Site instrucions issued to Heku for site fabrication </v>
          </cell>
          <cell r="I2030" t="str">
            <v>ZMK 17200764</v>
          </cell>
          <cell r="J2030" t="str">
            <v>ZMK</v>
          </cell>
          <cell r="K2030">
            <v>17200764</v>
          </cell>
          <cell r="L2030">
            <v>1.6750418760469012E-3</v>
          </cell>
          <cell r="M2030">
            <v>28812</v>
          </cell>
        </row>
        <row r="2031">
          <cell r="B2031" t="str">
            <v>PR</v>
          </cell>
          <cell r="C2031" t="str">
            <v>BSCO 218</v>
          </cell>
          <cell r="D2031">
            <v>39769</v>
          </cell>
          <cell r="E2031" t="str">
            <v>M031</v>
          </cell>
          <cell r="G2031" t="str">
            <v>Heku Construction Ltd</v>
          </cell>
          <cell r="H2031" t="str">
            <v xml:space="preserve">Site instrucions issued to Heku for site fabrication </v>
          </cell>
          <cell r="I2031" t="str">
            <v>ZMK 35261566.2</v>
          </cell>
          <cell r="J2031" t="str">
            <v>ZMK</v>
          </cell>
          <cell r="K2031">
            <v>35261566.200000003</v>
          </cell>
          <cell r="L2031">
            <v>1.6750418760469012E-3</v>
          </cell>
          <cell r="M2031">
            <v>59064.600000000006</v>
          </cell>
        </row>
        <row r="2032">
          <cell r="B2032" t="str">
            <v>PR</v>
          </cell>
          <cell r="C2032" t="str">
            <v>BSCO 218</v>
          </cell>
          <cell r="D2032">
            <v>39769</v>
          </cell>
          <cell r="E2032" t="str">
            <v>M031</v>
          </cell>
          <cell r="G2032" t="str">
            <v>Heku Construction Ltd</v>
          </cell>
          <cell r="H2032" t="str">
            <v xml:space="preserve">Site instrucions issued to Heku for site fabrication </v>
          </cell>
          <cell r="I2032" t="str">
            <v>ZMK 9526471.13376</v>
          </cell>
          <cell r="J2032" t="str">
            <v>ZMK</v>
          </cell>
          <cell r="K2032">
            <v>9526471.1337599996</v>
          </cell>
          <cell r="L2032">
            <v>1.6750418760469012E-3</v>
          </cell>
          <cell r="M2032">
            <v>15957.238079999999</v>
          </cell>
        </row>
        <row r="2033">
          <cell r="B2033" t="str">
            <v>PR</v>
          </cell>
          <cell r="C2033" t="str">
            <v>BSCO 218</v>
          </cell>
          <cell r="D2033">
            <v>39769</v>
          </cell>
          <cell r="E2033" t="str">
            <v>M037</v>
          </cell>
          <cell r="G2033" t="str">
            <v>Heku Construction Ltd</v>
          </cell>
          <cell r="H2033" t="str">
            <v xml:space="preserve">Site instrucions issued to Heku for site fabrication </v>
          </cell>
          <cell r="I2033" t="str">
            <v>ZMK 49882215.6</v>
          </cell>
          <cell r="J2033" t="str">
            <v>ZMK</v>
          </cell>
          <cell r="K2033">
            <v>49882215.600000001</v>
          </cell>
          <cell r="L2033">
            <v>1.6750418760469012E-3</v>
          </cell>
          <cell r="M2033">
            <v>83554.8</v>
          </cell>
        </row>
        <row r="2034">
          <cell r="B2034" t="str">
            <v>PR</v>
          </cell>
          <cell r="C2034" t="str">
            <v>BSCO 218</v>
          </cell>
          <cell r="D2034">
            <v>39769</v>
          </cell>
          <cell r="E2034" t="str">
            <v>M040</v>
          </cell>
          <cell r="G2034" t="str">
            <v>Heku Construction Ltd</v>
          </cell>
          <cell r="H2034" t="str">
            <v xml:space="preserve">Site instrucions issued to Heku for site fabrication </v>
          </cell>
          <cell r="I2034" t="str">
            <v>ZMK 34401528</v>
          </cell>
          <cell r="J2034" t="str">
            <v>ZMK</v>
          </cell>
          <cell r="K2034">
            <v>34401528</v>
          </cell>
          <cell r="L2034">
            <v>1.6750418760469012E-3</v>
          </cell>
          <cell r="M2034">
            <v>57624</v>
          </cell>
        </row>
        <row r="2035">
          <cell r="B2035" t="str">
            <v>PR</v>
          </cell>
          <cell r="C2035" t="str">
            <v>BSCO 218</v>
          </cell>
          <cell r="D2035">
            <v>39769</v>
          </cell>
          <cell r="E2035" t="str">
            <v>M041</v>
          </cell>
          <cell r="G2035" t="str">
            <v>Heku Construction Ltd</v>
          </cell>
          <cell r="H2035" t="str">
            <v xml:space="preserve">Site instrucions issued to Heku for site fabrication </v>
          </cell>
          <cell r="I2035" t="str">
            <v>ZMK 32681451.6</v>
          </cell>
          <cell r="J2035" t="str">
            <v>ZMK</v>
          </cell>
          <cell r="K2035">
            <v>32681451.600000001</v>
          </cell>
          <cell r="L2035">
            <v>1.6750418760469012E-3</v>
          </cell>
          <cell r="M2035">
            <v>54742.8</v>
          </cell>
        </row>
        <row r="2036">
          <cell r="B2036" t="str">
            <v>PR</v>
          </cell>
          <cell r="C2036" t="str">
            <v>BSCO 218</v>
          </cell>
          <cell r="D2036">
            <v>39769</v>
          </cell>
          <cell r="E2036" t="str">
            <v>M043-0</v>
          </cell>
          <cell r="G2036" t="str">
            <v>Heku Construction Ltd</v>
          </cell>
          <cell r="H2036" t="str">
            <v xml:space="preserve">Site instrucions issued to Heku for site fabrication </v>
          </cell>
          <cell r="I2036" t="str">
            <v>ZMK 15480687.6</v>
          </cell>
          <cell r="J2036" t="str">
            <v>ZMK</v>
          </cell>
          <cell r="K2036">
            <v>15480687.6</v>
          </cell>
          <cell r="L2036">
            <v>1.6750418760469012E-3</v>
          </cell>
          <cell r="M2036">
            <v>25930.799999999999</v>
          </cell>
        </row>
        <row r="2037">
          <cell r="B2037" t="str">
            <v>PR</v>
          </cell>
          <cell r="C2037" t="str">
            <v>BSCO 218</v>
          </cell>
          <cell r="D2037">
            <v>39769</v>
          </cell>
          <cell r="E2037" t="str">
            <v>M048</v>
          </cell>
          <cell r="G2037" t="str">
            <v>Heku Construction Ltd</v>
          </cell>
          <cell r="H2037" t="str">
            <v xml:space="preserve">Site instrucions issued to Heku for site fabrication </v>
          </cell>
          <cell r="I2037" t="str">
            <v>ZMK 34401528</v>
          </cell>
          <cell r="J2037" t="str">
            <v>ZMK</v>
          </cell>
          <cell r="K2037">
            <v>34401528</v>
          </cell>
          <cell r="L2037">
            <v>1.6750418760469012E-3</v>
          </cell>
          <cell r="M2037">
            <v>57624</v>
          </cell>
        </row>
        <row r="2038">
          <cell r="B2038" t="str">
            <v>PR</v>
          </cell>
          <cell r="C2038" t="str">
            <v>BSCO 218</v>
          </cell>
          <cell r="D2038">
            <v>39769</v>
          </cell>
          <cell r="E2038" t="str">
            <v>M056</v>
          </cell>
          <cell r="G2038" t="str">
            <v>Heku Construction Ltd</v>
          </cell>
          <cell r="H2038" t="str">
            <v xml:space="preserve">Site instrucions issued to Heku for site fabrication </v>
          </cell>
          <cell r="I2038" t="str">
            <v>ZMK 726714979.945921</v>
          </cell>
          <cell r="J2038" t="str">
            <v>ZMK</v>
          </cell>
          <cell r="K2038">
            <v>726714979.94592094</v>
          </cell>
          <cell r="L2038">
            <v>1.6750418760469012E-3</v>
          </cell>
          <cell r="M2038">
            <v>1217278.0233600016</v>
          </cell>
        </row>
        <row r="2042">
          <cell r="B2042" t="str">
            <v>Ledger Recon</v>
          </cell>
          <cell r="J2042" t="str">
            <v/>
          </cell>
          <cell r="K2042" t="e">
            <v>#VALUE!</v>
          </cell>
          <cell r="L2042" t="e">
            <v>#N/A</v>
          </cell>
          <cell r="M2042" t="e">
            <v>#N/A</v>
          </cell>
          <cell r="N2042">
            <v>0</v>
          </cell>
          <cell r="O2042">
            <v>0</v>
          </cell>
          <cell r="P2042">
            <v>0</v>
          </cell>
          <cell r="Q2042">
            <v>0</v>
          </cell>
          <cell r="R2042">
            <v>0</v>
          </cell>
        </row>
        <row r="2043">
          <cell r="B2043" t="str">
            <v>Ledger  up to 28 September 2008</v>
          </cell>
          <cell r="D2043">
            <v>39575</v>
          </cell>
          <cell r="E2043" t="str">
            <v>A012</v>
          </cell>
          <cell r="G2043" t="str">
            <v>Zambia Sugar Ledger</v>
          </cell>
          <cell r="H2043" t="str">
            <v>7 MAY 08 PO REC 67510 MOTORISED SPRAYER (67510)</v>
          </cell>
          <cell r="I2043" t="str">
            <v>ZMK 6,000,000</v>
          </cell>
          <cell r="J2043" t="str">
            <v>ZMK</v>
          </cell>
          <cell r="K2043">
            <v>6000000</v>
          </cell>
          <cell r="L2043">
            <v>1.6750418760469012E-3</v>
          </cell>
          <cell r="M2043">
            <v>10050.251256281406</v>
          </cell>
        </row>
        <row r="2044">
          <cell r="B2044" t="str">
            <v>Ledger  up to 28 September 2008</v>
          </cell>
          <cell r="D2044">
            <v>39575</v>
          </cell>
          <cell r="E2044" t="str">
            <v>A012</v>
          </cell>
          <cell r="G2044" t="str">
            <v>Zambia Sugar Ledger</v>
          </cell>
          <cell r="H2044" t="str">
            <v>7 MAR 08 PO REC 65325 MOTORIZED SPRAYER (65325)</v>
          </cell>
          <cell r="I2044" t="str">
            <v>ZMK 6,000,000</v>
          </cell>
          <cell r="J2044" t="str">
            <v>ZMK</v>
          </cell>
          <cell r="K2044">
            <v>6000000</v>
          </cell>
          <cell r="L2044">
            <v>1.6750418760469012E-3</v>
          </cell>
          <cell r="M2044">
            <v>10050.251256281406</v>
          </cell>
        </row>
        <row r="2045">
          <cell r="B2045" t="str">
            <v>Ledger  up to 28 September 2008</v>
          </cell>
          <cell r="D2045">
            <v>39624</v>
          </cell>
          <cell r="E2045" t="str">
            <v>A012</v>
          </cell>
          <cell r="G2045" t="str">
            <v>Zambia Sugar Ledger</v>
          </cell>
          <cell r="H2045" t="str">
            <v>20 FERTILIZER APPLICATORS TANK TYPE (30KG) (62/1208EXP026/</v>
          </cell>
          <cell r="I2045" t="str">
            <v>ZMK 9,976,000</v>
          </cell>
          <cell r="J2045" t="str">
            <v>ZMK</v>
          </cell>
          <cell r="K2045">
            <v>9976000</v>
          </cell>
          <cell r="L2045">
            <v>1.6750418760469012E-3</v>
          </cell>
          <cell r="M2045">
            <v>16710.217755443886</v>
          </cell>
        </row>
        <row r="2046">
          <cell r="B2046" t="str">
            <v>Ledger  up to 28 September 2008</v>
          </cell>
          <cell r="D2046">
            <v>39622.561909722222</v>
          </cell>
          <cell r="E2046" t="str">
            <v>A004-0</v>
          </cell>
          <cell r="F2046">
            <v>1</v>
          </cell>
          <cell r="G2046" t="str">
            <v>Zambia Sugar Ledger</v>
          </cell>
          <cell r="H2046" t="str">
            <v>FREIGHT ON HEAVY DUTY CAST IRON FRAME AND COVERS 610MM X 610MM (13653/71133/1/2) PO 599-735 has reference</v>
          </cell>
          <cell r="I2046" t="str">
            <v>ZAR 420.00</v>
          </cell>
          <cell r="J2046" t="str">
            <v>ZAR</v>
          </cell>
          <cell r="K2046">
            <v>420</v>
          </cell>
          <cell r="L2046">
            <v>1</v>
          </cell>
          <cell r="M2046">
            <v>420</v>
          </cell>
        </row>
        <row r="2047">
          <cell r="B2047" t="str">
            <v>Ledger  up to 28 September 2008</v>
          </cell>
          <cell r="D2047">
            <v>39597.700879629629</v>
          </cell>
          <cell r="E2047" t="str">
            <v>A004-0</v>
          </cell>
          <cell r="G2047" t="str">
            <v>Zambia Sugar Ledger</v>
          </cell>
          <cell r="H2047" t="str">
            <v>ROAD FREIGHT CHARGES (13653/71294/3) PO 599-0735 has reference</v>
          </cell>
          <cell r="I2047" t="str">
            <v>ZAR 2502.90</v>
          </cell>
          <cell r="J2047" t="str">
            <v>ZAR</v>
          </cell>
          <cell r="K2047">
            <v>2502.9</v>
          </cell>
          <cell r="L2047">
            <v>1</v>
          </cell>
          <cell r="M2047">
            <v>2502.9</v>
          </cell>
        </row>
        <row r="2048">
          <cell r="B2048" t="str">
            <v>Ledger  up to 28 September 2008</v>
          </cell>
          <cell r="D2048">
            <v>39338</v>
          </cell>
          <cell r="E2048" t="str">
            <v>A004-0</v>
          </cell>
          <cell r="G2048" t="str">
            <v>Zambia Sugar Ledger</v>
          </cell>
          <cell r="H2048" t="str">
            <v>13 SEP 07 RSZ-CROSSING U/GRD WAYLEAVE KAFUE BLOCK INV 104351</v>
          </cell>
          <cell r="I2048" t="str">
            <v>ZMK 2,260,000</v>
          </cell>
          <cell r="J2048" t="str">
            <v>ZMK</v>
          </cell>
          <cell r="K2048">
            <v>2260000</v>
          </cell>
          <cell r="L2048">
            <v>1.6750418760469012E-3</v>
          </cell>
          <cell r="M2048">
            <v>3785.5946398659967</v>
          </cell>
        </row>
        <row r="2049">
          <cell r="B2049" t="str">
            <v>Ledger  up to 28 September 2008</v>
          </cell>
          <cell r="E2049" t="str">
            <v>M023-3</v>
          </cell>
          <cell r="G2049" t="str">
            <v>Zambia Sugar Ledger</v>
          </cell>
          <cell r="H2049" t="str">
            <v>Spares and payments for Mobile Cranes</v>
          </cell>
          <cell r="I2049" t="str">
            <v>ZMk 56,645,920.72</v>
          </cell>
          <cell r="J2049" t="str">
            <v>ZMk</v>
          </cell>
          <cell r="K2049">
            <v>56645920.719999999</v>
          </cell>
          <cell r="L2049">
            <v>1.6750418760469012E-3</v>
          </cell>
          <cell r="M2049">
            <v>94884.289313232832</v>
          </cell>
        </row>
        <row r="2050">
          <cell r="B2050" t="str">
            <v>Ledger  up to 28 September 2008</v>
          </cell>
          <cell r="D2050">
            <v>39575</v>
          </cell>
          <cell r="E2050" t="str">
            <v>I001</v>
          </cell>
          <cell r="G2050" t="str">
            <v>Zambia Sugar Ledger</v>
          </cell>
          <cell r="H2050" t="str">
            <v>Freight 20599/900001762</v>
          </cell>
          <cell r="I2050" t="str">
            <v>ZMK 456,000</v>
          </cell>
          <cell r="J2050" t="str">
            <v>ZMK</v>
          </cell>
          <cell r="K2050">
            <v>456000</v>
          </cell>
          <cell r="L2050">
            <v>1.6750418760469012E-3</v>
          </cell>
          <cell r="M2050">
            <v>763.8190954773869</v>
          </cell>
        </row>
        <row r="2051">
          <cell r="B2051" t="str">
            <v>Ledger  up to 28 September 2008</v>
          </cell>
          <cell r="D2051">
            <v>39590</v>
          </cell>
          <cell r="E2051" t="str">
            <v>I002</v>
          </cell>
          <cell r="G2051" t="str">
            <v>Zambia Sugar Ledger</v>
          </cell>
          <cell r="H2051" t="str">
            <v>CABINETS 7075/32420/1</v>
          </cell>
          <cell r="I2051" t="str">
            <v>ZMk 8,450,000</v>
          </cell>
          <cell r="J2051" t="str">
            <v>ZMk</v>
          </cell>
          <cell r="K2051">
            <v>8450000</v>
          </cell>
          <cell r="L2051">
            <v>1.6750418760469012E-3</v>
          </cell>
          <cell r="M2051">
            <v>14154.103852596316</v>
          </cell>
        </row>
        <row r="2052">
          <cell r="B2052" t="str">
            <v>Ledger  up to 28 September 2008</v>
          </cell>
          <cell r="D2052">
            <v>39643.364120370374</v>
          </cell>
          <cell r="E2052" t="str">
            <v>I003</v>
          </cell>
          <cell r="G2052" t="str">
            <v>Zambia Sugar Ledger</v>
          </cell>
          <cell r="H2052" t="str">
            <v>CLEAR GRN - INV. 12483 PDMILL LUBRICATOR MOTION SENSORS AND EARTH BOXES 6438/12483/1/2</v>
          </cell>
          <cell r="I2052" t="str">
            <v>ZAR 20,267.03</v>
          </cell>
          <cell r="J2052" t="str">
            <v>ZAR</v>
          </cell>
          <cell r="K2052">
            <v>20267.03</v>
          </cell>
          <cell r="L2052">
            <v>1</v>
          </cell>
          <cell r="M2052">
            <v>20267.03</v>
          </cell>
        </row>
        <row r="2053">
          <cell r="B2053" t="str">
            <v>Ledger  up to 28 September 2008</v>
          </cell>
          <cell r="D2053">
            <v>39650.375231481485</v>
          </cell>
          <cell r="E2053" t="str">
            <v>I003</v>
          </cell>
          <cell r="G2053" t="str">
            <v>Zambia Sugar Ledger</v>
          </cell>
          <cell r="H2053" t="str">
            <v>DUPLEX PT 100 SENSORS, 380MM REF. INV. INS 15562 - GOODS CARRIED BY TS E &amp; I</v>
          </cell>
          <cell r="I2053" t="str">
            <v>ZAR 745.07</v>
          </cell>
          <cell r="J2053" t="str">
            <v>ZAR</v>
          </cell>
          <cell r="K2053">
            <v>745.07</v>
          </cell>
          <cell r="L2053">
            <v>1</v>
          </cell>
          <cell r="M2053">
            <v>745.07</v>
          </cell>
        </row>
        <row r="2054">
          <cell r="B2054" t="str">
            <v xml:space="preserve">Clearing charges </v>
          </cell>
          <cell r="E2054" t="str">
            <v>P014</v>
          </cell>
          <cell r="H2054" t="str">
            <v>Clearing Charges</v>
          </cell>
          <cell r="I2054" t="str">
            <v>ZMK 2,750,041,471.74</v>
          </cell>
          <cell r="J2054" t="str">
            <v>ZMK</v>
          </cell>
          <cell r="K2054">
            <v>2750041471.7399998</v>
          </cell>
          <cell r="L2054">
            <v>1.6750418760469012E-3</v>
          </cell>
          <cell r="M2054">
            <v>4606434.6260301508</v>
          </cell>
        </row>
        <row r="2055">
          <cell r="J2055" t="str">
            <v/>
          </cell>
          <cell r="K2055" t="e">
            <v>#VALUE!</v>
          </cell>
          <cell r="L2055" t="e">
            <v>#N/A</v>
          </cell>
          <cell r="M2055" t="e">
            <v>#N/A</v>
          </cell>
        </row>
        <row r="2056">
          <cell r="J2056" t="str">
            <v/>
          </cell>
          <cell r="K2056" t="e">
            <v>#VALUE!</v>
          </cell>
          <cell r="L2056" t="e">
            <v>#N/A</v>
          </cell>
          <cell r="M2056" t="e">
            <v>#N/A</v>
          </cell>
        </row>
        <row r="2057">
          <cell r="J2057" t="str">
            <v/>
          </cell>
          <cell r="K2057" t="e">
            <v>#VALUE!</v>
          </cell>
          <cell r="L2057" t="e">
            <v>#N/A</v>
          </cell>
          <cell r="M2057" t="e">
            <v>#N/A</v>
          </cell>
        </row>
        <row r="2058">
          <cell r="J2058" t="str">
            <v/>
          </cell>
          <cell r="K2058" t="e">
            <v>#VALUE!</v>
          </cell>
          <cell r="L2058" t="e">
            <v>#N/A</v>
          </cell>
          <cell r="M2058" t="e">
            <v>#N/A</v>
          </cell>
        </row>
        <row r="2059">
          <cell r="J2059" t="str">
            <v/>
          </cell>
          <cell r="K2059" t="e">
            <v>#VALUE!</v>
          </cell>
          <cell r="L2059" t="e">
            <v>#N/A</v>
          </cell>
          <cell r="M2059" t="e">
            <v>#N/A</v>
          </cell>
        </row>
        <row r="2060">
          <cell r="B2060" t="str">
            <v>Rapid Payments without PO</v>
          </cell>
          <cell r="J2060" t="str">
            <v/>
          </cell>
          <cell r="K2060" t="e">
            <v>#VALUE!</v>
          </cell>
          <cell r="L2060" t="e">
            <v>#N/A</v>
          </cell>
          <cell r="M2060" t="e">
            <v>#N/A</v>
          </cell>
          <cell r="N2060">
            <v>0</v>
          </cell>
          <cell r="O2060">
            <v>0</v>
          </cell>
          <cell r="P2060">
            <v>0</v>
          </cell>
          <cell r="Q2060">
            <v>0</v>
          </cell>
          <cell r="R2060">
            <v>0</v>
          </cell>
        </row>
        <row r="2061">
          <cell r="J2061" t="str">
            <v/>
          </cell>
          <cell r="K2061" t="e">
            <v>#VALUE!</v>
          </cell>
          <cell r="L2061" t="e">
            <v>#N/A</v>
          </cell>
          <cell r="M2061" t="e">
            <v>#N/A</v>
          </cell>
        </row>
        <row r="2062">
          <cell r="J2062" t="str">
            <v/>
          </cell>
          <cell r="K2062" t="e">
            <v>#VALUE!</v>
          </cell>
          <cell r="L2062" t="e">
            <v>#N/A</v>
          </cell>
          <cell r="M2062" t="e">
            <v>#N/A</v>
          </cell>
        </row>
        <row r="2063">
          <cell r="B2063" t="str">
            <v>Rapid PC943</v>
          </cell>
          <cell r="C2063">
            <v>1</v>
          </cell>
          <cell r="D2063">
            <v>39540</v>
          </cell>
          <cell r="E2063" t="str">
            <v>E007</v>
          </cell>
          <cell r="F2063" t="str">
            <v xml:space="preserve">Power House Auxiliaries, &amp; Control Desk Factory </v>
          </cell>
          <cell r="G2063" t="str">
            <v>Dawson Technology Pty Ltd</v>
          </cell>
          <cell r="H2063" t="str">
            <v xml:space="preserve">Power House Auxiliaries, &amp; Control Desk Factory </v>
          </cell>
          <cell r="I2063" t="str">
            <v>USD 9083.87</v>
          </cell>
          <cell r="J2063" t="str">
            <v>USD</v>
          </cell>
          <cell r="K2063">
            <v>9083.8700000000008</v>
          </cell>
          <cell r="L2063">
            <v>7.35</v>
          </cell>
          <cell r="M2063">
            <v>66766.444499999998</v>
          </cell>
          <cell r="N2063">
            <v>0</v>
          </cell>
          <cell r="O2063">
            <v>0</v>
          </cell>
          <cell r="P2063">
            <v>0</v>
          </cell>
          <cell r="Q2063">
            <v>9083.8700000000008</v>
          </cell>
          <cell r="R2063">
            <v>0</v>
          </cell>
        </row>
        <row r="2064">
          <cell r="B2064" t="str">
            <v>Rapid PC1000</v>
          </cell>
          <cell r="D2064">
            <v>39552</v>
          </cell>
          <cell r="E2064" t="str">
            <v>E002</v>
          </cell>
          <cell r="G2064" t="str">
            <v>PW., Ltd</v>
          </cell>
          <cell r="H2064" t="str">
            <v xml:space="preserve">Project Vehicles Purchase Cost </v>
          </cell>
          <cell r="I2064" t="str">
            <v>ZAR 1000</v>
          </cell>
          <cell r="J2064" t="str">
            <v>ZAR</v>
          </cell>
          <cell r="K2064">
            <v>1000</v>
          </cell>
          <cell r="L2064">
            <v>1</v>
          </cell>
          <cell r="M2064">
            <v>1000</v>
          </cell>
        </row>
        <row r="2065">
          <cell r="B2065" t="str">
            <v>Rapid PC1077</v>
          </cell>
          <cell r="D2065">
            <v>39559</v>
          </cell>
          <cell r="E2065" t="str">
            <v>A010-14</v>
          </cell>
          <cell r="G2065" t="str">
            <v>ZESCO Limted</v>
          </cell>
          <cell r="H2065" t="str">
            <v>Crop Establishment: Sundries and disbursments</v>
          </cell>
          <cell r="I2065" t="str">
            <v>ZMK 59277886</v>
          </cell>
          <cell r="J2065" t="str">
            <v>ZMK</v>
          </cell>
          <cell r="K2065">
            <v>59277886</v>
          </cell>
          <cell r="L2065">
            <v>1.6750418760469012E-3</v>
          </cell>
          <cell r="M2065">
            <v>99292.941373534341</v>
          </cell>
        </row>
        <row r="2066">
          <cell r="B2066" t="str">
            <v>Rapid PC1207</v>
          </cell>
          <cell r="D2066">
            <v>39582</v>
          </cell>
          <cell r="E2066" t="str">
            <v>I004</v>
          </cell>
          <cell r="G2066" t="str">
            <v>Unitech Instrumentation Services</v>
          </cell>
          <cell r="H2066" t="str">
            <v>Installation (factory)</v>
          </cell>
          <cell r="I2066" t="str">
            <v>ZAR 1573771.2</v>
          </cell>
          <cell r="J2066" t="str">
            <v>ZAR</v>
          </cell>
          <cell r="K2066">
            <v>1573771.2</v>
          </cell>
          <cell r="L2066">
            <v>1</v>
          </cell>
          <cell r="M2066">
            <v>1573771.2</v>
          </cell>
        </row>
        <row r="2067">
          <cell r="B2067" t="str">
            <v>Rapid PC1208</v>
          </cell>
          <cell r="D2067">
            <v>39582</v>
          </cell>
          <cell r="E2067" t="str">
            <v>I003</v>
          </cell>
          <cell r="G2067" t="str">
            <v>Unitech Instrumentation Services</v>
          </cell>
          <cell r="H2067" t="str">
            <v>Field Instramentation (Factory)</v>
          </cell>
          <cell r="I2067" t="str">
            <v>ZAR 23222.9</v>
          </cell>
          <cell r="J2067" t="str">
            <v>ZAR</v>
          </cell>
          <cell r="K2067">
            <v>23222.9</v>
          </cell>
          <cell r="L2067">
            <v>1</v>
          </cell>
          <cell r="M2067">
            <v>23222.9</v>
          </cell>
        </row>
        <row r="2068">
          <cell r="B2068" t="str">
            <v>Rapid PC1208</v>
          </cell>
          <cell r="D2068">
            <v>39582</v>
          </cell>
          <cell r="E2068" t="str">
            <v>I003</v>
          </cell>
          <cell r="G2068" t="str">
            <v>Unitech Instrumentation Services</v>
          </cell>
          <cell r="H2068" t="str">
            <v>Field Instramentation (Factory)</v>
          </cell>
          <cell r="I2068" t="str">
            <v>ZAR 154053.13</v>
          </cell>
          <cell r="J2068" t="str">
            <v>ZAR</v>
          </cell>
          <cell r="K2068">
            <v>154053.13</v>
          </cell>
          <cell r="L2068">
            <v>1</v>
          </cell>
          <cell r="M2068">
            <v>154053.13</v>
          </cell>
        </row>
        <row r="2069">
          <cell r="B2069" t="str">
            <v>Rapid PC1473</v>
          </cell>
          <cell r="D2069">
            <v>39608</v>
          </cell>
          <cell r="E2069" t="str">
            <v>M020</v>
          </cell>
          <cell r="G2069" t="str">
            <v>Maersk</v>
          </cell>
          <cell r="H2069" t="str">
            <v>Delivery of NHEC containers to Zambia</v>
          </cell>
          <cell r="I2069" t="str">
            <v>USD 2250</v>
          </cell>
          <cell r="J2069" t="str">
            <v>USD</v>
          </cell>
          <cell r="K2069">
            <v>2250</v>
          </cell>
          <cell r="L2069">
            <v>7.35</v>
          </cell>
          <cell r="M2069">
            <v>16537.5</v>
          </cell>
        </row>
        <row r="2070">
          <cell r="B2070" t="str">
            <v>Rapid PC1474</v>
          </cell>
          <cell r="D2070">
            <v>39608</v>
          </cell>
          <cell r="E2070" t="str">
            <v>M054</v>
          </cell>
          <cell r="G2070" t="str">
            <v>Associated Marine and Industrial Inspection Services</v>
          </cell>
          <cell r="H2070" t="str">
            <v>X Rays on T2 Shredder steam pipework</v>
          </cell>
          <cell r="I2070" t="str">
            <v>ZAR 49651.88</v>
          </cell>
          <cell r="J2070" t="str">
            <v>ZAR</v>
          </cell>
          <cell r="K2070">
            <v>49651.88</v>
          </cell>
          <cell r="L2070">
            <v>1</v>
          </cell>
          <cell r="M2070">
            <v>49651.88</v>
          </cell>
        </row>
        <row r="2071">
          <cell r="B2071" t="str">
            <v>Rapid PC1476</v>
          </cell>
          <cell r="D2071">
            <v>39610</v>
          </cell>
          <cell r="E2071" t="str">
            <v>M052</v>
          </cell>
          <cell r="G2071" t="str">
            <v>Kapinga Enterprises</v>
          </cell>
          <cell r="H2071" t="str">
            <v>Hire of Excavator,Grader,Dump truck&amp;Pick-up</v>
          </cell>
          <cell r="I2071" t="str">
            <v>USD 74290</v>
          </cell>
          <cell r="J2071" t="str">
            <v>USD</v>
          </cell>
          <cell r="K2071">
            <v>74290</v>
          </cell>
          <cell r="L2071">
            <v>7.35</v>
          </cell>
          <cell r="M2071">
            <v>546031.5</v>
          </cell>
        </row>
        <row r="2072">
          <cell r="B2072" t="str">
            <v>Rapid PC1603</v>
          </cell>
          <cell r="D2072">
            <v>39631</v>
          </cell>
          <cell r="E2072" t="str">
            <v>M031</v>
          </cell>
          <cell r="G2072" t="str">
            <v>East African Supply</v>
          </cell>
          <cell r="H2072" t="str">
            <v xml:space="preserve">Steel for site construction </v>
          </cell>
          <cell r="I2072" t="str">
            <v>ZAR 570.61</v>
          </cell>
          <cell r="J2072" t="str">
            <v>ZAR</v>
          </cell>
          <cell r="K2072">
            <v>570.61</v>
          </cell>
          <cell r="L2072">
            <v>1</v>
          </cell>
          <cell r="M2072">
            <v>570.61</v>
          </cell>
        </row>
        <row r="2073">
          <cell r="B2073" t="str">
            <v>Rapid PC1603</v>
          </cell>
          <cell r="D2073">
            <v>39631</v>
          </cell>
          <cell r="E2073" t="str">
            <v>M031</v>
          </cell>
          <cell r="G2073" t="str">
            <v>East African Supply</v>
          </cell>
          <cell r="H2073" t="str">
            <v xml:space="preserve">Steel for site construction </v>
          </cell>
          <cell r="I2073" t="str">
            <v>ZAR 330.75</v>
          </cell>
          <cell r="J2073" t="str">
            <v>ZAR</v>
          </cell>
          <cell r="K2073">
            <v>330.75</v>
          </cell>
          <cell r="L2073">
            <v>1</v>
          </cell>
          <cell r="M2073">
            <v>330.75</v>
          </cell>
        </row>
        <row r="2074">
          <cell r="B2074" t="str">
            <v>Rapid PC1603</v>
          </cell>
          <cell r="D2074">
            <v>39631</v>
          </cell>
          <cell r="E2074" t="str">
            <v>M031</v>
          </cell>
          <cell r="G2074" t="str">
            <v>East African Supply</v>
          </cell>
          <cell r="H2074" t="str">
            <v xml:space="preserve">Steel for site construction </v>
          </cell>
          <cell r="I2074" t="str">
            <v>ZAR 5033.66</v>
          </cell>
          <cell r="J2074" t="str">
            <v>ZAR</v>
          </cell>
          <cell r="K2074">
            <v>5033.66</v>
          </cell>
          <cell r="L2074">
            <v>1</v>
          </cell>
          <cell r="M2074">
            <v>5033.66</v>
          </cell>
        </row>
        <row r="2075">
          <cell r="B2075" t="str">
            <v>Rapid PC1603</v>
          </cell>
          <cell r="D2075">
            <v>39631</v>
          </cell>
          <cell r="E2075" t="str">
            <v>M031</v>
          </cell>
          <cell r="G2075" t="str">
            <v>East African Supply</v>
          </cell>
          <cell r="H2075" t="str">
            <v xml:space="preserve">Steel for site construction </v>
          </cell>
          <cell r="I2075" t="str">
            <v>ZAR 122535</v>
          </cell>
          <cell r="J2075" t="str">
            <v>ZAR</v>
          </cell>
          <cell r="K2075">
            <v>122535</v>
          </cell>
          <cell r="L2075">
            <v>1</v>
          </cell>
          <cell r="M2075">
            <v>122535</v>
          </cell>
        </row>
        <row r="2076">
          <cell r="B2076" t="str">
            <v>Rapid PC1603</v>
          </cell>
          <cell r="D2076">
            <v>39631</v>
          </cell>
          <cell r="E2076" t="str">
            <v>M031</v>
          </cell>
          <cell r="G2076" t="str">
            <v>East African Supply</v>
          </cell>
          <cell r="H2076" t="str">
            <v xml:space="preserve">Steel for site construction </v>
          </cell>
          <cell r="I2076" t="str">
            <v>ZAR 87990</v>
          </cell>
          <cell r="J2076" t="str">
            <v>ZAR</v>
          </cell>
          <cell r="K2076">
            <v>87990</v>
          </cell>
          <cell r="L2076">
            <v>1</v>
          </cell>
          <cell r="M2076">
            <v>87990</v>
          </cell>
        </row>
        <row r="2077">
          <cell r="B2077" t="str">
            <v>Rapid PC 1604</v>
          </cell>
          <cell r="D2077">
            <v>39631</v>
          </cell>
          <cell r="E2077" t="str">
            <v>M012-0</v>
          </cell>
          <cell r="G2077" t="str">
            <v>East African Supply</v>
          </cell>
          <cell r="H2077" t="str">
            <v>Interseal grey, thinners and paint</v>
          </cell>
          <cell r="I2077" t="str">
            <v>ZAR 60723.6</v>
          </cell>
          <cell r="J2077" t="str">
            <v>ZAR</v>
          </cell>
          <cell r="K2077">
            <v>60723.6</v>
          </cell>
          <cell r="L2077">
            <v>1</v>
          </cell>
          <cell r="M2077">
            <v>60723.6</v>
          </cell>
        </row>
        <row r="2078">
          <cell r="B2078" t="str">
            <v>Rapid PC1981</v>
          </cell>
          <cell r="D2078">
            <v>39694</v>
          </cell>
          <cell r="E2078" t="str">
            <v>M023-3</v>
          </cell>
          <cell r="G2078" t="str">
            <v xml:space="preserve">Dura Equipment Sales </v>
          </cell>
          <cell r="H2078" t="str">
            <v xml:space="preserve">1 X Radano TR250 M-5 Rough Terrain Crane </v>
          </cell>
          <cell r="I2078" t="str">
            <v>ZAR 1685000</v>
          </cell>
          <cell r="J2078" t="str">
            <v>ZAR</v>
          </cell>
          <cell r="K2078">
            <v>1685000</v>
          </cell>
          <cell r="L2078">
            <v>1</v>
          </cell>
          <cell r="M2078">
            <v>1685000</v>
          </cell>
        </row>
        <row r="2079">
          <cell r="B2079" t="str">
            <v>Rapid PC2114</v>
          </cell>
          <cell r="D2079">
            <v>39729</v>
          </cell>
          <cell r="E2079" t="str">
            <v>M033</v>
          </cell>
          <cell r="G2079" t="str">
            <v>Thermal Energy Systems</v>
          </cell>
          <cell r="H2079" t="str">
            <v>Interest on outstanding amount</v>
          </cell>
          <cell r="I2079" t="str">
            <v>ZAR 116.78</v>
          </cell>
          <cell r="J2079" t="str">
            <v>ZAR</v>
          </cell>
          <cell r="K2079">
            <v>116.78</v>
          </cell>
          <cell r="L2079">
            <v>1</v>
          </cell>
          <cell r="M2079">
            <v>116.78</v>
          </cell>
        </row>
        <row r="2080">
          <cell r="B2080" t="str">
            <v>Rapid 2274</v>
          </cell>
          <cell r="D2080">
            <v>39756</v>
          </cell>
          <cell r="E2080" t="str">
            <v>P014</v>
          </cell>
          <cell r="G2080" t="str">
            <v>Assistant Commissioner Customs &amp; Excise - L/stone</v>
          </cell>
          <cell r="H2080" t="str">
            <v>Import VAT and CED Fees</v>
          </cell>
          <cell r="I2080" t="str">
            <v>ZMK 100080</v>
          </cell>
          <cell r="J2080" t="str">
            <v>ZMK</v>
          </cell>
          <cell r="K2080">
            <v>100080</v>
          </cell>
          <cell r="L2080">
            <v>1.6750418760469012E-3</v>
          </cell>
          <cell r="M2080">
            <v>167.63819095477388</v>
          </cell>
        </row>
        <row r="2081">
          <cell r="B2081" t="str">
            <v>Rapid 2275</v>
          </cell>
          <cell r="D2081">
            <v>39756</v>
          </cell>
          <cell r="E2081" t="str">
            <v>P014</v>
          </cell>
          <cell r="G2081" t="str">
            <v>Assistant Commissioner Customs &amp; Excise - Chirundu</v>
          </cell>
          <cell r="H2081" t="str">
            <v>Import VAT and CED Fees</v>
          </cell>
          <cell r="I2081" t="str">
            <v>ZMK 50040</v>
          </cell>
          <cell r="J2081" t="str">
            <v>ZMK</v>
          </cell>
          <cell r="K2081">
            <v>50040</v>
          </cell>
          <cell r="L2081">
            <v>1.6750418760469012E-3</v>
          </cell>
          <cell r="M2081">
            <v>83.819095477386938</v>
          </cell>
        </row>
        <row r="2082">
          <cell r="B2082" t="str">
            <v>Rapid 2276</v>
          </cell>
          <cell r="D2082">
            <v>39757</v>
          </cell>
          <cell r="E2082" t="str">
            <v>P005</v>
          </cell>
          <cell r="G2082" t="str">
            <v>Gemistar Travel and Tours</v>
          </cell>
          <cell r="H2082" t="str">
            <v>Airflight travel costs</v>
          </cell>
          <cell r="I2082" t="str">
            <v>ZMK 3504630</v>
          </cell>
          <cell r="J2082" t="str">
            <v>ZMK</v>
          </cell>
          <cell r="K2082">
            <v>3504630</v>
          </cell>
          <cell r="L2082">
            <v>1.6750418760469012E-3</v>
          </cell>
          <cell r="M2082">
            <v>5870.4020100502512</v>
          </cell>
        </row>
        <row r="2083">
          <cell r="B2083" t="str">
            <v>Rapid 2276</v>
          </cell>
          <cell r="D2083">
            <v>39757</v>
          </cell>
          <cell r="E2083" t="str">
            <v>P005</v>
          </cell>
          <cell r="G2083" t="str">
            <v>Gemistar Travel and Tours</v>
          </cell>
          <cell r="H2083" t="str">
            <v>Airflight travel costs</v>
          </cell>
          <cell r="I2083" t="str">
            <v>ZMK 1389425</v>
          </cell>
          <cell r="J2083" t="str">
            <v>ZMK</v>
          </cell>
          <cell r="K2083">
            <v>1389425</v>
          </cell>
          <cell r="L2083">
            <v>1.6750418760469012E-3</v>
          </cell>
          <cell r="M2083">
            <v>2327.3450586264657</v>
          </cell>
        </row>
        <row r="2084">
          <cell r="B2084" t="str">
            <v>Rapid 2276</v>
          </cell>
          <cell r="D2084">
            <v>39757</v>
          </cell>
          <cell r="E2084" t="str">
            <v>P005</v>
          </cell>
          <cell r="G2084" t="str">
            <v>Gemistar Travel and Tours</v>
          </cell>
          <cell r="H2084" t="str">
            <v>Airflight travel costs</v>
          </cell>
          <cell r="I2084" t="str">
            <v>ZMK 2439936</v>
          </cell>
          <cell r="J2084" t="str">
            <v>ZMK</v>
          </cell>
          <cell r="K2084">
            <v>2439936</v>
          </cell>
          <cell r="L2084">
            <v>1.6750418760469012E-3</v>
          </cell>
          <cell r="M2084">
            <v>4086.994974874372</v>
          </cell>
        </row>
        <row r="2085">
          <cell r="B2085" t="str">
            <v>Rapid 2276</v>
          </cell>
          <cell r="D2085">
            <v>39757</v>
          </cell>
          <cell r="E2085" t="str">
            <v>P005</v>
          </cell>
          <cell r="G2085" t="str">
            <v>Gemistar Travel and Tours</v>
          </cell>
          <cell r="H2085" t="str">
            <v>Airflight travel costs</v>
          </cell>
          <cell r="I2085" t="str">
            <v>ZMK 2439936</v>
          </cell>
          <cell r="J2085" t="str">
            <v>ZMK</v>
          </cell>
          <cell r="K2085">
            <v>2439936</v>
          </cell>
          <cell r="L2085">
            <v>1.6750418760469012E-3</v>
          </cell>
          <cell r="M2085">
            <v>4086.994974874372</v>
          </cell>
        </row>
        <row r="2086">
          <cell r="B2086" t="str">
            <v>Rapid 2279</v>
          </cell>
          <cell r="D2086">
            <v>39756</v>
          </cell>
          <cell r="E2086" t="str">
            <v>P014</v>
          </cell>
          <cell r="G2086" t="str">
            <v>SDV Zambia Ltd</v>
          </cell>
          <cell r="H2086" t="str">
            <v>Clearing charges - deposit</v>
          </cell>
          <cell r="I2086" t="str">
            <v>ZMK 416044607</v>
          </cell>
          <cell r="J2086" t="str">
            <v>ZMK</v>
          </cell>
          <cell r="K2086">
            <v>416044607</v>
          </cell>
          <cell r="L2086">
            <v>1.6750418760469012E-3</v>
          </cell>
          <cell r="M2086">
            <v>696892.13902847574</v>
          </cell>
        </row>
        <row r="2087">
          <cell r="B2087" t="str">
            <v>Rapid 2284</v>
          </cell>
          <cell r="D2087">
            <v>39764</v>
          </cell>
          <cell r="E2087" t="str">
            <v>P005</v>
          </cell>
          <cell r="G2087" t="str">
            <v>Nemchem International (PVT) LTD</v>
          </cell>
          <cell r="H2087" t="str">
            <v>Cleaning Services for Expansion project</v>
          </cell>
          <cell r="I2087" t="str">
            <v>ZMK 7700000</v>
          </cell>
          <cell r="J2087" t="str">
            <v>ZMK</v>
          </cell>
          <cell r="K2087">
            <v>7700000</v>
          </cell>
          <cell r="L2087">
            <v>1.6750418760469012E-3</v>
          </cell>
          <cell r="M2087">
            <v>12897.82244556114</v>
          </cell>
        </row>
        <row r="2088">
          <cell r="B2088" t="str">
            <v>Rapid 2288</v>
          </cell>
          <cell r="D2088">
            <v>39757</v>
          </cell>
          <cell r="E2088" t="str">
            <v>P014</v>
          </cell>
          <cell r="G2088" t="str">
            <v>SDV Zambia Ltd</v>
          </cell>
          <cell r="H2088" t="str">
            <v>Clearing charges - deposit</v>
          </cell>
          <cell r="I2088" t="str">
            <v>ZMK 600480</v>
          </cell>
          <cell r="J2088" t="str">
            <v>ZMK</v>
          </cell>
          <cell r="K2088">
            <v>600480</v>
          </cell>
          <cell r="L2088">
            <v>1.6750418760469012E-3</v>
          </cell>
          <cell r="M2088">
            <v>1005.8291457286432</v>
          </cell>
        </row>
        <row r="2089">
          <cell r="B2089" t="str">
            <v>Rapid 2289</v>
          </cell>
          <cell r="D2089">
            <v>39757</v>
          </cell>
          <cell r="E2089" t="str">
            <v>P014</v>
          </cell>
          <cell r="G2089" t="str">
            <v>SDV Zambia Ltd</v>
          </cell>
          <cell r="H2089" t="str">
            <v>Clearing charges</v>
          </cell>
          <cell r="I2089" t="str">
            <v>ZMK 5475510</v>
          </cell>
          <cell r="J2089" t="str">
            <v>ZMK</v>
          </cell>
          <cell r="K2089">
            <v>5475510</v>
          </cell>
          <cell r="L2089">
            <v>1.6750418760469012E-3</v>
          </cell>
          <cell r="M2089">
            <v>9171.708542713568</v>
          </cell>
        </row>
        <row r="2090">
          <cell r="B2090" t="str">
            <v>Rapid 2290</v>
          </cell>
          <cell r="D2090">
            <v>39757</v>
          </cell>
          <cell r="E2090" t="str">
            <v>P005</v>
          </cell>
          <cell r="G2090" t="str">
            <v>Ken Rowney</v>
          </cell>
          <cell r="H2090" t="str">
            <v>Refund for fuel and Airport parking fees</v>
          </cell>
          <cell r="I2090" t="str">
            <v>ZMK 1213000</v>
          </cell>
          <cell r="J2090" t="str">
            <v>ZMK</v>
          </cell>
          <cell r="K2090">
            <v>1213000</v>
          </cell>
          <cell r="L2090">
            <v>1.6750418760469012E-3</v>
          </cell>
          <cell r="M2090">
            <v>2031.8257956448911</v>
          </cell>
        </row>
        <row r="2091">
          <cell r="B2091" t="str">
            <v>Rapid 2323</v>
          </cell>
          <cell r="D2091">
            <v>39762</v>
          </cell>
          <cell r="E2091" t="str">
            <v>P014</v>
          </cell>
          <cell r="G2091" t="str">
            <v>Assistant Commissioner Customs &amp; Excise - L/stone</v>
          </cell>
          <cell r="H2091" t="str">
            <v>Import VAT and CED Fees</v>
          </cell>
          <cell r="I2091" t="str">
            <v>ZMK 50040</v>
          </cell>
          <cell r="J2091" t="str">
            <v>ZMK</v>
          </cell>
          <cell r="K2091">
            <v>50040</v>
          </cell>
          <cell r="L2091">
            <v>1.6750418760469012E-3</v>
          </cell>
          <cell r="M2091">
            <v>83.819095477386938</v>
          </cell>
        </row>
        <row r="2092">
          <cell r="B2092" t="str">
            <v>Rapid 2324</v>
          </cell>
          <cell r="D2092">
            <v>39762</v>
          </cell>
          <cell r="E2092" t="str">
            <v>P014</v>
          </cell>
          <cell r="G2092" t="str">
            <v>Assistant Commissioner Customs &amp; Excise - Chirundu</v>
          </cell>
          <cell r="H2092" t="str">
            <v>Import VAT and CED Fees</v>
          </cell>
          <cell r="I2092" t="str">
            <v>ZMK 300240</v>
          </cell>
          <cell r="J2092" t="str">
            <v>ZMK</v>
          </cell>
          <cell r="K2092">
            <v>300240</v>
          </cell>
          <cell r="L2092">
            <v>1.6750418760469012E-3</v>
          </cell>
          <cell r="M2092">
            <v>502.9145728643216</v>
          </cell>
        </row>
        <row r="2093">
          <cell r="B2093" t="str">
            <v>Rapid 2333</v>
          </cell>
          <cell r="D2093">
            <v>39771</v>
          </cell>
          <cell r="E2093" t="str">
            <v>P005</v>
          </cell>
          <cell r="G2093" t="str">
            <v>Circle Transtra International Limited</v>
          </cell>
          <cell r="H2093" t="str">
            <v>Border Clearing Charges</v>
          </cell>
          <cell r="I2093" t="str">
            <v>ZMK 20052062</v>
          </cell>
          <cell r="J2093" t="str">
            <v>ZMK</v>
          </cell>
          <cell r="K2093">
            <v>20052062</v>
          </cell>
          <cell r="L2093">
            <v>1.6750418760469012E-3</v>
          </cell>
          <cell r="M2093">
            <v>33588.043551088776</v>
          </cell>
        </row>
        <row r="2095">
          <cell r="B2095" t="str">
            <v>Stock Items and Manpower Costs</v>
          </cell>
          <cell r="J2095" t="str">
            <v/>
          </cell>
          <cell r="K2095" t="e">
            <v>#VALUE!</v>
          </cell>
          <cell r="L2095" t="e">
            <v>#N/A</v>
          </cell>
          <cell r="M2095" t="e">
            <v>#N/A</v>
          </cell>
          <cell r="N2095">
            <v>0</v>
          </cell>
          <cell r="O2095">
            <v>0</v>
          </cell>
          <cell r="P2095">
            <v>0</v>
          </cell>
          <cell r="Q2095">
            <v>0</v>
          </cell>
          <cell r="R2095">
            <v>0</v>
          </cell>
        </row>
        <row r="2096">
          <cell r="B2096" t="str">
            <v>Stores Costs up to 28 September 2008</v>
          </cell>
          <cell r="D2096">
            <v>39719</v>
          </cell>
          <cell r="E2096" t="str">
            <v>A010-02</v>
          </cell>
          <cell r="G2096" t="str">
            <v>Zambia Suagr PLC</v>
          </cell>
          <cell r="H2096" t="str">
            <v>TOTAL FOR MANAPOWER COSTS - A010/02</v>
          </cell>
          <cell r="I2096" t="str">
            <v>ZMK 1496679495.15</v>
          </cell>
          <cell r="J2096" t="str">
            <v>ZMK</v>
          </cell>
          <cell r="K2096">
            <v>1496679495.1500001</v>
          </cell>
          <cell r="L2096">
            <v>1.6750418760469012E-3</v>
          </cell>
          <cell r="M2096">
            <v>2507000.829396985</v>
          </cell>
        </row>
        <row r="2097">
          <cell r="B2097" t="str">
            <v>Stores Costs up to 28 September 2008</v>
          </cell>
          <cell r="D2097">
            <v>39719</v>
          </cell>
          <cell r="E2097" t="str">
            <v>A010-03</v>
          </cell>
          <cell r="G2097" t="str">
            <v>Zambia Suagr PLC</v>
          </cell>
          <cell r="H2097" t="str">
            <v>TOTAL FOR PROTECTIVE CLOTHING - A010/03</v>
          </cell>
          <cell r="I2097" t="str">
            <v>ZMK 64639294.79</v>
          </cell>
          <cell r="J2097" t="str">
            <v>ZMK</v>
          </cell>
          <cell r="K2097">
            <v>64639294.789999999</v>
          </cell>
          <cell r="L2097">
            <v>1.6750418760469012E-3</v>
          </cell>
          <cell r="M2097">
            <v>108273.52561139029</v>
          </cell>
        </row>
        <row r="2098">
          <cell r="B2098" t="str">
            <v>Stores Costs up to 28 September 2008</v>
          </cell>
          <cell r="D2098">
            <v>39719</v>
          </cell>
          <cell r="E2098" t="str">
            <v>A010-05</v>
          </cell>
          <cell r="G2098" t="str">
            <v>Zambia Suagr PLC</v>
          </cell>
          <cell r="H2098" t="str">
            <v>TOTAL COSTS RE SEEDCANE - A010/05</v>
          </cell>
          <cell r="I2098" t="str">
            <v>ZMK 2538607780.48</v>
          </cell>
          <cell r="J2098" t="str">
            <v>ZMK</v>
          </cell>
          <cell r="K2098">
            <v>2538607780.48</v>
          </cell>
          <cell r="L2098">
            <v>1.6750418760469012E-3</v>
          </cell>
          <cell r="M2098">
            <v>4252274.3391624792</v>
          </cell>
        </row>
        <row r="2099">
          <cell r="B2099" t="str">
            <v>Stores Costs up to 28 September 2008</v>
          </cell>
          <cell r="D2099">
            <v>39719</v>
          </cell>
          <cell r="E2099" t="str">
            <v>A010-06</v>
          </cell>
          <cell r="G2099" t="str">
            <v>Zambia Suagr PLC</v>
          </cell>
          <cell r="H2099" t="str">
            <v>TOTAL FERTILIZERS - A010/06</v>
          </cell>
          <cell r="I2099" t="str">
            <v>ZMK 9650781.53</v>
          </cell>
          <cell r="J2099" t="str">
            <v>ZMK</v>
          </cell>
          <cell r="K2099">
            <v>9650781.5299999993</v>
          </cell>
          <cell r="L2099">
            <v>1.6750418760469012E-3</v>
          </cell>
          <cell r="M2099">
            <v>16165.463199329983</v>
          </cell>
        </row>
        <row r="2100">
          <cell r="B2100" t="str">
            <v>Stores Costs up to 28 September 2008</v>
          </cell>
          <cell r="D2100">
            <v>39719</v>
          </cell>
          <cell r="E2100" t="str">
            <v>A010-07</v>
          </cell>
          <cell r="G2100" t="str">
            <v>Zambia Suagr PLC</v>
          </cell>
          <cell r="H2100" t="str">
            <v>TOTAL HERBICIDES - A010/07</v>
          </cell>
          <cell r="I2100" t="str">
            <v>ZMK 219103032.19</v>
          </cell>
          <cell r="J2100" t="str">
            <v>ZMK</v>
          </cell>
          <cell r="K2100">
            <v>219103032.19</v>
          </cell>
          <cell r="L2100">
            <v>1.6750418760469012E-3</v>
          </cell>
          <cell r="M2100">
            <v>367006.75408710219</v>
          </cell>
        </row>
        <row r="2101">
          <cell r="B2101" t="str">
            <v>Stores Costs up to 28 September 2008</v>
          </cell>
          <cell r="D2101">
            <v>39719</v>
          </cell>
          <cell r="E2101" t="str">
            <v>A010-08</v>
          </cell>
          <cell r="G2101" t="str">
            <v>Zambia Suagr PLC</v>
          </cell>
          <cell r="H2101" t="str">
            <v>TOTAL SUNHEMP - A010/08</v>
          </cell>
          <cell r="I2101" t="str">
            <v>ZMK 198000000</v>
          </cell>
          <cell r="J2101" t="str">
            <v>ZMK</v>
          </cell>
          <cell r="K2101">
            <v>198000000</v>
          </cell>
          <cell r="L2101">
            <v>1.6750418760469012E-3</v>
          </cell>
          <cell r="M2101">
            <v>331658.29145728645</v>
          </cell>
        </row>
        <row r="2102">
          <cell r="B2102" t="str">
            <v>Stores Costs up to 28 September 2008</v>
          </cell>
          <cell r="D2102">
            <v>39719</v>
          </cell>
          <cell r="E2102" t="str">
            <v>A010-04</v>
          </cell>
          <cell r="G2102" t="str">
            <v>Zambia Suagr PLC</v>
          </cell>
          <cell r="H2102" t="str">
            <v>TOTAL SUNDRIES &amp; DISBURSEMENTS - A010/14</v>
          </cell>
          <cell r="I2102" t="str">
            <v>ZMK 60861517.66</v>
          </cell>
          <cell r="J2102" t="str">
            <v>ZMK</v>
          </cell>
          <cell r="K2102">
            <v>60861517.659999996</v>
          </cell>
          <cell r="L2102">
            <v>1.6750418760469012E-3</v>
          </cell>
          <cell r="M2102">
            <v>101945.590720268</v>
          </cell>
        </row>
        <row r="2103">
          <cell r="B2103" t="str">
            <v>Stores Costs up to 28 September 2008</v>
          </cell>
          <cell r="D2103">
            <v>39719</v>
          </cell>
          <cell r="E2103" t="str">
            <v>A010-15</v>
          </cell>
          <cell r="G2103" t="str">
            <v>Zambia Suagr PLC</v>
          </cell>
          <cell r="H2103" t="str">
            <v>TRAVEL &amp; ACCOMMODATION - A010/15</v>
          </cell>
          <cell r="I2103" t="str">
            <v>ZMK 1405306</v>
          </cell>
          <cell r="J2103" t="str">
            <v>ZMK</v>
          </cell>
          <cell r="K2103">
            <v>1405306</v>
          </cell>
          <cell r="L2103">
            <v>1.6750418760469012E-3</v>
          </cell>
          <cell r="M2103">
            <v>2353.9463986599667</v>
          </cell>
        </row>
        <row r="2104">
          <cell r="B2104" t="str">
            <v>Stores Costs up to 28 September 2008</v>
          </cell>
          <cell r="D2104">
            <v>39719</v>
          </cell>
          <cell r="E2104" t="str">
            <v>A012</v>
          </cell>
          <cell r="G2104" t="str">
            <v>Zambia Suagr PLC</v>
          </cell>
          <cell r="H2104" t="str">
            <v>TOTAL STOCK ISSUES FOR VEHICLE FUEL &amp; R&amp;M - A012</v>
          </cell>
          <cell r="I2104" t="str">
            <v>ZMK 330351867.87</v>
          </cell>
          <cell r="J2104" t="str">
            <v>ZMK</v>
          </cell>
          <cell r="K2104">
            <v>330351867.87</v>
          </cell>
          <cell r="L2104">
            <v>1.6750418760469012E-3</v>
          </cell>
          <cell r="M2104">
            <v>553353.21251256287</v>
          </cell>
        </row>
        <row r="2105">
          <cell r="B2105" t="str">
            <v>Stores Costs up to 28 September 2008</v>
          </cell>
          <cell r="D2105">
            <v>39719</v>
          </cell>
          <cell r="E2105" t="str">
            <v>E012</v>
          </cell>
          <cell r="G2105" t="str">
            <v>Zambia Suagr PLC</v>
          </cell>
          <cell r="H2105" t="str">
            <v>Stores issues to project</v>
          </cell>
          <cell r="I2105" t="str">
            <v>ZMK 58020629.45</v>
          </cell>
          <cell r="J2105" t="str">
            <v>ZMK</v>
          </cell>
          <cell r="K2105">
            <v>58020629.450000003</v>
          </cell>
          <cell r="L2105">
            <v>1.6750418760469012E-3</v>
          </cell>
          <cell r="M2105">
            <v>97186.984003350095</v>
          </cell>
        </row>
        <row r="2106">
          <cell r="B2106" t="str">
            <v>Stores Costs up to 28 September 2008</v>
          </cell>
          <cell r="D2106">
            <v>39719</v>
          </cell>
          <cell r="E2106" t="str">
            <v>E017</v>
          </cell>
          <cell r="G2106" t="str">
            <v>Zambia Suagr PLC</v>
          </cell>
          <cell r="H2106" t="str">
            <v>Stores issues to project</v>
          </cell>
          <cell r="I2106" t="str">
            <v>ZMK 6875614.03</v>
          </cell>
          <cell r="J2106" t="str">
            <v>ZMK</v>
          </cell>
          <cell r="K2106">
            <v>6875614.0300000003</v>
          </cell>
          <cell r="L2106">
            <v>1.6750418760469012E-3</v>
          </cell>
          <cell r="M2106">
            <v>11516.941423785594</v>
          </cell>
        </row>
        <row r="2107">
          <cell r="B2107" t="str">
            <v>Stores Costs up to 28 September 2008</v>
          </cell>
          <cell r="D2107">
            <v>39719</v>
          </cell>
          <cell r="E2107" t="str">
            <v>M006</v>
          </cell>
          <cell r="G2107" t="str">
            <v>Zambia Suagr PLC</v>
          </cell>
          <cell r="H2107" t="str">
            <v>Stores issues to project</v>
          </cell>
          <cell r="I2107" t="str">
            <v>ZMK 1213641</v>
          </cell>
          <cell r="J2107" t="str">
            <v>ZMK</v>
          </cell>
          <cell r="K2107">
            <v>1213641</v>
          </cell>
          <cell r="L2107">
            <v>1.6750418760469012E-3</v>
          </cell>
          <cell r="M2107">
            <v>2032.8994974874372</v>
          </cell>
        </row>
        <row r="2108">
          <cell r="B2108" t="str">
            <v>Stores Costs up to 28 September 2008</v>
          </cell>
          <cell r="D2108">
            <v>39719</v>
          </cell>
          <cell r="E2108" t="str">
            <v>M011</v>
          </cell>
          <cell r="G2108" t="str">
            <v>Zambia Suagr PLC</v>
          </cell>
          <cell r="H2108" t="str">
            <v>Stores issues to project</v>
          </cell>
          <cell r="I2108" t="str">
            <v>ZMK 1149328.74</v>
          </cell>
          <cell r="J2108" t="str">
            <v>ZMK</v>
          </cell>
          <cell r="K2108">
            <v>1149328.74</v>
          </cell>
          <cell r="L2108">
            <v>1.6750418760469012E-3</v>
          </cell>
          <cell r="M2108">
            <v>1925.1737688442211</v>
          </cell>
        </row>
        <row r="2109">
          <cell r="B2109" t="str">
            <v>Stores Costs up to 28 September 2008</v>
          </cell>
          <cell r="D2109">
            <v>39719</v>
          </cell>
          <cell r="E2109" t="str">
            <v>M015</v>
          </cell>
          <cell r="G2109" t="str">
            <v>Zambia Suagr PLC</v>
          </cell>
          <cell r="H2109" t="str">
            <v>Stores issues to project</v>
          </cell>
          <cell r="I2109" t="str">
            <v>ZMK 27502191.71</v>
          </cell>
          <cell r="J2109" t="str">
            <v>ZMK</v>
          </cell>
          <cell r="K2109">
            <v>27502191.710000001</v>
          </cell>
          <cell r="L2109">
            <v>1.6750418760469012E-3</v>
          </cell>
          <cell r="M2109">
            <v>46067.322797319932</v>
          </cell>
        </row>
        <row r="2110">
          <cell r="B2110" t="str">
            <v>Stores Costs up to 28 September 2008</v>
          </cell>
          <cell r="D2110">
            <v>39719</v>
          </cell>
          <cell r="E2110" t="str">
            <v>M017</v>
          </cell>
          <cell r="G2110" t="str">
            <v>Zambia Suagr PLC</v>
          </cell>
          <cell r="H2110" t="str">
            <v>Stores issues to project</v>
          </cell>
          <cell r="I2110" t="str">
            <v>ZMK 13100403.71</v>
          </cell>
          <cell r="J2110" t="str">
            <v>ZMK</v>
          </cell>
          <cell r="K2110">
            <v>13100403.710000001</v>
          </cell>
          <cell r="L2110">
            <v>1.6750418760469012E-3</v>
          </cell>
          <cell r="M2110">
            <v>21943.724807370185</v>
          </cell>
        </row>
        <row r="2111">
          <cell r="B2111" t="str">
            <v>Stores Costs up to 28 September 2008</v>
          </cell>
          <cell r="D2111">
            <v>39719</v>
          </cell>
          <cell r="E2111" t="str">
            <v>M019</v>
          </cell>
          <cell r="G2111" t="str">
            <v>Zambia Suagr PLC</v>
          </cell>
          <cell r="H2111" t="str">
            <v>Stores issues to project</v>
          </cell>
          <cell r="I2111" t="str">
            <v>ZMK 1800330.77</v>
          </cell>
          <cell r="J2111" t="str">
            <v>ZMK</v>
          </cell>
          <cell r="K2111">
            <v>1800330.77</v>
          </cell>
          <cell r="L2111">
            <v>1.6750418760469012E-3</v>
          </cell>
          <cell r="M2111">
            <v>3015.6294304857624</v>
          </cell>
        </row>
        <row r="2112">
          <cell r="B2112" t="str">
            <v>Stores Costs up to 28 September 2008</v>
          </cell>
          <cell r="D2112">
            <v>39719</v>
          </cell>
          <cell r="E2112" t="str">
            <v>M023-3</v>
          </cell>
          <cell r="G2112" t="str">
            <v>Zambia Suagr PLC</v>
          </cell>
          <cell r="H2112" t="str">
            <v>Stores issues to project</v>
          </cell>
          <cell r="I2112" t="str">
            <v>ZMK 344235408.81</v>
          </cell>
          <cell r="J2112" t="str">
            <v>ZMK</v>
          </cell>
          <cell r="K2112">
            <v>344235408.81</v>
          </cell>
          <cell r="L2112">
            <v>1.6750418760469012E-3</v>
          </cell>
          <cell r="M2112">
            <v>576608.72497487441</v>
          </cell>
        </row>
        <row r="2113">
          <cell r="B2113" t="str">
            <v>Stores Costs up to 28 September 2008</v>
          </cell>
          <cell r="D2113">
            <v>39719</v>
          </cell>
          <cell r="E2113" t="str">
            <v>M031</v>
          </cell>
          <cell r="G2113" t="str">
            <v>Zambia Suagr PLC</v>
          </cell>
          <cell r="H2113" t="str">
            <v>Stores issues to project</v>
          </cell>
          <cell r="I2113" t="str">
            <v>ZMK 71867980.24</v>
          </cell>
          <cell r="J2113" t="str">
            <v>ZMK</v>
          </cell>
          <cell r="K2113">
            <v>71867980.239999995</v>
          </cell>
          <cell r="L2113">
            <v>1.6750418760469012E-3</v>
          </cell>
          <cell r="M2113">
            <v>120381.87644891122</v>
          </cell>
        </row>
        <row r="2114">
          <cell r="B2114" t="str">
            <v>Stores Costs up to 28 September 2008</v>
          </cell>
          <cell r="D2114">
            <v>39719</v>
          </cell>
          <cell r="E2114" t="str">
            <v>M032-0</v>
          </cell>
          <cell r="G2114" t="str">
            <v>Zambia Suagr PLC</v>
          </cell>
          <cell r="H2114" t="str">
            <v>Stores issues to project</v>
          </cell>
          <cell r="I2114" t="str">
            <v>ZMK 55463457.11</v>
          </cell>
          <cell r="J2114" t="str">
            <v>ZMK</v>
          </cell>
          <cell r="K2114">
            <v>55463457.109999999</v>
          </cell>
          <cell r="L2114">
            <v>1.6750418760469012E-3</v>
          </cell>
          <cell r="M2114">
            <v>92903.613249581234</v>
          </cell>
        </row>
        <row r="2115">
          <cell r="B2115" t="str">
            <v>Stores Costs up to 28 September 2008</v>
          </cell>
          <cell r="D2115">
            <v>39719</v>
          </cell>
          <cell r="E2115" t="str">
            <v>M032-1</v>
          </cell>
          <cell r="G2115" t="str">
            <v>Zambia Suagr PLC</v>
          </cell>
          <cell r="H2115" t="str">
            <v>Stores issues to project</v>
          </cell>
          <cell r="I2115" t="str">
            <v>ZMK 3980377.63</v>
          </cell>
          <cell r="J2115" t="str">
            <v>ZMK</v>
          </cell>
          <cell r="K2115">
            <v>3980377.63</v>
          </cell>
          <cell r="L2115">
            <v>1.6750418760469012E-3</v>
          </cell>
          <cell r="M2115">
            <v>6667.2992127303178</v>
          </cell>
        </row>
        <row r="2116">
          <cell r="B2116" t="str">
            <v>Stores Costs up to 28 September 2008</v>
          </cell>
          <cell r="D2116">
            <v>39719</v>
          </cell>
          <cell r="E2116" t="str">
            <v>M038</v>
          </cell>
          <cell r="G2116" t="str">
            <v>Zambia Suagr PLC</v>
          </cell>
          <cell r="H2116" t="str">
            <v>Stores issues to project</v>
          </cell>
          <cell r="I2116" t="str">
            <v>ZMK 12144871.88</v>
          </cell>
          <cell r="J2116" t="str">
            <v>ZMK</v>
          </cell>
          <cell r="K2116">
            <v>12144871.880000001</v>
          </cell>
          <cell r="L2116">
            <v>1.6750418760469012E-3</v>
          </cell>
          <cell r="M2116">
            <v>20343.168978224458</v>
          </cell>
        </row>
        <row r="2117">
          <cell r="B2117" t="str">
            <v>Stores Costs up to 28 September 2008</v>
          </cell>
          <cell r="D2117">
            <v>39719</v>
          </cell>
          <cell r="E2117" t="str">
            <v>M039-0</v>
          </cell>
          <cell r="G2117" t="str">
            <v>Zambia Suagr PLC</v>
          </cell>
          <cell r="H2117" t="str">
            <v>Stores issues to project</v>
          </cell>
          <cell r="I2117" t="str">
            <v>ZMK 670800</v>
          </cell>
          <cell r="J2117" t="str">
            <v>ZMK</v>
          </cell>
          <cell r="K2117">
            <v>670800</v>
          </cell>
          <cell r="L2117">
            <v>1.6750418760469012E-3</v>
          </cell>
          <cell r="M2117">
            <v>1123.6180904522614</v>
          </cell>
        </row>
        <row r="2118">
          <cell r="B2118" t="str">
            <v>Stores Costs up to 28 September 2008</v>
          </cell>
          <cell r="D2118">
            <v>39719</v>
          </cell>
          <cell r="E2118" t="str">
            <v>M041</v>
          </cell>
          <cell r="G2118" t="str">
            <v>Zambia Suagr PLC</v>
          </cell>
          <cell r="H2118" t="str">
            <v>Stores issues to project</v>
          </cell>
          <cell r="I2118" t="str">
            <v>ZMK 2513652.76</v>
          </cell>
          <cell r="J2118" t="str">
            <v>ZMK</v>
          </cell>
          <cell r="K2118">
            <v>2513652.7599999998</v>
          </cell>
          <cell r="L2118">
            <v>1.6750418760469012E-3</v>
          </cell>
          <cell r="M2118">
            <v>4210.4736348408705</v>
          </cell>
        </row>
        <row r="2119">
          <cell r="B2119" t="str">
            <v>Stores Costs up to 28 September 2008</v>
          </cell>
          <cell r="D2119">
            <v>39719</v>
          </cell>
          <cell r="E2119" t="str">
            <v>M043-0</v>
          </cell>
          <cell r="G2119" t="str">
            <v>Zambia Suagr PLC</v>
          </cell>
          <cell r="H2119" t="str">
            <v>Stores issues to project</v>
          </cell>
          <cell r="I2119" t="str">
            <v>ZMK 9585230.98</v>
          </cell>
          <cell r="J2119" t="str">
            <v>ZMK</v>
          </cell>
          <cell r="K2119">
            <v>9585230.9800000004</v>
          </cell>
          <cell r="L2119">
            <v>1.6750418760469012E-3</v>
          </cell>
          <cell r="M2119">
            <v>16055.663283082078</v>
          </cell>
        </row>
        <row r="2120">
          <cell r="B2120" t="str">
            <v>Stores Costs up to 28 September 2008</v>
          </cell>
          <cell r="D2120">
            <v>39719</v>
          </cell>
          <cell r="E2120" t="str">
            <v>M052</v>
          </cell>
          <cell r="G2120" t="str">
            <v>Zambia Suagr PLC</v>
          </cell>
          <cell r="H2120" t="str">
            <v>Stores issues to project</v>
          </cell>
          <cell r="I2120" t="str">
            <v>ZMK 100863824.55</v>
          </cell>
          <cell r="J2120" t="str">
            <v>ZMK</v>
          </cell>
          <cell r="K2120">
            <v>100863824.55</v>
          </cell>
          <cell r="L2120">
            <v>1.6750418760469012E-3</v>
          </cell>
          <cell r="M2120">
            <v>168951.12989949749</v>
          </cell>
        </row>
        <row r="2121">
          <cell r="B2121" t="str">
            <v>Stores Costs up to 28 September 2008</v>
          </cell>
          <cell r="D2121">
            <v>39719</v>
          </cell>
          <cell r="E2121" t="str">
            <v>M056</v>
          </cell>
          <cell r="G2121" t="str">
            <v>Zambia Suagr PLC</v>
          </cell>
          <cell r="H2121" t="str">
            <v>Stores issues to project</v>
          </cell>
          <cell r="I2121" t="str">
            <v>ZMK 8270237.56</v>
          </cell>
          <cell r="J2121" t="str">
            <v>ZMK</v>
          </cell>
          <cell r="K2121">
            <v>8270237.5599999996</v>
          </cell>
          <cell r="L2121">
            <v>1.6750418760469012E-3</v>
          </cell>
          <cell r="M2121">
            <v>13852.994237855946</v>
          </cell>
        </row>
        <row r="2122">
          <cell r="B2122" t="str">
            <v>Stores Costs up to 28 September 2008</v>
          </cell>
          <cell r="D2122">
            <v>39719</v>
          </cell>
          <cell r="E2122" t="str">
            <v>W111</v>
          </cell>
          <cell r="G2122" t="str">
            <v>Zambia Suagr PLC</v>
          </cell>
          <cell r="H2122" t="str">
            <v>Stores issues to project</v>
          </cell>
          <cell r="I2122" t="str">
            <v>ZMK 1417427.04</v>
          </cell>
          <cell r="J2122" t="str">
            <v>ZMK</v>
          </cell>
          <cell r="K2122">
            <v>1417427.04</v>
          </cell>
          <cell r="L2122">
            <v>1.6750418760469012E-3</v>
          </cell>
          <cell r="M2122">
            <v>2374.2496482412062</v>
          </cell>
        </row>
        <row r="2123">
          <cell r="B2123" t="str">
            <v>Stores Costs up to 28 September 2008</v>
          </cell>
          <cell r="D2123">
            <v>39719</v>
          </cell>
          <cell r="E2123" t="str">
            <v>A004-0</v>
          </cell>
          <cell r="G2123" t="str">
            <v>Zambia Suagr PLC</v>
          </cell>
          <cell r="H2123" t="str">
            <v>Stores issues to project</v>
          </cell>
          <cell r="I2123" t="str">
            <v xml:space="preserve">ZMK 376,798.29 </v>
          </cell>
          <cell r="J2123" t="str">
            <v>ZMK</v>
          </cell>
          <cell r="K2123">
            <v>376798.29</v>
          </cell>
          <cell r="L2123">
            <v>1.6750418760469012E-3</v>
          </cell>
          <cell r="M2123">
            <v>631.15291457286435</v>
          </cell>
        </row>
        <row r="2124">
          <cell r="B2124" t="str">
            <v>STORES</v>
          </cell>
          <cell r="D2124">
            <v>39667</v>
          </cell>
          <cell r="E2124" t="str">
            <v>M023-3</v>
          </cell>
          <cell r="G2124" t="str">
            <v>ZAMBIA SUGAR  - Stores</v>
          </cell>
          <cell r="H2124" t="str">
            <v>Fuel and Hydraulic liquad for Mobile Cranes (Forecast balance required to project completion R400,000)</v>
          </cell>
          <cell r="I2124" t="str">
            <v>ZAR 0</v>
          </cell>
          <cell r="J2124" t="str">
            <v>ZAR</v>
          </cell>
          <cell r="K2124">
            <v>0</v>
          </cell>
          <cell r="L2124">
            <v>1</v>
          </cell>
          <cell r="M2124">
            <v>0</v>
          </cell>
          <cell r="N2124">
            <v>0</v>
          </cell>
          <cell r="O2124">
            <v>0</v>
          </cell>
          <cell r="P2124">
            <v>0</v>
          </cell>
          <cell r="Q2124">
            <v>0</v>
          </cell>
          <cell r="R2124">
            <v>0</v>
          </cell>
        </row>
        <row r="2125">
          <cell r="L2125" t="e">
            <v>#N/A</v>
          </cell>
          <cell r="M2125" t="e">
            <v>#N/A</v>
          </cell>
        </row>
        <row r="2126">
          <cell r="L2126" t="e">
            <v>#N/A</v>
          </cell>
          <cell r="M2126" t="e">
            <v>#N/A</v>
          </cell>
        </row>
        <row r="2127">
          <cell r="B2127" t="str">
            <v>Amendments</v>
          </cell>
          <cell r="J2127" t="str">
            <v/>
          </cell>
          <cell r="K2127" t="e">
            <v>#VALUE!</v>
          </cell>
          <cell r="L2127" t="e">
            <v>#N/A</v>
          </cell>
          <cell r="M2127" t="e">
            <v>#N/A</v>
          </cell>
          <cell r="N2127">
            <v>0</v>
          </cell>
          <cell r="O2127">
            <v>0</v>
          </cell>
          <cell r="P2127">
            <v>0</v>
          </cell>
          <cell r="Q2127">
            <v>0</v>
          </cell>
          <cell r="R2127">
            <v>0</v>
          </cell>
        </row>
        <row r="2128">
          <cell r="B2128" t="str">
            <v>599-0015</v>
          </cell>
          <cell r="C2128">
            <v>1</v>
          </cell>
          <cell r="D2128" t="str">
            <v>Amendment 27/5/08</v>
          </cell>
          <cell r="E2128" t="str">
            <v>A001-2</v>
          </cell>
          <cell r="G2128" t="str">
            <v>Landspray Irrigation</v>
          </cell>
          <cell r="H2128" t="str">
            <v>Payments due directly to T&amp;L irrigation</v>
          </cell>
          <cell r="I2128" t="str">
            <v>ZAR -2,928,320.85</v>
          </cell>
          <cell r="J2128" t="str">
            <v>ZAR</v>
          </cell>
          <cell r="K2128">
            <v>-2928320.85</v>
          </cell>
          <cell r="L2128">
            <v>1</v>
          </cell>
          <cell r="M2128">
            <v>-2928320.85</v>
          </cell>
          <cell r="N2128">
            <v>-2928320.85</v>
          </cell>
          <cell r="O2128">
            <v>0</v>
          </cell>
          <cell r="P2128">
            <v>0</v>
          </cell>
          <cell r="Q2128">
            <v>0</v>
          </cell>
          <cell r="R2128">
            <v>0</v>
          </cell>
        </row>
        <row r="2129">
          <cell r="B2129" t="str">
            <v>599-1200</v>
          </cell>
          <cell r="D2129" t="str">
            <v>Amendment 30 Sep 2008</v>
          </cell>
          <cell r="E2129" t="str">
            <v>A006</v>
          </cell>
          <cell r="G2129" t="str">
            <v>East African Supply</v>
          </cell>
          <cell r="H2129" t="str">
            <v>PO reduecd as final payment is less than PO</v>
          </cell>
          <cell r="I2129" t="str">
            <v>ZAR -2516.35</v>
          </cell>
          <cell r="J2129" t="str">
            <v>ZAR</v>
          </cell>
          <cell r="K2129">
            <v>-2516.35</v>
          </cell>
          <cell r="L2129">
            <v>1</v>
          </cell>
          <cell r="M2129">
            <v>-2516.35</v>
          </cell>
        </row>
        <row r="2130">
          <cell r="B2130" t="str">
            <v>599-0046</v>
          </cell>
          <cell r="E2130" t="str">
            <v>A012</v>
          </cell>
          <cell r="F2130" t="str">
            <v>CLM Positioning Solutions</v>
          </cell>
          <cell r="G2130" t="str">
            <v>CLM Positioning Solutions</v>
          </cell>
          <cell r="H2130" t="str">
            <v xml:space="preserve">PO amended value for Payments Certfied </v>
          </cell>
          <cell r="I2130" t="str">
            <v>USD 969</v>
          </cell>
          <cell r="J2130" t="str">
            <v>USD</v>
          </cell>
          <cell r="K2130">
            <v>969</v>
          </cell>
          <cell r="L2130">
            <v>7.35</v>
          </cell>
          <cell r="M2130">
            <v>7122.15</v>
          </cell>
        </row>
        <row r="2131">
          <cell r="B2131" t="str">
            <v>599-0048</v>
          </cell>
          <cell r="D2131" t="str">
            <v>Amendment 30 Sep 2008</v>
          </cell>
          <cell r="E2131" t="str">
            <v>A013-2</v>
          </cell>
          <cell r="G2131" t="str">
            <v>Macsteel Exports (Pty) Ltd</v>
          </cell>
          <cell r="H2131" t="str">
            <v>PO amended as no further Payments will be made</v>
          </cell>
          <cell r="I2131" t="str">
            <v>EUR -112.98</v>
          </cell>
          <cell r="J2131" t="str">
            <v>EUR</v>
          </cell>
          <cell r="K2131">
            <v>-112.98</v>
          </cell>
          <cell r="L2131">
            <v>9.5500000000000007</v>
          </cell>
          <cell r="M2131">
            <v>-1078.9590000000001</v>
          </cell>
        </row>
        <row r="2132">
          <cell r="B2132" t="str">
            <v>599-0709</v>
          </cell>
          <cell r="D2132" t="str">
            <v>Amendment 30 Sep 2008</v>
          </cell>
          <cell r="E2132" t="str">
            <v>I003</v>
          </cell>
          <cell r="G2132" t="str">
            <v>Unitech Instrumentation Services</v>
          </cell>
          <cell r="H2132" t="str">
            <v>PO value reduec as final payment less than PO</v>
          </cell>
          <cell r="I2132" t="str">
            <v>ZAR -1045.75</v>
          </cell>
          <cell r="J2132" t="str">
            <v>ZAR</v>
          </cell>
          <cell r="K2132">
            <v>-1045.75</v>
          </cell>
          <cell r="L2132">
            <v>1</v>
          </cell>
          <cell r="M2132">
            <v>-1045.75</v>
          </cell>
        </row>
        <row r="2133">
          <cell r="B2133" t="str">
            <v>599-0374</v>
          </cell>
          <cell r="D2133" t="str">
            <v>Amendment 30 Sep 2008</v>
          </cell>
          <cell r="E2133" t="str">
            <v>E012</v>
          </cell>
          <cell r="G2133" t="str">
            <v>Gamma Panel &amp; Swicthboard Maufacturers</v>
          </cell>
          <cell r="H2133" t="str">
            <v>Payment R80.00 less than PO</v>
          </cell>
          <cell r="I2133" t="str">
            <v>ZAR -80.00</v>
          </cell>
          <cell r="J2133" t="str">
            <v>ZAR</v>
          </cell>
          <cell r="K2133">
            <v>-80</v>
          </cell>
          <cell r="L2133">
            <v>1</v>
          </cell>
          <cell r="M2133">
            <v>-80</v>
          </cell>
        </row>
        <row r="2134">
          <cell r="B2134" t="str">
            <v>599-0003</v>
          </cell>
          <cell r="D2134" t="str">
            <v>Amendment 26 Sep 2008</v>
          </cell>
          <cell r="E2134" t="str">
            <v>M001-01</v>
          </cell>
          <cell r="G2134" t="str">
            <v xml:space="preserve">ISGEC John Thompson </v>
          </cell>
          <cell r="H2134" t="str">
            <v>Amendments to Order 599-0003 (reduced for ISI order 599-0675)</v>
          </cell>
          <cell r="I2134" t="str">
            <v>USD -2,565,000</v>
          </cell>
          <cell r="J2134" t="str">
            <v>USD</v>
          </cell>
          <cell r="K2134">
            <v>-2565000</v>
          </cell>
          <cell r="L2134">
            <v>7.35</v>
          </cell>
          <cell r="M2134">
            <v>-18852750</v>
          </cell>
        </row>
        <row r="2136">
          <cell r="B2136" t="str">
            <v>599-0545</v>
          </cell>
          <cell r="C2136" t="str">
            <v>CVCO 122b</v>
          </cell>
          <cell r="D2136">
            <v>39727</v>
          </cell>
          <cell r="E2136" t="str">
            <v>C001</v>
          </cell>
          <cell r="G2136" t="str">
            <v>S&amp;B Holdings</v>
          </cell>
          <cell r="H2136" t="str">
            <v>Final account on Spencon, balance of Contract available transferred to S&amp;B</v>
          </cell>
          <cell r="I2136" t="str">
            <v>ZAR 812,710.43</v>
          </cell>
          <cell r="J2136" t="str">
            <v>ZAR</v>
          </cell>
          <cell r="K2136">
            <v>812710.43</v>
          </cell>
          <cell r="L2136">
            <v>1</v>
          </cell>
          <cell r="M2136">
            <v>812710.43</v>
          </cell>
        </row>
        <row r="2137">
          <cell r="B2137" t="str">
            <v>599-0318</v>
          </cell>
          <cell r="C2137">
            <v>1</v>
          </cell>
          <cell r="D2137" t="str">
            <v>Amendment 27/5/08</v>
          </cell>
          <cell r="E2137" t="str">
            <v>M001-08</v>
          </cell>
          <cell r="G2137" t="str">
            <v>Hi-Tech Pressure Engineering (Pty) Ltd.</v>
          </cell>
          <cell r="H2137" t="str">
            <v>Transport for Exhaust Header not captured</v>
          </cell>
          <cell r="I2137" t="str">
            <v>ZAR 156000</v>
          </cell>
          <cell r="J2137" t="str">
            <v>ZAR</v>
          </cell>
          <cell r="K2137">
            <v>156000</v>
          </cell>
          <cell r="L2137">
            <v>1</v>
          </cell>
          <cell r="M2137">
            <v>156000</v>
          </cell>
          <cell r="N2137">
            <v>156000</v>
          </cell>
          <cell r="O2137">
            <v>0</v>
          </cell>
          <cell r="P2137">
            <v>0</v>
          </cell>
          <cell r="Q2137">
            <v>0</v>
          </cell>
          <cell r="R2137">
            <v>0</v>
          </cell>
        </row>
        <row r="2138">
          <cell r="B2138" t="str">
            <v>599-0018</v>
          </cell>
          <cell r="C2138">
            <v>1</v>
          </cell>
          <cell r="D2138" t="str">
            <v>Amendment 26/5/08</v>
          </cell>
          <cell r="E2138" t="str">
            <v>A007-2</v>
          </cell>
          <cell r="G2138" t="str">
            <v>KSB Pumps and Valves (Pty) Ltd</v>
          </cell>
          <cell r="H2138" t="str">
            <v>PO was incorrectly captured, Contract Value is R10,448,791.59 - PO captured value R10,059,303.25</v>
          </cell>
          <cell r="I2138" t="str">
            <v>ZAR 389488.34</v>
          </cell>
          <cell r="J2138" t="str">
            <v>ZAR</v>
          </cell>
          <cell r="K2138">
            <v>389488.34</v>
          </cell>
          <cell r="L2138">
            <v>1</v>
          </cell>
          <cell r="M2138">
            <v>389488.34</v>
          </cell>
          <cell r="N2138">
            <v>389488.34</v>
          </cell>
          <cell r="O2138">
            <v>0</v>
          </cell>
          <cell r="P2138">
            <v>0</v>
          </cell>
          <cell r="Q2138">
            <v>0</v>
          </cell>
          <cell r="R2138">
            <v>0</v>
          </cell>
        </row>
        <row r="2139">
          <cell r="B2139" t="str">
            <v>599-0015</v>
          </cell>
          <cell r="C2139">
            <v>1</v>
          </cell>
          <cell r="D2139" t="str">
            <v>Amendment 29/5</v>
          </cell>
          <cell r="E2139" t="str">
            <v>A001-2</v>
          </cell>
          <cell r="F2139" t="str">
            <v>Landspray Irrigation</v>
          </cell>
          <cell r="G2139" t="str">
            <v>Landspray Irrigation</v>
          </cell>
          <cell r="H2139" t="str">
            <v>Correction of PO captured vs Contract Value</v>
          </cell>
          <cell r="I2139" t="str">
            <v>ZAR - 544831</v>
          </cell>
          <cell r="J2139" t="str">
            <v>ZAR</v>
          </cell>
          <cell r="K2139">
            <v>-544831</v>
          </cell>
          <cell r="L2139">
            <v>1</v>
          </cell>
          <cell r="M2139">
            <v>-544831</v>
          </cell>
          <cell r="N2139">
            <v>-544831</v>
          </cell>
          <cell r="O2139">
            <v>0</v>
          </cell>
          <cell r="P2139">
            <v>0</v>
          </cell>
          <cell r="Q2139">
            <v>0</v>
          </cell>
          <cell r="R2139">
            <v>0</v>
          </cell>
        </row>
        <row r="2140">
          <cell r="B2140" t="str">
            <v>599-0139</v>
          </cell>
          <cell r="C2140">
            <v>1</v>
          </cell>
          <cell r="D2140" t="str">
            <v>Amendmenet 28/5</v>
          </cell>
          <cell r="E2140" t="str">
            <v>A002</v>
          </cell>
          <cell r="G2140" t="str">
            <v>Flowtite Vectus (Pty) Ltd</v>
          </cell>
          <cell r="H2140" t="str">
            <v>Correction PO value and Contract value</v>
          </cell>
          <cell r="I2140" t="str">
            <v>ZAR 63557</v>
          </cell>
          <cell r="J2140" t="str">
            <v>ZAR</v>
          </cell>
          <cell r="K2140">
            <v>63557</v>
          </cell>
          <cell r="L2140">
            <v>1</v>
          </cell>
          <cell r="M2140">
            <v>63557</v>
          </cell>
          <cell r="N2140">
            <v>63557</v>
          </cell>
          <cell r="O2140">
            <v>0</v>
          </cell>
          <cell r="P2140">
            <v>0</v>
          </cell>
          <cell r="Q2140">
            <v>0</v>
          </cell>
          <cell r="R2140">
            <v>0</v>
          </cell>
        </row>
        <row r="2141">
          <cell r="B2141" t="str">
            <v>599-0013</v>
          </cell>
          <cell r="C2141">
            <v>1</v>
          </cell>
          <cell r="D2141" t="str">
            <v>Amendment 28/5</v>
          </cell>
          <cell r="E2141" t="str">
            <v>A007-1</v>
          </cell>
          <cell r="G2141" t="str">
            <v>Denorco (Pty)</v>
          </cell>
          <cell r="H2141" t="str">
            <v>Correction of PO captured vs Contract Value</v>
          </cell>
          <cell r="I2141" t="str">
            <v>ZAR 40000</v>
          </cell>
          <cell r="J2141" t="str">
            <v>ZAR</v>
          </cell>
          <cell r="K2141">
            <v>40000</v>
          </cell>
          <cell r="L2141">
            <v>1</v>
          </cell>
          <cell r="M2141">
            <v>40000</v>
          </cell>
          <cell r="N2141">
            <v>40000</v>
          </cell>
          <cell r="O2141">
            <v>0</v>
          </cell>
          <cell r="P2141">
            <v>0</v>
          </cell>
          <cell r="Q2141">
            <v>0</v>
          </cell>
          <cell r="R2141">
            <v>0</v>
          </cell>
        </row>
        <row r="2142">
          <cell r="B2142" t="str">
            <v>599-0373</v>
          </cell>
          <cell r="C2142">
            <v>1</v>
          </cell>
          <cell r="D2142" t="str">
            <v>Amendment 28/5</v>
          </cell>
          <cell r="E2142" t="str">
            <v>A013-3</v>
          </cell>
          <cell r="G2142" t="str">
            <v>Sensus Metering Systems (Pty) Ltd</v>
          </cell>
          <cell r="H2142" t="str">
            <v>Correction of PO captured vs Contract Value</v>
          </cell>
          <cell r="I2142" t="str">
            <v>ZAR -23500</v>
          </cell>
          <cell r="J2142" t="str">
            <v>ZAR</v>
          </cell>
          <cell r="K2142">
            <v>-23500</v>
          </cell>
          <cell r="L2142">
            <v>1</v>
          </cell>
          <cell r="M2142">
            <v>-23500</v>
          </cell>
          <cell r="N2142">
            <v>-23500</v>
          </cell>
          <cell r="O2142">
            <v>0</v>
          </cell>
          <cell r="P2142">
            <v>0</v>
          </cell>
          <cell r="Q2142">
            <v>0</v>
          </cell>
          <cell r="R2142">
            <v>0</v>
          </cell>
        </row>
        <row r="2143">
          <cell r="B2143" t="str">
            <v>599-0041</v>
          </cell>
          <cell r="C2143">
            <v>1</v>
          </cell>
          <cell r="D2143" t="str">
            <v>Amendment 28/5</v>
          </cell>
          <cell r="E2143" t="str">
            <v>M005</v>
          </cell>
          <cell r="G2143" t="str">
            <v>Sucrotech (Pty) Ltd</v>
          </cell>
          <cell r="H2143" t="str">
            <v>PO value incorrectly captured at R3,965,008 and should have read R4,088,231</v>
          </cell>
          <cell r="I2143" t="str">
            <v>ZAR 123233</v>
          </cell>
          <cell r="J2143" t="str">
            <v>ZAR</v>
          </cell>
          <cell r="K2143">
            <v>123233</v>
          </cell>
          <cell r="L2143">
            <v>1</v>
          </cell>
          <cell r="M2143">
            <v>123233</v>
          </cell>
          <cell r="N2143">
            <v>123233</v>
          </cell>
          <cell r="O2143">
            <v>0</v>
          </cell>
          <cell r="P2143">
            <v>0</v>
          </cell>
          <cell r="Q2143">
            <v>0</v>
          </cell>
          <cell r="R2143">
            <v>0</v>
          </cell>
        </row>
        <row r="2144">
          <cell r="B2144" t="str">
            <v>599-0121</v>
          </cell>
          <cell r="C2144">
            <v>1</v>
          </cell>
          <cell r="D2144" t="str">
            <v>Amendment 28/5</v>
          </cell>
          <cell r="E2144" t="str">
            <v>M011</v>
          </cell>
          <cell r="G2144" t="str">
            <v>Hi-Tech Pressure Engineering (Pty) Ltd.</v>
          </cell>
          <cell r="H2144" t="str">
            <v>PO value incorrectly captured at 5015861.6 and should have read 5846339.5</v>
          </cell>
          <cell r="I2144" t="str">
            <v>ZAR 830477.9</v>
          </cell>
          <cell r="J2144" t="str">
            <v>ZAR</v>
          </cell>
          <cell r="K2144">
            <v>830477.9</v>
          </cell>
          <cell r="L2144">
            <v>1</v>
          </cell>
          <cell r="M2144">
            <v>830477.9</v>
          </cell>
          <cell r="N2144">
            <v>830477.9</v>
          </cell>
          <cell r="O2144">
            <v>0</v>
          </cell>
          <cell r="P2144">
            <v>0</v>
          </cell>
          <cell r="Q2144">
            <v>0</v>
          </cell>
          <cell r="R2144">
            <v>0</v>
          </cell>
        </row>
        <row r="2145">
          <cell r="B2145" t="str">
            <v>599-0031</v>
          </cell>
          <cell r="C2145">
            <v>1</v>
          </cell>
          <cell r="D2145" t="str">
            <v>Amendment 28/5</v>
          </cell>
          <cell r="E2145" t="str">
            <v>M007</v>
          </cell>
          <cell r="G2145" t="str">
            <v>Sotratech Ltd</v>
          </cell>
          <cell r="H2145" t="str">
            <v>Correction PO value and Contract value</v>
          </cell>
          <cell r="I2145" t="str">
            <v>USD 16020</v>
          </cell>
          <cell r="J2145" t="str">
            <v>USD</v>
          </cell>
          <cell r="K2145">
            <v>16020</v>
          </cell>
          <cell r="L2145">
            <v>7.35</v>
          </cell>
          <cell r="M2145">
            <v>117747</v>
          </cell>
          <cell r="N2145">
            <v>0</v>
          </cell>
          <cell r="O2145">
            <v>0</v>
          </cell>
          <cell r="P2145">
            <v>0</v>
          </cell>
          <cell r="Q2145">
            <v>16020</v>
          </cell>
          <cell r="R2145">
            <v>0</v>
          </cell>
        </row>
        <row r="2146">
          <cell r="B2146" t="str">
            <v>599-0106</v>
          </cell>
          <cell r="C2146">
            <v>1</v>
          </cell>
          <cell r="D2146" t="str">
            <v>Amendment 28/5</v>
          </cell>
          <cell r="E2146" t="str">
            <v>M013-0</v>
          </cell>
          <cell r="G2146" t="str">
            <v>Hi-Tech Pressure Engineering (Pty) Ltd.</v>
          </cell>
          <cell r="H2146" t="str">
            <v>Correction PO value and Contract value</v>
          </cell>
          <cell r="I2146" t="str">
            <v>ZAR -41550</v>
          </cell>
          <cell r="J2146" t="str">
            <v>ZAR</v>
          </cell>
          <cell r="K2146">
            <v>-41550</v>
          </cell>
          <cell r="L2146">
            <v>1</v>
          </cell>
          <cell r="M2146">
            <v>-41550</v>
          </cell>
          <cell r="N2146">
            <v>-41550</v>
          </cell>
          <cell r="O2146">
            <v>0</v>
          </cell>
          <cell r="P2146">
            <v>0</v>
          </cell>
          <cell r="Q2146">
            <v>0</v>
          </cell>
          <cell r="R2146">
            <v>0</v>
          </cell>
        </row>
        <row r="2147">
          <cell r="B2147" t="str">
            <v>599-0283</v>
          </cell>
          <cell r="C2147">
            <v>1</v>
          </cell>
          <cell r="D2147" t="str">
            <v>Amendment 28/5</v>
          </cell>
          <cell r="E2147" t="str">
            <v>W102</v>
          </cell>
          <cell r="G2147" t="str">
            <v>Heku Construction Ltd</v>
          </cell>
          <cell r="H2147" t="str">
            <v>Cancelled, awaiting documentation from Dave Keir</v>
          </cell>
          <cell r="I2147" t="str">
            <v>ZMK -431,742,752.43</v>
          </cell>
          <cell r="J2147" t="str">
            <v>ZMK</v>
          </cell>
          <cell r="K2147">
            <v>-431742752.43000001</v>
          </cell>
          <cell r="L2147">
            <v>1.6750418760469012E-3</v>
          </cell>
          <cell r="M2147">
            <v>-723187.19000000006</v>
          </cell>
          <cell r="N2147">
            <v>0</v>
          </cell>
          <cell r="O2147">
            <v>0</v>
          </cell>
          <cell r="P2147">
            <v>0</v>
          </cell>
          <cell r="Q2147">
            <v>0</v>
          </cell>
          <cell r="R2147">
            <v>-431742752.43000001</v>
          </cell>
        </row>
        <row r="2148">
          <cell r="B2148" t="str">
            <v>599-0654</v>
          </cell>
          <cell r="C2148">
            <v>1</v>
          </cell>
          <cell r="D2148" t="str">
            <v>Amendment 4June 2008</v>
          </cell>
          <cell r="E2148" t="str">
            <v>C005</v>
          </cell>
          <cell r="G2148" t="str">
            <v>Lafarge Cement</v>
          </cell>
          <cell r="H2148" t="str">
            <v>PO reduced as for price increase</v>
          </cell>
          <cell r="I2148" t="str">
            <v>ZMK -411370654</v>
          </cell>
          <cell r="J2148" t="str">
            <v>ZMK</v>
          </cell>
          <cell r="K2148">
            <v>-411370654</v>
          </cell>
          <cell r="L2148">
            <v>1.6750418760469012E-3</v>
          </cell>
          <cell r="M2148">
            <v>-689063.07202680071</v>
          </cell>
          <cell r="N2148">
            <v>0</v>
          </cell>
          <cell r="O2148">
            <v>0</v>
          </cell>
          <cell r="P2148">
            <v>0</v>
          </cell>
          <cell r="Q2148">
            <v>0</v>
          </cell>
          <cell r="R2148">
            <v>-411370654</v>
          </cell>
        </row>
        <row r="2149">
          <cell r="B2149" t="str">
            <v>174-0075</v>
          </cell>
          <cell r="C2149">
            <v>1</v>
          </cell>
          <cell r="D2149" t="str">
            <v>Amendment 4June 2008</v>
          </cell>
          <cell r="E2149" t="str">
            <v>C005</v>
          </cell>
          <cell r="G2149" t="str">
            <v>Lafarge Cement</v>
          </cell>
          <cell r="H2149" t="str">
            <v>No further deliveries on this order</v>
          </cell>
          <cell r="I2149" t="str">
            <v>ZMK -708271667</v>
          </cell>
          <cell r="J2149" t="str">
            <v>ZMK</v>
          </cell>
          <cell r="K2149">
            <v>-708271667</v>
          </cell>
          <cell r="L2149">
            <v>1.6750418760469012E-3</v>
          </cell>
          <cell r="M2149">
            <v>-1186384.701842546</v>
          </cell>
          <cell r="N2149">
            <v>0</v>
          </cell>
          <cell r="O2149">
            <v>0</v>
          </cell>
          <cell r="P2149">
            <v>0</v>
          </cell>
          <cell r="Q2149">
            <v>0</v>
          </cell>
          <cell r="R2149">
            <v>-708271667</v>
          </cell>
        </row>
        <row r="2150">
          <cell r="B2150" t="str">
            <v>599-0055</v>
          </cell>
          <cell r="C2150">
            <v>1</v>
          </cell>
          <cell r="D2150" t="str">
            <v>Amendment</v>
          </cell>
          <cell r="E2150" t="str">
            <v>M036-1</v>
          </cell>
          <cell r="G2150" t="str">
            <v>African Privity Investments (Pty) Ltd</v>
          </cell>
          <cell r="H2150" t="str">
            <v>Reduction of PO Value as another PO was opened to process payment</v>
          </cell>
          <cell r="I2150" t="str">
            <v>ZAR -2585400</v>
          </cell>
          <cell r="J2150" t="str">
            <v>ZAR</v>
          </cell>
          <cell r="K2150">
            <v>-2585400</v>
          </cell>
          <cell r="L2150">
            <v>1</v>
          </cell>
          <cell r="M2150">
            <v>-2585400</v>
          </cell>
          <cell r="N2150">
            <v>-2585400</v>
          </cell>
          <cell r="O2150">
            <v>0</v>
          </cell>
          <cell r="P2150">
            <v>0</v>
          </cell>
          <cell r="Q2150">
            <v>0</v>
          </cell>
          <cell r="R2150">
            <v>0</v>
          </cell>
        </row>
        <row r="2151">
          <cell r="B2151" t="str">
            <v>599-0604</v>
          </cell>
          <cell r="D2151" t="str">
            <v>Amendment</v>
          </cell>
          <cell r="E2151" t="str">
            <v>M034</v>
          </cell>
          <cell r="G2151" t="str">
            <v>SiVEST SA (Pty) Ltd</v>
          </cell>
          <cell r="H2151" t="str">
            <v>Correction of PO - Contract value and PO differ (contract was R519k</v>
          </cell>
          <cell r="I2151" t="str">
            <v>ZAR -6000</v>
          </cell>
          <cell r="J2151" t="str">
            <v>ZAR</v>
          </cell>
          <cell r="K2151">
            <v>-6000</v>
          </cell>
          <cell r="L2151">
            <v>1</v>
          </cell>
          <cell r="M2151">
            <v>-6000</v>
          </cell>
          <cell r="N2151">
            <v>-6000</v>
          </cell>
          <cell r="O2151">
            <v>0</v>
          </cell>
          <cell r="P2151">
            <v>0</v>
          </cell>
          <cell r="Q2151">
            <v>0</v>
          </cell>
          <cell r="R2151">
            <v>0</v>
          </cell>
        </row>
        <row r="2152">
          <cell r="B2152" t="str">
            <v>599-0071</v>
          </cell>
          <cell r="C2152">
            <v>1</v>
          </cell>
          <cell r="D2152" t="str">
            <v>Amendment</v>
          </cell>
          <cell r="E2152" t="str">
            <v>M013-1</v>
          </cell>
          <cell r="G2152" t="str">
            <v>NATAL STAINLESS STEEL (BIZ AFRICA 1509 PTY LTD T/A)</v>
          </cell>
          <cell r="H2152" t="str">
            <v>Expenditure on 599-071 exceeds the PO value by R250,482.40, as a result the PO Value needs to be increased and budget adjusted</v>
          </cell>
          <cell r="I2152" t="str">
            <v>ZAR 250482.4</v>
          </cell>
          <cell r="J2152" t="str">
            <v>ZAR</v>
          </cell>
          <cell r="K2152">
            <v>250482.4</v>
          </cell>
          <cell r="L2152">
            <v>1</v>
          </cell>
          <cell r="M2152">
            <v>250482.4</v>
          </cell>
          <cell r="N2152">
            <v>250482.4</v>
          </cell>
          <cell r="O2152">
            <v>0</v>
          </cell>
          <cell r="P2152">
            <v>0</v>
          </cell>
          <cell r="Q2152">
            <v>0</v>
          </cell>
          <cell r="R2152">
            <v>0</v>
          </cell>
        </row>
        <row r="2153">
          <cell r="B2153" t="str">
            <v>599-0016</v>
          </cell>
          <cell r="C2153">
            <v>1</v>
          </cell>
          <cell r="D2153" t="str">
            <v>Amendment 13/5/08</v>
          </cell>
          <cell r="E2153" t="str">
            <v>A013-1</v>
          </cell>
          <cell r="G2153" t="str">
            <v>Premier Valves (Pty)</v>
          </cell>
          <cell r="H2153" t="str">
            <v>PO value to be reduced, full delivery and payment</v>
          </cell>
          <cell r="I2153" t="str">
            <v>ZAR -261,783</v>
          </cell>
          <cell r="J2153" t="str">
            <v>ZAR</v>
          </cell>
          <cell r="K2153">
            <v>-261783</v>
          </cell>
          <cell r="L2153">
            <v>1</v>
          </cell>
          <cell r="M2153">
            <v>-261783</v>
          </cell>
          <cell r="N2153">
            <v>-261783</v>
          </cell>
          <cell r="O2153">
            <v>0</v>
          </cell>
          <cell r="P2153">
            <v>0</v>
          </cell>
          <cell r="Q2153">
            <v>0</v>
          </cell>
          <cell r="R2153">
            <v>0</v>
          </cell>
        </row>
        <row r="2154">
          <cell r="B2154" t="str">
            <v>599-0156</v>
          </cell>
          <cell r="C2154">
            <v>1</v>
          </cell>
          <cell r="D2154" t="str">
            <v>Amendment 22/5/08</v>
          </cell>
          <cell r="E2154" t="str">
            <v>A010-14</v>
          </cell>
          <cell r="G2154" t="str">
            <v>4Y Geoinfomatics</v>
          </cell>
          <cell r="H2154" t="str">
            <v>Payment Exceeds PO value</v>
          </cell>
          <cell r="I2154" t="str">
            <v>ZAR 54930</v>
          </cell>
          <cell r="J2154" t="str">
            <v>ZAR</v>
          </cell>
          <cell r="K2154">
            <v>54930</v>
          </cell>
          <cell r="L2154">
            <v>1</v>
          </cell>
          <cell r="M2154">
            <v>54930</v>
          </cell>
          <cell r="N2154">
            <v>54930</v>
          </cell>
          <cell r="O2154">
            <v>0</v>
          </cell>
          <cell r="P2154">
            <v>0</v>
          </cell>
          <cell r="Q2154">
            <v>0</v>
          </cell>
          <cell r="R2154">
            <v>0</v>
          </cell>
        </row>
        <row r="2155">
          <cell r="B2155" t="str">
            <v>599-0087</v>
          </cell>
          <cell r="C2155">
            <v>1</v>
          </cell>
          <cell r="D2155" t="str">
            <v>Amendment 9/6/08</v>
          </cell>
          <cell r="E2155" t="str">
            <v>Spares</v>
          </cell>
          <cell r="G2155" t="str">
            <v>Zest Electric Motors (Pty) Ltd</v>
          </cell>
          <cell r="H2155" t="str">
            <v>Spares not part of Budget</v>
          </cell>
          <cell r="I2155" t="str">
            <v>USD 50212</v>
          </cell>
          <cell r="J2155" t="str">
            <v>USD</v>
          </cell>
          <cell r="K2155">
            <v>50212</v>
          </cell>
          <cell r="L2155">
            <v>7.35</v>
          </cell>
          <cell r="M2155">
            <v>369058.19999999995</v>
          </cell>
          <cell r="N2155">
            <v>0</v>
          </cell>
          <cell r="O2155">
            <v>0</v>
          </cell>
          <cell r="P2155">
            <v>0</v>
          </cell>
          <cell r="Q2155">
            <v>50212</v>
          </cell>
          <cell r="R2155">
            <v>0</v>
          </cell>
        </row>
        <row r="2156">
          <cell r="B2156" t="str">
            <v>599-0105</v>
          </cell>
          <cell r="C2156">
            <v>1</v>
          </cell>
          <cell r="D2156" t="str">
            <v>Amendment 9/6/08</v>
          </cell>
          <cell r="E2156" t="str">
            <v>Spares</v>
          </cell>
          <cell r="G2156" t="str">
            <v>Zest Electric Motors (Pty) Ltd</v>
          </cell>
          <cell r="H2156" t="str">
            <v>Spares not part of Budget</v>
          </cell>
          <cell r="I2156" t="str">
            <v>USD 11905</v>
          </cell>
          <cell r="J2156" t="str">
            <v>USD</v>
          </cell>
          <cell r="K2156">
            <v>11905</v>
          </cell>
          <cell r="L2156">
            <v>7.35</v>
          </cell>
          <cell r="M2156">
            <v>87501.75</v>
          </cell>
          <cell r="N2156">
            <v>0</v>
          </cell>
          <cell r="O2156">
            <v>0</v>
          </cell>
          <cell r="P2156">
            <v>0</v>
          </cell>
          <cell r="Q2156">
            <v>11905</v>
          </cell>
          <cell r="R2156">
            <v>0</v>
          </cell>
        </row>
        <row r="2157">
          <cell r="N2157">
            <v>0</v>
          </cell>
          <cell r="O2157">
            <v>0</v>
          </cell>
          <cell r="P2157">
            <v>0</v>
          </cell>
          <cell r="Q2157">
            <v>0</v>
          </cell>
          <cell r="R2157">
            <v>0</v>
          </cell>
        </row>
        <row r="2158">
          <cell r="N2158">
            <v>0</v>
          </cell>
          <cell r="O2158">
            <v>0</v>
          </cell>
          <cell r="P2158">
            <v>0</v>
          </cell>
          <cell r="Q2158">
            <v>0</v>
          </cell>
          <cell r="R2158">
            <v>0</v>
          </cell>
        </row>
        <row r="2159">
          <cell r="B2159" t="str">
            <v>599-0025</v>
          </cell>
          <cell r="C2159">
            <v>1</v>
          </cell>
          <cell r="D2159" t="str">
            <v>Amendment 23 June 2008</v>
          </cell>
          <cell r="E2159" t="str">
            <v>A004-0</v>
          </cell>
          <cell r="G2159" t="str">
            <v>Teichmann Plant Zambia Ltd</v>
          </cell>
          <cell r="H2159" t="str">
            <v>PO value higher than Contract Value</v>
          </cell>
          <cell r="I2159" t="str">
            <v>USD -638443</v>
          </cell>
          <cell r="J2159" t="str">
            <v>USD</v>
          </cell>
          <cell r="K2159">
            <v>-638443</v>
          </cell>
          <cell r="L2159">
            <v>7.35</v>
          </cell>
          <cell r="M2159">
            <v>-4692556.05</v>
          </cell>
          <cell r="N2159">
            <v>0</v>
          </cell>
          <cell r="O2159">
            <v>0</v>
          </cell>
          <cell r="P2159">
            <v>0</v>
          </cell>
          <cell r="Q2159">
            <v>-638443</v>
          </cell>
          <cell r="R2159">
            <v>0</v>
          </cell>
        </row>
        <row r="2160">
          <cell r="B2160" t="str">
            <v>599-0508</v>
          </cell>
          <cell r="C2160">
            <v>1</v>
          </cell>
          <cell r="D2160" t="str">
            <v>Amendment 22/5/08</v>
          </cell>
          <cell r="E2160" t="str">
            <v>M023-3</v>
          </cell>
          <cell r="G2160" t="str">
            <v>Maxtronics System and supplies</v>
          </cell>
          <cell r="H2160" t="str">
            <v xml:space="preserve">Understated PO  </v>
          </cell>
          <cell r="I2160" t="str">
            <v>ZMK 4,285,552</v>
          </cell>
          <cell r="J2160" t="str">
            <v>ZMK</v>
          </cell>
          <cell r="K2160">
            <v>4285552</v>
          </cell>
          <cell r="L2160">
            <v>1.6750418760469012E-3</v>
          </cell>
          <cell r="M2160">
            <v>7178.4790619765499</v>
          </cell>
          <cell r="N2160">
            <v>0</v>
          </cell>
          <cell r="O2160">
            <v>0</v>
          </cell>
          <cell r="P2160">
            <v>0</v>
          </cell>
          <cell r="Q2160">
            <v>0</v>
          </cell>
          <cell r="R2160">
            <v>4285552</v>
          </cell>
        </row>
        <row r="2161">
          <cell r="B2161" t="str">
            <v>Rapid</v>
          </cell>
          <cell r="C2161">
            <v>1</v>
          </cell>
          <cell r="D2161" t="str">
            <v>Amendment 12/5/2007</v>
          </cell>
          <cell r="E2161" t="str">
            <v>P002</v>
          </cell>
          <cell r="G2161" t="str">
            <v>Boston Consulting</v>
          </cell>
          <cell r="H2161" t="str">
            <v>Paid under a rapid, Commitment = Payment</v>
          </cell>
          <cell r="I2161" t="str">
            <v>ZAR 107,616</v>
          </cell>
          <cell r="J2161" t="str">
            <v>ZAR</v>
          </cell>
          <cell r="K2161">
            <v>107616</v>
          </cell>
          <cell r="L2161">
            <v>1</v>
          </cell>
          <cell r="M2161">
            <v>107616</v>
          </cell>
          <cell r="N2161">
            <v>107616</v>
          </cell>
          <cell r="O2161">
            <v>0</v>
          </cell>
          <cell r="P2161">
            <v>0</v>
          </cell>
          <cell r="Q2161">
            <v>0</v>
          </cell>
          <cell r="R2161">
            <v>0</v>
          </cell>
        </row>
        <row r="2162">
          <cell r="B2162" t="str">
            <v>599-0600</v>
          </cell>
          <cell r="C2162">
            <v>1</v>
          </cell>
          <cell r="D2162" t="str">
            <v>Amendment 12/5/2007</v>
          </cell>
          <cell r="E2162" t="str">
            <v>M054</v>
          </cell>
          <cell r="G2162" t="str">
            <v>Natal Inspection Services cc</v>
          </cell>
          <cell r="H2162" t="str">
            <v>Balance of Order to be cancelled</v>
          </cell>
          <cell r="I2162" t="str">
            <v>ZAR -340000</v>
          </cell>
          <cell r="J2162" t="str">
            <v>ZAR</v>
          </cell>
          <cell r="K2162">
            <v>-340000</v>
          </cell>
          <cell r="L2162">
            <v>1</v>
          </cell>
          <cell r="M2162">
            <v>-340000</v>
          </cell>
          <cell r="N2162">
            <v>-340000</v>
          </cell>
          <cell r="O2162">
            <v>0</v>
          </cell>
          <cell r="P2162">
            <v>0</v>
          </cell>
          <cell r="Q2162">
            <v>0</v>
          </cell>
          <cell r="R2162">
            <v>0</v>
          </cell>
        </row>
        <row r="2163">
          <cell r="B2163" t="str">
            <v>599-0008</v>
          </cell>
          <cell r="C2163" t="str">
            <v>Amendment 27th Oct 2008</v>
          </cell>
          <cell r="D2163">
            <v>39748</v>
          </cell>
          <cell r="E2163" t="str">
            <v>E002</v>
          </cell>
          <cell r="G2163" t="str">
            <v xml:space="preserve">R G F Power Projects cc </v>
          </cell>
          <cell r="H2163" t="str">
            <v>Original Order increased for Remeasure</v>
          </cell>
          <cell r="I2163" t="str">
            <v>ZAR 2,105,069</v>
          </cell>
          <cell r="J2163" t="str">
            <v>ZAR</v>
          </cell>
          <cell r="K2163">
            <v>2105069</v>
          </cell>
          <cell r="L2163">
            <v>1</v>
          </cell>
          <cell r="M2163">
            <v>2105069</v>
          </cell>
        </row>
        <row r="2164">
          <cell r="B2164" t="str">
            <v>CVCO that have not been Formalised into PO's</v>
          </cell>
          <cell r="J2164" t="str">
            <v/>
          </cell>
          <cell r="K2164" t="e">
            <v>#VALUE!</v>
          </cell>
          <cell r="L2164" t="e">
            <v>#N/A</v>
          </cell>
          <cell r="M2164" t="e">
            <v>#N/A</v>
          </cell>
          <cell r="N2164">
            <v>0</v>
          </cell>
          <cell r="O2164">
            <v>0</v>
          </cell>
          <cell r="P2164">
            <v>0</v>
          </cell>
          <cell r="Q2164">
            <v>0</v>
          </cell>
          <cell r="R2164">
            <v>0</v>
          </cell>
        </row>
        <row r="2165">
          <cell r="B2165" t="str">
            <v>599-0027</v>
          </cell>
          <cell r="C2165" t="str">
            <v>CVCO 01</v>
          </cell>
          <cell r="D2165">
            <v>39324</v>
          </cell>
          <cell r="E2165" t="str">
            <v>A011-F</v>
          </cell>
          <cell r="G2165" t="str">
            <v>U W P Consulting Pty Ltd</v>
          </cell>
          <cell r="H2165" t="str">
            <v>Employment of 2No Assistant Engineer Representatives for UWP</v>
          </cell>
          <cell r="I2165" t="str">
            <v>ZAR 362400</v>
          </cell>
          <cell r="J2165" t="str">
            <v>ZAR</v>
          </cell>
          <cell r="K2165">
            <v>362400</v>
          </cell>
          <cell r="L2165">
            <v>1</v>
          </cell>
          <cell r="M2165">
            <v>362400</v>
          </cell>
          <cell r="N2165">
            <v>362400</v>
          </cell>
          <cell r="O2165">
            <v>0</v>
          </cell>
          <cell r="P2165">
            <v>0</v>
          </cell>
          <cell r="Q2165">
            <v>0</v>
          </cell>
          <cell r="R2165">
            <v>0</v>
          </cell>
        </row>
        <row r="2166">
          <cell r="B2166" t="str">
            <v>599-0128</v>
          </cell>
          <cell r="C2166" t="str">
            <v>CVCO 02</v>
          </cell>
          <cell r="D2166">
            <v>39353</v>
          </cell>
          <cell r="E2166" t="str">
            <v>P001</v>
          </cell>
          <cell r="G2166" t="str">
            <v>SiVEST SA (Pty) Ltd</v>
          </cell>
          <cell r="H2166" t="str">
            <v>Employment of one additional Project Engineer to deal with the implementation of the Power Island</v>
          </cell>
          <cell r="I2166" t="str">
            <v>ZAR 2332554</v>
          </cell>
          <cell r="J2166" t="str">
            <v>ZAR</v>
          </cell>
          <cell r="K2166">
            <v>2332554</v>
          </cell>
          <cell r="L2166">
            <v>1</v>
          </cell>
          <cell r="M2166">
            <v>2332554</v>
          </cell>
          <cell r="N2166">
            <v>2332554</v>
          </cell>
          <cell r="O2166">
            <v>0</v>
          </cell>
          <cell r="P2166">
            <v>0</v>
          </cell>
          <cell r="Q2166">
            <v>0</v>
          </cell>
          <cell r="R2166">
            <v>0</v>
          </cell>
        </row>
        <row r="2167">
          <cell r="B2167" t="str">
            <v>599-0027</v>
          </cell>
          <cell r="C2167" t="str">
            <v>CVCO 03</v>
          </cell>
          <cell r="D2167">
            <v>39353</v>
          </cell>
          <cell r="E2167" t="str">
            <v>A011-F</v>
          </cell>
          <cell r="G2167" t="str">
            <v>U W P Consulting Pty Ltd</v>
          </cell>
          <cell r="H2167" t="str">
            <v>Budget shift is for a savings under Contract A004 to allow for the employment of an additional Project Manager to assist the current UWP Resident Engineer</v>
          </cell>
          <cell r="I2167" t="str">
            <v>ZAR 984600</v>
          </cell>
          <cell r="J2167" t="str">
            <v>ZAR</v>
          </cell>
          <cell r="K2167">
            <v>984600</v>
          </cell>
          <cell r="L2167">
            <v>1</v>
          </cell>
          <cell r="M2167">
            <v>984600</v>
          </cell>
          <cell r="N2167">
            <v>984600</v>
          </cell>
          <cell r="O2167">
            <v>0</v>
          </cell>
          <cell r="P2167">
            <v>0</v>
          </cell>
          <cell r="Q2167">
            <v>0</v>
          </cell>
          <cell r="R2167">
            <v>0</v>
          </cell>
        </row>
        <row r="2168">
          <cell r="B2168" t="str">
            <v>599-0141</v>
          </cell>
          <cell r="C2168" t="str">
            <v>CVCO 06</v>
          </cell>
          <cell r="D2168">
            <v>39413</v>
          </cell>
          <cell r="E2168" t="str">
            <v>I001</v>
          </cell>
          <cell r="G2168" t="str">
            <v>Siemens Limited</v>
          </cell>
          <cell r="H2168" t="str">
            <v>Additional 2 Siemens software licences for project engineers</v>
          </cell>
          <cell r="I2168" t="str">
            <v>ZAR 186127.55</v>
          </cell>
          <cell r="J2168" t="str">
            <v>ZAR</v>
          </cell>
          <cell r="K2168">
            <v>186127.55</v>
          </cell>
          <cell r="L2168">
            <v>1</v>
          </cell>
          <cell r="M2168">
            <v>186127.55</v>
          </cell>
          <cell r="N2168">
            <v>186127.55</v>
          </cell>
          <cell r="O2168">
            <v>0</v>
          </cell>
          <cell r="P2168">
            <v>0</v>
          </cell>
          <cell r="Q2168">
            <v>0</v>
          </cell>
          <cell r="R2168">
            <v>0</v>
          </cell>
        </row>
        <row r="2169">
          <cell r="B2169" t="str">
            <v>599-0121</v>
          </cell>
          <cell r="C2169" t="str">
            <v>CVCO 08</v>
          </cell>
          <cell r="D2169">
            <v>39450</v>
          </cell>
          <cell r="E2169" t="str">
            <v>M011</v>
          </cell>
          <cell r="F2169" t="str">
            <v>Warren H. Hollingsworth</v>
          </cell>
          <cell r="G2169" t="str">
            <v>Hi-Tech Pressure Engineering (Pty) Ltd.</v>
          </cell>
          <cell r="H2169" t="str">
            <v>Brake units for Hilo unloaders</v>
          </cell>
          <cell r="I2169" t="str">
            <v>ZAR 75976</v>
          </cell>
          <cell r="J2169" t="str">
            <v>ZAR</v>
          </cell>
          <cell r="K2169">
            <v>75976</v>
          </cell>
          <cell r="L2169">
            <v>1</v>
          </cell>
          <cell r="M2169">
            <v>75976</v>
          </cell>
          <cell r="N2169">
            <v>75976</v>
          </cell>
          <cell r="O2169">
            <v>0</v>
          </cell>
          <cell r="P2169">
            <v>0</v>
          </cell>
          <cell r="Q2169">
            <v>0</v>
          </cell>
          <cell r="R2169">
            <v>0</v>
          </cell>
        </row>
        <row r="2170">
          <cell r="B2170" t="str">
            <v>CVCO</v>
          </cell>
          <cell r="C2170" t="str">
            <v>CVCO 10</v>
          </cell>
          <cell r="D2170">
            <v>39496</v>
          </cell>
          <cell r="E2170" t="str">
            <v>E012</v>
          </cell>
          <cell r="G2170" t="str">
            <v>Zest Electric Motors (Pty) Ltd</v>
          </cell>
          <cell r="H2170" t="str">
            <v>Amendments to final Factory VFD's since final FEP submission</v>
          </cell>
          <cell r="I2170" t="str">
            <v>ZAR 62301</v>
          </cell>
          <cell r="J2170" t="str">
            <v>ZAR</v>
          </cell>
          <cell r="K2170">
            <v>62301</v>
          </cell>
          <cell r="L2170">
            <v>1</v>
          </cell>
          <cell r="M2170">
            <v>62301</v>
          </cell>
          <cell r="N2170">
            <v>62301</v>
          </cell>
          <cell r="O2170">
            <v>0</v>
          </cell>
          <cell r="P2170">
            <v>0</v>
          </cell>
          <cell r="Q2170">
            <v>0</v>
          </cell>
          <cell r="R2170">
            <v>0</v>
          </cell>
        </row>
        <row r="2171">
          <cell r="B2171" t="str">
            <v>599-0128</v>
          </cell>
          <cell r="C2171" t="str">
            <v>CVCO 13</v>
          </cell>
          <cell r="D2171">
            <v>39413</v>
          </cell>
          <cell r="E2171" t="str">
            <v>P001</v>
          </cell>
          <cell r="G2171" t="str">
            <v>SiVEST SA (Pty) Ltd</v>
          </cell>
          <cell r="H2171" t="str">
            <v>Employment of one additional Project Engineer as instructed by the Client</v>
          </cell>
          <cell r="I2171" t="str">
            <v>ZAR 331918.8</v>
          </cell>
          <cell r="J2171" t="str">
            <v>ZAR</v>
          </cell>
          <cell r="K2171">
            <v>331918.8</v>
          </cell>
          <cell r="L2171">
            <v>1</v>
          </cell>
          <cell r="M2171">
            <v>331918.8</v>
          </cell>
          <cell r="N2171">
            <v>331918.8</v>
          </cell>
          <cell r="O2171">
            <v>0</v>
          </cell>
          <cell r="P2171">
            <v>0</v>
          </cell>
          <cell r="Q2171">
            <v>0</v>
          </cell>
          <cell r="R2171">
            <v>0</v>
          </cell>
        </row>
        <row r="2172">
          <cell r="B2172" t="str">
            <v>599-0121</v>
          </cell>
          <cell r="C2172" t="str">
            <v>CVCO 20</v>
          </cell>
          <cell r="D2172">
            <v>39554</v>
          </cell>
          <cell r="E2172" t="str">
            <v>M011</v>
          </cell>
          <cell r="F2172" t="str">
            <v>Warren H. Hollingsworth</v>
          </cell>
          <cell r="G2172" t="str">
            <v>Hi-Tech Pressure Engineering (Pty) Ltd.</v>
          </cell>
          <cell r="H2172" t="str">
            <v>Operator Cabin for Hilo Unloader</v>
          </cell>
          <cell r="I2172" t="str">
            <v>ZAR 200050</v>
          </cell>
          <cell r="J2172" t="str">
            <v>ZAR</v>
          </cell>
          <cell r="K2172">
            <v>200050</v>
          </cell>
          <cell r="L2172">
            <v>1</v>
          </cell>
          <cell r="M2172">
            <v>200050</v>
          </cell>
          <cell r="N2172">
            <v>200050</v>
          </cell>
          <cell r="O2172">
            <v>0</v>
          </cell>
          <cell r="P2172">
            <v>0</v>
          </cell>
          <cell r="Q2172">
            <v>0</v>
          </cell>
          <cell r="R2172">
            <v>0</v>
          </cell>
        </row>
        <row r="2173">
          <cell r="B2173" t="str">
            <v>CVCO</v>
          </cell>
          <cell r="C2173" t="str">
            <v>CVCO 23</v>
          </cell>
          <cell r="D2173">
            <v>39554</v>
          </cell>
          <cell r="E2173" t="str">
            <v>M030</v>
          </cell>
          <cell r="G2173" t="str">
            <v>Emineo Ltd</v>
          </cell>
          <cell r="H2173" t="str">
            <v>Quality assurance visits to works in Durban</v>
          </cell>
          <cell r="I2173" t="str">
            <v>ZAR 323535</v>
          </cell>
          <cell r="J2173" t="str">
            <v>ZAR</v>
          </cell>
          <cell r="K2173">
            <v>323535</v>
          </cell>
          <cell r="L2173">
            <v>1</v>
          </cell>
          <cell r="M2173">
            <v>323535</v>
          </cell>
          <cell r="N2173">
            <v>323535</v>
          </cell>
          <cell r="O2173">
            <v>0</v>
          </cell>
          <cell r="P2173">
            <v>0</v>
          </cell>
          <cell r="Q2173">
            <v>0</v>
          </cell>
          <cell r="R2173">
            <v>0</v>
          </cell>
        </row>
        <row r="2174">
          <cell r="B2174" t="str">
            <v>CVCO</v>
          </cell>
          <cell r="C2174" t="str">
            <v>CVCO 24</v>
          </cell>
          <cell r="D2174">
            <v>39422</v>
          </cell>
          <cell r="E2174" t="str">
            <v>A005</v>
          </cell>
          <cell r="G2174" t="str">
            <v>Teichmann Plant Zambia Ltd</v>
          </cell>
          <cell r="H2174" t="str">
            <v>Acceleration Claim for A005 contract for Teichmann.</v>
          </cell>
          <cell r="I2174" t="str">
            <v>ZAR 10,089,375</v>
          </cell>
          <cell r="J2174" t="str">
            <v>ZAR</v>
          </cell>
          <cell r="K2174">
            <v>10089375</v>
          </cell>
          <cell r="L2174">
            <v>1</v>
          </cell>
          <cell r="M2174">
            <v>10089375</v>
          </cell>
          <cell r="N2174">
            <v>10089375</v>
          </cell>
          <cell r="O2174">
            <v>0</v>
          </cell>
          <cell r="P2174">
            <v>0</v>
          </cell>
          <cell r="Q2174">
            <v>0</v>
          </cell>
          <cell r="R2174">
            <v>0</v>
          </cell>
        </row>
        <row r="2175">
          <cell r="B2175" t="str">
            <v>599-0060</v>
          </cell>
          <cell r="C2175" t="str">
            <v>CVCO 25</v>
          </cell>
          <cell r="D2175">
            <v>39420</v>
          </cell>
          <cell r="E2175" t="str">
            <v>M002</v>
          </cell>
          <cell r="G2175" t="str">
            <v>Alstom John Thompson</v>
          </cell>
          <cell r="H2175" t="str">
            <v>Boiler 5 Acceleration and Fixed Price Premium (CVCO 25)</v>
          </cell>
          <cell r="I2175" t="str">
            <v>ZAR 1035058</v>
          </cell>
          <cell r="J2175" t="str">
            <v>ZAR</v>
          </cell>
          <cell r="K2175">
            <v>1035058</v>
          </cell>
          <cell r="L2175">
            <v>1</v>
          </cell>
          <cell r="M2175">
            <v>1035058</v>
          </cell>
          <cell r="N2175">
            <v>1035058</v>
          </cell>
          <cell r="O2175">
            <v>0</v>
          </cell>
          <cell r="P2175">
            <v>0</v>
          </cell>
          <cell r="Q2175">
            <v>0</v>
          </cell>
          <cell r="R2175">
            <v>0</v>
          </cell>
        </row>
        <row r="2176">
          <cell r="B2176" t="str">
            <v>599-0060</v>
          </cell>
          <cell r="C2176" t="str">
            <v>CVCO 28</v>
          </cell>
          <cell r="D2176">
            <v>39496</v>
          </cell>
          <cell r="E2176" t="str">
            <v>M002</v>
          </cell>
          <cell r="G2176" t="str">
            <v>Alstom John Thompson</v>
          </cell>
          <cell r="H2176" t="str">
            <v>Automatic Isolation Desuperheating Spray Water Valve (CVCO 28)</v>
          </cell>
          <cell r="I2176" t="str">
            <v>ZAR 47579</v>
          </cell>
          <cell r="J2176" t="str">
            <v>ZAR</v>
          </cell>
          <cell r="K2176">
            <v>47579</v>
          </cell>
          <cell r="L2176">
            <v>1</v>
          </cell>
          <cell r="M2176">
            <v>47579</v>
          </cell>
          <cell r="N2176">
            <v>47579</v>
          </cell>
          <cell r="O2176">
            <v>0</v>
          </cell>
          <cell r="P2176">
            <v>0</v>
          </cell>
          <cell r="Q2176">
            <v>0</v>
          </cell>
          <cell r="R2176">
            <v>0</v>
          </cell>
        </row>
        <row r="2177">
          <cell r="B2177" t="str">
            <v>CVCO</v>
          </cell>
          <cell r="C2177" t="str">
            <v>CVCO 29</v>
          </cell>
          <cell r="D2177">
            <v>39496</v>
          </cell>
          <cell r="E2177" t="str">
            <v>M033</v>
          </cell>
          <cell r="G2177" t="str">
            <v>Thermal Energy Systems cc</v>
          </cell>
          <cell r="H2177" t="str">
            <v>TES assistance for Boiler capacity and efficiency test</v>
          </cell>
          <cell r="I2177" t="str">
            <v>ZAR 11593</v>
          </cell>
          <cell r="J2177" t="str">
            <v>ZAR</v>
          </cell>
          <cell r="K2177">
            <v>11593</v>
          </cell>
          <cell r="L2177">
            <v>1</v>
          </cell>
          <cell r="M2177">
            <v>11593</v>
          </cell>
          <cell r="N2177">
            <v>11593</v>
          </cell>
          <cell r="O2177">
            <v>0</v>
          </cell>
          <cell r="P2177">
            <v>0</v>
          </cell>
          <cell r="Q2177">
            <v>0</v>
          </cell>
          <cell r="R2177">
            <v>0</v>
          </cell>
        </row>
        <row r="2178">
          <cell r="B2178" t="str">
            <v>CVCO</v>
          </cell>
          <cell r="C2178" t="str">
            <v>CVCO 21</v>
          </cell>
          <cell r="D2178">
            <v>39786</v>
          </cell>
          <cell r="E2178" t="str">
            <v>M008</v>
          </cell>
          <cell r="G2178" t="str">
            <v>Bearing Man (Pty) Ltd</v>
          </cell>
          <cell r="H2178" t="str">
            <v>Breather, Sling and Shims for Mill Gearboxes</v>
          </cell>
          <cell r="I2178" t="str">
            <v>ZAR 52101</v>
          </cell>
          <cell r="J2178" t="str">
            <v>ZAR</v>
          </cell>
          <cell r="K2178">
            <v>52101</v>
          </cell>
          <cell r="L2178">
            <v>1</v>
          </cell>
          <cell r="M2178">
            <v>52101</v>
          </cell>
          <cell r="N2178">
            <v>52101</v>
          </cell>
          <cell r="O2178">
            <v>0</v>
          </cell>
          <cell r="P2178">
            <v>0</v>
          </cell>
          <cell r="Q2178">
            <v>0</v>
          </cell>
          <cell r="R2178">
            <v>0</v>
          </cell>
        </row>
        <row r="2179">
          <cell r="B2179" t="str">
            <v>CVCO</v>
          </cell>
          <cell r="C2179" t="str">
            <v>CVCO 32</v>
          </cell>
          <cell r="D2179">
            <v>39583</v>
          </cell>
          <cell r="E2179" t="str">
            <v>M008</v>
          </cell>
          <cell r="F2179" t="str">
            <v xml:space="preserve">Bob Mills </v>
          </cell>
          <cell r="G2179" t="str">
            <v>Bearing Man (Pty) Ltd</v>
          </cell>
          <cell r="H2179" t="str">
            <v>Delivery and Installation for T2 Mill 1 Gearbox</v>
          </cell>
          <cell r="I2179" t="str">
            <v>ZAR 247000</v>
          </cell>
          <cell r="J2179" t="str">
            <v>ZAR</v>
          </cell>
          <cell r="K2179">
            <v>247000</v>
          </cell>
          <cell r="L2179">
            <v>1</v>
          </cell>
          <cell r="M2179">
            <v>247000</v>
          </cell>
          <cell r="N2179">
            <v>247000</v>
          </cell>
          <cell r="O2179">
            <v>0</v>
          </cell>
          <cell r="P2179">
            <v>0</v>
          </cell>
          <cell r="Q2179">
            <v>0</v>
          </cell>
          <cell r="R2179">
            <v>0</v>
          </cell>
        </row>
        <row r="2180">
          <cell r="B2180" t="str">
            <v>599-0060</v>
          </cell>
          <cell r="C2180" t="str">
            <v>CVCO 34</v>
          </cell>
          <cell r="D2180">
            <v>39554</v>
          </cell>
          <cell r="E2180" t="str">
            <v>M002</v>
          </cell>
          <cell r="G2180" t="str">
            <v>Alstom John Thompson</v>
          </cell>
          <cell r="H2180" t="str">
            <v>Boiler 5 By-pass - Drain valves BFW (CVCO 34)</v>
          </cell>
          <cell r="I2180" t="str">
            <v>ZAR 14,841</v>
          </cell>
          <cell r="J2180" t="str">
            <v>ZAR</v>
          </cell>
          <cell r="K2180">
            <v>14841</v>
          </cell>
          <cell r="L2180">
            <v>1</v>
          </cell>
          <cell r="M2180">
            <v>14841</v>
          </cell>
          <cell r="N2180">
            <v>14841</v>
          </cell>
          <cell r="O2180">
            <v>0</v>
          </cell>
          <cell r="P2180">
            <v>0</v>
          </cell>
          <cell r="Q2180">
            <v>0</v>
          </cell>
          <cell r="R2180">
            <v>0</v>
          </cell>
        </row>
        <row r="2181">
          <cell r="B2181" t="str">
            <v>CVCO</v>
          </cell>
          <cell r="C2181" t="str">
            <v>CVCO 36</v>
          </cell>
          <cell r="D2181">
            <v>39496</v>
          </cell>
          <cell r="E2181" t="str">
            <v>M033</v>
          </cell>
          <cell r="G2181" t="str">
            <v>Thermal Energy Systems cc</v>
          </cell>
          <cell r="H2181" t="str">
            <v>TES Additional Costs for modification to T2 shredder pipe work  Design</v>
          </cell>
          <cell r="I2181" t="str">
            <v>ZAR 29,590</v>
          </cell>
          <cell r="J2181" t="str">
            <v>ZAR</v>
          </cell>
          <cell r="K2181">
            <v>29590</v>
          </cell>
          <cell r="L2181">
            <v>1</v>
          </cell>
          <cell r="M2181">
            <v>29590</v>
          </cell>
          <cell r="N2181">
            <v>29590</v>
          </cell>
          <cell r="O2181">
            <v>0</v>
          </cell>
          <cell r="P2181">
            <v>0</v>
          </cell>
          <cell r="Q2181">
            <v>0</v>
          </cell>
          <cell r="R2181">
            <v>0</v>
          </cell>
        </row>
        <row r="2182">
          <cell r="B2182" t="str">
            <v>CVCO</v>
          </cell>
          <cell r="C2182" t="str">
            <v>CVCO 43</v>
          </cell>
          <cell r="D2182">
            <v>39554</v>
          </cell>
          <cell r="E2182" t="str">
            <v>E004</v>
          </cell>
          <cell r="G2182" t="str">
            <v>ABB South Africa Pty Ltd</v>
          </cell>
          <cell r="H2182" t="str">
            <v>Temporary MCC in caneyard, T1 sub civil delays</v>
          </cell>
          <cell r="I2182" t="str">
            <v>ZAR 189,400</v>
          </cell>
          <cell r="J2182" t="str">
            <v>ZAR</v>
          </cell>
          <cell r="K2182">
            <v>189400</v>
          </cell>
          <cell r="L2182">
            <v>1</v>
          </cell>
          <cell r="M2182">
            <v>189400</v>
          </cell>
          <cell r="N2182">
            <v>189400</v>
          </cell>
          <cell r="O2182">
            <v>0</v>
          </cell>
          <cell r="P2182">
            <v>0</v>
          </cell>
          <cell r="Q2182">
            <v>0</v>
          </cell>
          <cell r="R2182">
            <v>0</v>
          </cell>
        </row>
        <row r="2183">
          <cell r="B2183" t="str">
            <v>CVCO</v>
          </cell>
          <cell r="C2183" t="str">
            <v>CVCO 44</v>
          </cell>
          <cell r="D2183">
            <v>39554</v>
          </cell>
          <cell r="E2183" t="str">
            <v>C005</v>
          </cell>
          <cell r="F2183" t="str">
            <v>Possibly included in PO value</v>
          </cell>
          <cell r="G2183" t="str">
            <v>?</v>
          </cell>
          <cell r="H2183" t="str">
            <v>Cement Price Increase</v>
          </cell>
          <cell r="I2183" t="str">
            <v>ZAR 99,998</v>
          </cell>
          <cell r="J2183" t="str">
            <v>ZAR</v>
          </cell>
          <cell r="K2183">
            <v>99998</v>
          </cell>
          <cell r="L2183">
            <v>1</v>
          </cell>
          <cell r="M2183">
            <v>99998</v>
          </cell>
          <cell r="N2183">
            <v>99998</v>
          </cell>
          <cell r="O2183">
            <v>0</v>
          </cell>
          <cell r="P2183">
            <v>0</v>
          </cell>
          <cell r="Q2183">
            <v>0</v>
          </cell>
          <cell r="R2183">
            <v>0</v>
          </cell>
        </row>
        <row r="2184">
          <cell r="B2184" t="str">
            <v>599-0031</v>
          </cell>
          <cell r="C2184" t="str">
            <v>CVCO 49</v>
          </cell>
          <cell r="D2184">
            <v>39554</v>
          </cell>
          <cell r="E2184" t="str">
            <v>M007</v>
          </cell>
          <cell r="G2184" t="str">
            <v>Sotratech Ltd</v>
          </cell>
          <cell r="H2184" t="str">
            <v>Purchase of ESV Class 600 as per ISL/TS and TES recommendation for T1 and T2 shredder steam turbine</v>
          </cell>
          <cell r="I2184" t="str">
            <v>ZAR 343,143</v>
          </cell>
          <cell r="J2184" t="str">
            <v>ZAR</v>
          </cell>
          <cell r="K2184">
            <v>343143</v>
          </cell>
          <cell r="L2184">
            <v>1</v>
          </cell>
          <cell r="M2184">
            <v>343143</v>
          </cell>
          <cell r="N2184">
            <v>343143</v>
          </cell>
          <cell r="O2184">
            <v>0</v>
          </cell>
          <cell r="P2184">
            <v>0</v>
          </cell>
          <cell r="Q2184">
            <v>0</v>
          </cell>
          <cell r="R2184">
            <v>0</v>
          </cell>
        </row>
        <row r="2185">
          <cell r="B2185" t="str">
            <v>599-0128</v>
          </cell>
          <cell r="C2185" t="str">
            <v>CVCO 53</v>
          </cell>
          <cell r="D2185">
            <v>39554</v>
          </cell>
          <cell r="E2185" t="str">
            <v>P001</v>
          </cell>
          <cell r="G2185" t="str">
            <v>SiVEST SA (Pty) Ltd</v>
          </cell>
          <cell r="H2185" t="str">
            <v>Transport and logistical expeditor</v>
          </cell>
          <cell r="I2185" t="str">
            <v>ZAR 707,647</v>
          </cell>
          <cell r="J2185" t="str">
            <v>ZAR</v>
          </cell>
          <cell r="K2185">
            <v>707647</v>
          </cell>
          <cell r="L2185">
            <v>1</v>
          </cell>
          <cell r="M2185">
            <v>707647</v>
          </cell>
          <cell r="N2185">
            <v>707647</v>
          </cell>
          <cell r="O2185">
            <v>0</v>
          </cell>
          <cell r="P2185">
            <v>0</v>
          </cell>
          <cell r="Q2185">
            <v>0</v>
          </cell>
          <cell r="R2185">
            <v>0</v>
          </cell>
        </row>
        <row r="2186">
          <cell r="B2186" t="str">
            <v>599-0015</v>
          </cell>
          <cell r="C2186" t="str">
            <v>CVCO 54</v>
          </cell>
          <cell r="D2186">
            <v>39554</v>
          </cell>
          <cell r="E2186" t="str">
            <v>A001-2</v>
          </cell>
          <cell r="F2186" t="str">
            <v>Pieter J. Scheepers</v>
          </cell>
          <cell r="G2186" t="str">
            <v>Landspray Irrigation</v>
          </cell>
          <cell r="H2186" t="str">
            <v>Removal of the point controls and replacement with manual control on T-L Centre Pivots</v>
          </cell>
          <cell r="I2186" t="str">
            <v>ZAR -200,765</v>
          </cell>
          <cell r="J2186" t="str">
            <v>ZAR</v>
          </cell>
          <cell r="K2186">
            <v>-200765</v>
          </cell>
          <cell r="L2186">
            <v>1</v>
          </cell>
          <cell r="M2186">
            <v>-200765</v>
          </cell>
          <cell r="N2186">
            <v>-200765</v>
          </cell>
          <cell r="O2186">
            <v>0</v>
          </cell>
          <cell r="P2186">
            <v>0</v>
          </cell>
          <cell r="Q2186">
            <v>0</v>
          </cell>
          <cell r="R2186">
            <v>0</v>
          </cell>
        </row>
        <row r="2187">
          <cell r="B2187" t="str">
            <v>599-0025</v>
          </cell>
          <cell r="C2187" t="str">
            <v>CVCO 55</v>
          </cell>
          <cell r="D2187">
            <v>39554</v>
          </cell>
          <cell r="E2187" t="str">
            <v>A004-0</v>
          </cell>
          <cell r="G2187" t="str">
            <v>Teichmann Plant Zambia Ltd</v>
          </cell>
          <cell r="H2187" t="str">
            <v>Removal of the Canal Lining from Teichmann scope</v>
          </cell>
          <cell r="I2187" t="str">
            <v>ZAR -3,297,479</v>
          </cell>
          <cell r="J2187" t="str">
            <v>ZAR</v>
          </cell>
          <cell r="K2187">
            <v>-3297479</v>
          </cell>
          <cell r="L2187">
            <v>1</v>
          </cell>
          <cell r="M2187">
            <v>-3297479</v>
          </cell>
          <cell r="N2187">
            <v>-3297479</v>
          </cell>
          <cell r="O2187">
            <v>0</v>
          </cell>
          <cell r="P2187">
            <v>0</v>
          </cell>
          <cell r="Q2187">
            <v>0</v>
          </cell>
          <cell r="R2187">
            <v>0</v>
          </cell>
        </row>
        <row r="2188">
          <cell r="B2188" t="str">
            <v>CVCO</v>
          </cell>
          <cell r="C2188" t="str">
            <v>CVCO 56</v>
          </cell>
          <cell r="D2188">
            <v>39554</v>
          </cell>
          <cell r="E2188" t="str">
            <v>A005</v>
          </cell>
          <cell r="G2188" t="str">
            <v>Teichmann Plant Zambia Ltd</v>
          </cell>
          <cell r="H2188" t="str">
            <v>Removal of the Canal Lining from Teichmann scope</v>
          </cell>
          <cell r="I2188" t="str">
            <v>ZAR -704,340</v>
          </cell>
          <cell r="J2188" t="str">
            <v>ZAR</v>
          </cell>
          <cell r="K2188">
            <v>-704340</v>
          </cell>
          <cell r="L2188">
            <v>1</v>
          </cell>
          <cell r="M2188">
            <v>-704340</v>
          </cell>
          <cell r="N2188">
            <v>-704340</v>
          </cell>
          <cell r="O2188">
            <v>0</v>
          </cell>
          <cell r="P2188">
            <v>0</v>
          </cell>
          <cell r="Q2188">
            <v>0</v>
          </cell>
          <cell r="R2188">
            <v>0</v>
          </cell>
        </row>
        <row r="2189">
          <cell r="B2189" t="str">
            <v>CVCO</v>
          </cell>
          <cell r="C2189" t="str">
            <v>CVCO 57</v>
          </cell>
          <cell r="D2189">
            <v>39554</v>
          </cell>
          <cell r="E2189" t="str">
            <v>M015</v>
          </cell>
          <cell r="F2189" t="str">
            <v>Mike Potter</v>
          </cell>
          <cell r="G2189" t="str">
            <v>FP Engineering</v>
          </cell>
          <cell r="H2189" t="str">
            <v>Extension of Feeder Table decks (cost to be recovered from FP Engineering)</v>
          </cell>
          <cell r="I2189" t="str">
            <v>ZAR -5,013.75</v>
          </cell>
          <cell r="J2189" t="str">
            <v>ZAR</v>
          </cell>
          <cell r="K2189">
            <v>-5013.75</v>
          </cell>
          <cell r="L2189">
            <v>1</v>
          </cell>
          <cell r="M2189">
            <v>-5013.75</v>
          </cell>
          <cell r="N2189">
            <v>-5013.75</v>
          </cell>
          <cell r="O2189">
            <v>0</v>
          </cell>
          <cell r="P2189">
            <v>0</v>
          </cell>
          <cell r="Q2189">
            <v>0</v>
          </cell>
          <cell r="R2189">
            <v>0</v>
          </cell>
        </row>
        <row r="2190">
          <cell r="B2190" t="str">
            <v>CVCO</v>
          </cell>
          <cell r="C2190" t="str">
            <v>CVCO 58</v>
          </cell>
          <cell r="E2190" t="str">
            <v>M032-0</v>
          </cell>
          <cell r="G2190" t="str">
            <v>Emineo Ltd</v>
          </cell>
          <cell r="H2190" t="str">
            <v>Additional Cost for Emineo Labour for overtime</v>
          </cell>
          <cell r="I2190" t="str">
            <v>EUR 200000</v>
          </cell>
          <cell r="J2190" t="str">
            <v>EUR</v>
          </cell>
          <cell r="K2190">
            <v>200000</v>
          </cell>
          <cell r="L2190">
            <v>9.5500000000000007</v>
          </cell>
          <cell r="M2190">
            <v>1910000.0000000002</v>
          </cell>
          <cell r="N2190">
            <v>0</v>
          </cell>
          <cell r="O2190">
            <v>200000</v>
          </cell>
          <cell r="P2190">
            <v>0</v>
          </cell>
          <cell r="Q2190">
            <v>0</v>
          </cell>
          <cell r="R2190">
            <v>0</v>
          </cell>
        </row>
        <row r="2191">
          <cell r="B2191" t="str">
            <v>599-0104</v>
          </cell>
          <cell r="C2191" t="str">
            <v>CVCO 67</v>
          </cell>
          <cell r="D2191" t="str">
            <v>Amendment 12/5/2008</v>
          </cell>
          <cell r="E2191" t="str">
            <v>M023-3</v>
          </cell>
          <cell r="G2191" t="str">
            <v>Marlboro Crane Hire (Pty) Ltd</v>
          </cell>
          <cell r="H2191" t="str">
            <v>Understated Po, Transport not included in original PO</v>
          </cell>
          <cell r="I2191" t="str">
            <v>ZAR 364750</v>
          </cell>
          <cell r="J2191" t="str">
            <v>ZAR</v>
          </cell>
          <cell r="K2191">
            <v>364750</v>
          </cell>
          <cell r="L2191">
            <v>1</v>
          </cell>
          <cell r="M2191">
            <v>364750</v>
          </cell>
          <cell r="N2191">
            <v>364750</v>
          </cell>
          <cell r="O2191">
            <v>0</v>
          </cell>
          <cell r="P2191">
            <v>0</v>
          </cell>
          <cell r="Q2191">
            <v>0</v>
          </cell>
          <cell r="R2191">
            <v>0</v>
          </cell>
        </row>
        <row r="2192">
          <cell r="B2192" t="str">
            <v>599-0057</v>
          </cell>
          <cell r="C2192" t="str">
            <v>CVCO 68</v>
          </cell>
          <cell r="D2192">
            <v>39583</v>
          </cell>
          <cell r="E2192" t="str">
            <v>M012-0</v>
          </cell>
          <cell r="F2192" t="str">
            <v>Hubert Raffray</v>
          </cell>
          <cell r="G2192" t="str">
            <v>Forges Tardieu Ltd</v>
          </cell>
          <cell r="H2192" t="str">
            <v>Cost to be recovered for work done by Emineo (PO 599-0615) (670 EUR, 870 USD)</v>
          </cell>
          <cell r="I2192" t="str">
            <v>USD -870.54</v>
          </cell>
          <cell r="J2192" t="str">
            <v>USD</v>
          </cell>
          <cell r="K2192">
            <v>-870.54</v>
          </cell>
          <cell r="L2192">
            <v>7.35</v>
          </cell>
          <cell r="M2192">
            <v>-6398.4689999999991</v>
          </cell>
          <cell r="N2192">
            <v>0</v>
          </cell>
          <cell r="O2192">
            <v>0</v>
          </cell>
          <cell r="P2192">
            <v>0</v>
          </cell>
          <cell r="Q2192">
            <v>-870.54</v>
          </cell>
          <cell r="R2192">
            <v>0</v>
          </cell>
        </row>
        <row r="2193">
          <cell r="B2193" t="str">
            <v>599-0128</v>
          </cell>
          <cell r="C2193" t="str">
            <v>CVCO 51</v>
          </cell>
          <cell r="D2193">
            <v>39583</v>
          </cell>
          <cell r="E2193" t="str">
            <v>P001</v>
          </cell>
          <cell r="F2193" t="str">
            <v>Approved</v>
          </cell>
          <cell r="G2193" t="str">
            <v>SiVEST SA (Pty) Ltd</v>
          </cell>
          <cell r="H2193" t="str">
            <v>P001 - EPCM Project Management Consulting Fees - Escalation</v>
          </cell>
          <cell r="I2193" t="str">
            <v>ZAR 2566728.04</v>
          </cell>
          <cell r="J2193" t="str">
            <v>ZAR</v>
          </cell>
          <cell r="K2193">
            <v>2566728.04</v>
          </cell>
          <cell r="L2193">
            <v>1</v>
          </cell>
          <cell r="M2193">
            <v>2566728.04</v>
          </cell>
          <cell r="N2193">
            <v>2566728.04</v>
          </cell>
          <cell r="O2193">
            <v>0</v>
          </cell>
          <cell r="P2193">
            <v>0</v>
          </cell>
          <cell r="Q2193">
            <v>0</v>
          </cell>
          <cell r="R2193">
            <v>0</v>
          </cell>
        </row>
        <row r="2194">
          <cell r="B2194" t="str">
            <v>CVCO</v>
          </cell>
          <cell r="C2194" t="str">
            <v>CVCO 60</v>
          </cell>
          <cell r="D2194">
            <v>39583</v>
          </cell>
          <cell r="E2194" t="str">
            <v>E016</v>
          </cell>
          <cell r="F2194" t="str">
            <v>Approved</v>
          </cell>
          <cell r="G2194" t="str">
            <v>L.M.V Switchgear cc</v>
          </cell>
          <cell r="H2194" t="str">
            <v>Moving of transformer at PS 1/11 as result of moving flume position.</v>
          </cell>
          <cell r="I2194" t="str">
            <v>ZAR 8690.4</v>
          </cell>
          <cell r="J2194" t="str">
            <v>ZAR</v>
          </cell>
          <cell r="K2194">
            <v>8690.4</v>
          </cell>
          <cell r="L2194">
            <v>1</v>
          </cell>
          <cell r="M2194">
            <v>8690.4</v>
          </cell>
          <cell r="N2194">
            <v>8690.4</v>
          </cell>
          <cell r="O2194">
            <v>0</v>
          </cell>
          <cell r="P2194">
            <v>0</v>
          </cell>
          <cell r="Q2194">
            <v>0</v>
          </cell>
          <cell r="R2194">
            <v>0</v>
          </cell>
        </row>
        <row r="2195">
          <cell r="B2195" t="str">
            <v>CVCO</v>
          </cell>
          <cell r="C2195" t="str">
            <v>CVCO 60a</v>
          </cell>
          <cell r="D2195">
            <v>39617</v>
          </cell>
          <cell r="E2195" t="str">
            <v>E016</v>
          </cell>
          <cell r="G2195" t="str">
            <v>Electrical and mechanical installations ltd</v>
          </cell>
          <cell r="H2195" t="str">
            <v>Moving of transformer at PS 1/11 as result of moving flume position. E&amp;M scope</v>
          </cell>
          <cell r="I2195" t="str">
            <v>ZAR 13719</v>
          </cell>
          <cell r="J2195" t="str">
            <v>ZAR</v>
          </cell>
          <cell r="K2195">
            <v>13719</v>
          </cell>
          <cell r="L2195">
            <v>1</v>
          </cell>
          <cell r="M2195">
            <v>13719</v>
          </cell>
          <cell r="N2195">
            <v>13719</v>
          </cell>
          <cell r="O2195">
            <v>0</v>
          </cell>
          <cell r="P2195">
            <v>0</v>
          </cell>
          <cell r="Q2195">
            <v>0</v>
          </cell>
          <cell r="R2195">
            <v>0</v>
          </cell>
        </row>
        <row r="2196">
          <cell r="B2196" t="str">
            <v>CVCO</v>
          </cell>
          <cell r="C2196" t="str">
            <v>CVCO 61</v>
          </cell>
          <cell r="D2196">
            <v>39583</v>
          </cell>
          <cell r="E2196" t="str">
            <v>E018</v>
          </cell>
          <cell r="F2196" t="str">
            <v>Approved</v>
          </cell>
          <cell r="G2196" t="str">
            <v>L.M.V Switchgear cc</v>
          </cell>
          <cell r="H2196" t="str">
            <v>Electrical equipment for Hilos supplied by LMV</v>
          </cell>
          <cell r="I2196" t="str">
            <v>ZAR 71,231</v>
          </cell>
          <cell r="J2196" t="str">
            <v>ZAR</v>
          </cell>
          <cell r="K2196">
            <v>71231</v>
          </cell>
          <cell r="L2196">
            <v>1</v>
          </cell>
          <cell r="M2196">
            <v>71231</v>
          </cell>
          <cell r="N2196">
            <v>71231</v>
          </cell>
          <cell r="O2196">
            <v>0</v>
          </cell>
          <cell r="P2196">
            <v>0</v>
          </cell>
          <cell r="Q2196">
            <v>0</v>
          </cell>
          <cell r="R2196">
            <v>0</v>
          </cell>
        </row>
        <row r="2197">
          <cell r="B2197" t="str">
            <v>CVCO</v>
          </cell>
          <cell r="C2197" t="str">
            <v>CVCO 62</v>
          </cell>
          <cell r="D2197">
            <v>39583</v>
          </cell>
          <cell r="E2197" t="str">
            <v>E017</v>
          </cell>
          <cell r="F2197" t="str">
            <v>Approved</v>
          </cell>
          <cell r="G2197" t="str">
            <v>Magnol Panels and Automation</v>
          </cell>
          <cell r="H2197" t="str">
            <v>Additional Lighting DBs for warehouses A and C</v>
          </cell>
          <cell r="I2197" t="str">
            <v>ZAR 215000</v>
          </cell>
          <cell r="J2197" t="str">
            <v>ZAR</v>
          </cell>
          <cell r="K2197">
            <v>215000</v>
          </cell>
          <cell r="L2197">
            <v>1</v>
          </cell>
          <cell r="M2197">
            <v>215000</v>
          </cell>
          <cell r="N2197">
            <v>215000</v>
          </cell>
          <cell r="O2197">
            <v>0</v>
          </cell>
          <cell r="P2197">
            <v>0</v>
          </cell>
          <cell r="Q2197">
            <v>0</v>
          </cell>
          <cell r="R2197">
            <v>0</v>
          </cell>
        </row>
        <row r="2198">
          <cell r="B2198" t="str">
            <v>CVCO</v>
          </cell>
          <cell r="C2198" t="str">
            <v>CVCO 70</v>
          </cell>
          <cell r="D2198">
            <v>39617</v>
          </cell>
          <cell r="E2198" t="str">
            <v>M010-1</v>
          </cell>
          <cell r="G2198" t="str">
            <v>African Privity Investments (Pty) Ltd</v>
          </cell>
          <cell r="H2198" t="str">
            <v>T2 Mill No 1 extras</v>
          </cell>
          <cell r="I2198" t="str">
            <v>ZAR 184353</v>
          </cell>
          <cell r="J2198" t="str">
            <v>ZAR</v>
          </cell>
          <cell r="K2198">
            <v>184353</v>
          </cell>
          <cell r="L2198">
            <v>1</v>
          </cell>
          <cell r="M2198">
            <v>184353</v>
          </cell>
          <cell r="N2198">
            <v>184353</v>
          </cell>
          <cell r="O2198">
            <v>0</v>
          </cell>
          <cell r="P2198">
            <v>0</v>
          </cell>
          <cell r="Q2198">
            <v>0</v>
          </cell>
          <cell r="R2198">
            <v>0</v>
          </cell>
        </row>
        <row r="2199">
          <cell r="B2199" t="str">
            <v>CVCO</v>
          </cell>
          <cell r="C2199" t="str">
            <v>CVCO 79</v>
          </cell>
          <cell r="D2199">
            <v>39617</v>
          </cell>
          <cell r="E2199" t="str">
            <v>M008</v>
          </cell>
          <cell r="G2199" t="str">
            <v>Bearing Man (Pty) Ltd</v>
          </cell>
          <cell r="H2199" t="str">
            <v>Breather unit, shims and transport for T1 Mill gearboxes (Double installation costs to be negotiated)</v>
          </cell>
          <cell r="I2199" t="str">
            <v>ZAR 352460</v>
          </cell>
          <cell r="J2199" t="str">
            <v>ZAR</v>
          </cell>
          <cell r="K2199">
            <v>352460</v>
          </cell>
          <cell r="L2199">
            <v>1</v>
          </cell>
          <cell r="M2199">
            <v>352460</v>
          </cell>
          <cell r="N2199">
            <v>352460</v>
          </cell>
          <cell r="O2199">
            <v>0</v>
          </cell>
          <cell r="P2199">
            <v>0</v>
          </cell>
          <cell r="Q2199">
            <v>0</v>
          </cell>
          <cell r="R2199">
            <v>0</v>
          </cell>
        </row>
        <row r="2200">
          <cell r="N2200">
            <v>0</v>
          </cell>
          <cell r="O2200">
            <v>0</v>
          </cell>
          <cell r="P2200">
            <v>0</v>
          </cell>
          <cell r="Q2200">
            <v>0</v>
          </cell>
          <cell r="R2200">
            <v>0</v>
          </cell>
        </row>
        <row r="2201">
          <cell r="B2201" t="str">
            <v>CVCO</v>
          </cell>
          <cell r="C2201" t="str">
            <v>CVCO 83</v>
          </cell>
          <cell r="D2201">
            <v>39626</v>
          </cell>
          <cell r="E2201" t="str">
            <v>A004-1</v>
          </cell>
          <cell r="G2201" t="str">
            <v>Teichmann Plant Zambia Ltd</v>
          </cell>
          <cell r="H2201" t="str">
            <v>Additional Qty's Allocated</v>
          </cell>
          <cell r="I2201" t="str">
            <v>USD 250764.54</v>
          </cell>
          <cell r="J2201" t="str">
            <v>USD</v>
          </cell>
          <cell r="K2201">
            <v>250764.54</v>
          </cell>
          <cell r="L2201">
            <v>7.35</v>
          </cell>
          <cell r="M2201">
            <v>1843119.3689999999</v>
          </cell>
          <cell r="N2201">
            <v>0</v>
          </cell>
          <cell r="O2201">
            <v>0</v>
          </cell>
          <cell r="P2201">
            <v>0</v>
          </cell>
          <cell r="Q2201">
            <v>250764.54</v>
          </cell>
          <cell r="R2201">
            <v>0</v>
          </cell>
        </row>
        <row r="2202">
          <cell r="B2202" t="str">
            <v>CVCO</v>
          </cell>
          <cell r="C2202" t="str">
            <v>CVCO 84</v>
          </cell>
          <cell r="D2202">
            <v>39626</v>
          </cell>
          <cell r="E2202" t="str">
            <v>A004-2</v>
          </cell>
          <cell r="G2202" t="str">
            <v>Jacaranda Plant &amp; Machinery Hire</v>
          </cell>
          <cell r="H2202" t="str">
            <v>Additional Qty's Allocated</v>
          </cell>
          <cell r="I2202" t="str">
            <v>USD 181476</v>
          </cell>
          <cell r="J2202" t="str">
            <v>USD</v>
          </cell>
          <cell r="K2202">
            <v>181476</v>
          </cell>
          <cell r="L2202">
            <v>7.35</v>
          </cell>
          <cell r="M2202">
            <v>1333848.5999999999</v>
          </cell>
          <cell r="N2202">
            <v>0</v>
          </cell>
          <cell r="O2202">
            <v>0</v>
          </cell>
          <cell r="P2202">
            <v>0</v>
          </cell>
          <cell r="Q2202">
            <v>181476</v>
          </cell>
          <cell r="R2202">
            <v>0</v>
          </cell>
        </row>
        <row r="2203">
          <cell r="B2203" t="str">
            <v>CVCO</v>
          </cell>
          <cell r="C2203" t="str">
            <v>CVCO 71</v>
          </cell>
          <cell r="D2203">
            <v>39647</v>
          </cell>
          <cell r="E2203" t="str">
            <v>M010-1</v>
          </cell>
          <cell r="G2203" t="str">
            <v>African Privity Investments (Pty) Ltd</v>
          </cell>
          <cell r="H2203" t="str">
            <v>Dewatering mills extras (2No)</v>
          </cell>
          <cell r="I2203" t="str">
            <v>ZAR 354758</v>
          </cell>
          <cell r="J2203" t="str">
            <v>ZAR</v>
          </cell>
          <cell r="K2203">
            <v>354758</v>
          </cell>
          <cell r="L2203">
            <v>1</v>
          </cell>
          <cell r="M2203">
            <v>354758</v>
          </cell>
          <cell r="N2203">
            <v>354758</v>
          </cell>
          <cell r="O2203">
            <v>0</v>
          </cell>
          <cell r="P2203">
            <v>0</v>
          </cell>
          <cell r="Q2203">
            <v>0</v>
          </cell>
          <cell r="R2203">
            <v>0</v>
          </cell>
        </row>
        <row r="2204">
          <cell r="B2204" t="str">
            <v>599-0121</v>
          </cell>
          <cell r="C2204" t="str">
            <v>CVCO 78</v>
          </cell>
          <cell r="D2204">
            <v>39647</v>
          </cell>
          <cell r="E2204" t="str">
            <v>M011</v>
          </cell>
          <cell r="G2204" t="str">
            <v>Hi-Tech Pressure Engineering (Pty) Ltd.</v>
          </cell>
          <cell r="H2204" t="str">
            <v>Additional costs for commisioning of Hilo unloaders</v>
          </cell>
          <cell r="I2204" t="str">
            <v>ZAR 130460</v>
          </cell>
          <cell r="J2204" t="str">
            <v>ZAR</v>
          </cell>
          <cell r="K2204">
            <v>130460</v>
          </cell>
          <cell r="L2204">
            <v>1</v>
          </cell>
          <cell r="M2204">
            <v>130460</v>
          </cell>
          <cell r="N2204">
            <v>130460</v>
          </cell>
          <cell r="O2204">
            <v>0</v>
          </cell>
          <cell r="P2204">
            <v>0</v>
          </cell>
          <cell r="Q2204">
            <v>0</v>
          </cell>
          <cell r="R2204">
            <v>0</v>
          </cell>
        </row>
        <row r="2205">
          <cell r="B2205" t="str">
            <v>599-0121</v>
          </cell>
          <cell r="C2205" t="str">
            <v>CVCO 76</v>
          </cell>
          <cell r="D2205">
            <v>39594</v>
          </cell>
          <cell r="E2205" t="str">
            <v>M011</v>
          </cell>
          <cell r="F2205" t="str">
            <v>Hi-Tech Pressure Engineering (Pty) Ltd.</v>
          </cell>
          <cell r="G2205" t="str">
            <v>Hi-Tech Pressure Engineering (Pty) Ltd.</v>
          </cell>
          <cell r="H2205" t="str">
            <v>Operator Cabin for Hilo Unloader (Also see CVCO 20)</v>
          </cell>
          <cell r="I2205" t="str">
            <v>ZAR 282,490.40</v>
          </cell>
          <cell r="J2205" t="str">
            <v>ZAR</v>
          </cell>
          <cell r="K2205">
            <v>282490.40000000002</v>
          </cell>
          <cell r="L2205">
            <v>1</v>
          </cell>
          <cell r="M2205">
            <v>282490.40000000002</v>
          </cell>
          <cell r="N2205">
            <v>282490.40000000002</v>
          </cell>
          <cell r="O2205">
            <v>0</v>
          </cell>
          <cell r="P2205">
            <v>0</v>
          </cell>
          <cell r="Q2205">
            <v>0</v>
          </cell>
          <cell r="R2205">
            <v>0</v>
          </cell>
        </row>
        <row r="2206">
          <cell r="B2206" t="str">
            <v>599-0121</v>
          </cell>
          <cell r="C2206" t="str">
            <v>CVCO 76a</v>
          </cell>
          <cell r="D2206">
            <v>39594</v>
          </cell>
          <cell r="E2206" t="str">
            <v>M011</v>
          </cell>
          <cell r="G2206" t="str">
            <v>Hi-Tech Pressure Engineering (Pty) Ltd.</v>
          </cell>
          <cell r="H2206" t="str">
            <v>Cooling fans for Hilo unloaders</v>
          </cell>
          <cell r="I2206" t="str">
            <v>ZAR 24,046</v>
          </cell>
          <cell r="J2206" t="str">
            <v>ZAR</v>
          </cell>
          <cell r="K2206">
            <v>24046</v>
          </cell>
          <cell r="L2206">
            <v>1</v>
          </cell>
          <cell r="M2206">
            <v>24046</v>
          </cell>
          <cell r="N2206">
            <v>24046</v>
          </cell>
          <cell r="O2206">
            <v>0</v>
          </cell>
          <cell r="P2206">
            <v>0</v>
          </cell>
          <cell r="Q2206">
            <v>0</v>
          </cell>
          <cell r="R2206">
            <v>0</v>
          </cell>
        </row>
        <row r="2207">
          <cell r="N2207">
            <v>0</v>
          </cell>
          <cell r="O2207">
            <v>0</v>
          </cell>
          <cell r="P2207">
            <v>0</v>
          </cell>
          <cell r="Q2207">
            <v>0</v>
          </cell>
          <cell r="R2207">
            <v>0</v>
          </cell>
        </row>
        <row r="2208">
          <cell r="B2208" t="str">
            <v>599-0025</v>
          </cell>
          <cell r="C2208" t="str">
            <v>CVCO 87</v>
          </cell>
          <cell r="D2208">
            <v>39647</v>
          </cell>
          <cell r="E2208" t="str">
            <v>A004-0</v>
          </cell>
          <cell r="G2208" t="str">
            <v>Teichmann Plant Zambia Ltd</v>
          </cell>
          <cell r="H2208" t="str">
            <v>Fencing bought under A010 removed from Teichman Contract (see BSCO 163)</v>
          </cell>
          <cell r="I2208" t="str">
            <v>ZAR -584000</v>
          </cell>
          <cell r="J2208" t="str">
            <v>ZAR</v>
          </cell>
          <cell r="K2208">
            <v>-584000</v>
          </cell>
          <cell r="L2208">
            <v>1</v>
          </cell>
          <cell r="M2208">
            <v>-584000</v>
          </cell>
          <cell r="N2208">
            <v>-584000</v>
          </cell>
          <cell r="O2208">
            <v>0</v>
          </cell>
          <cell r="P2208">
            <v>0</v>
          </cell>
          <cell r="Q2208">
            <v>0</v>
          </cell>
          <cell r="R2208">
            <v>0</v>
          </cell>
        </row>
        <row r="2209">
          <cell r="B2209" t="str">
            <v>599-0689</v>
          </cell>
          <cell r="C2209" t="str">
            <v>CVCO 99</v>
          </cell>
          <cell r="D2209">
            <v>39663</v>
          </cell>
          <cell r="E2209" t="str">
            <v>C006</v>
          </cell>
          <cell r="G2209" t="str">
            <v>Teichmann Plant Zambia Ltd</v>
          </cell>
          <cell r="H2209" t="str">
            <v>Additional Concrete Qty's for Factory - Teichman</v>
          </cell>
          <cell r="I2209" t="str">
            <v>ZMK 2,289,000,087</v>
          </cell>
          <cell r="J2209" t="str">
            <v>ZMK</v>
          </cell>
          <cell r="K2209">
            <v>2289000087</v>
          </cell>
          <cell r="L2209">
            <v>1.6750418760469012E-3</v>
          </cell>
          <cell r="M2209">
            <v>3834171</v>
          </cell>
          <cell r="N2209">
            <v>0</v>
          </cell>
          <cell r="O2209">
            <v>0</v>
          </cell>
          <cell r="P2209">
            <v>0</v>
          </cell>
          <cell r="Q2209">
            <v>0</v>
          </cell>
          <cell r="R2209">
            <v>2289000087</v>
          </cell>
        </row>
        <row r="2210">
          <cell r="B2210" t="str">
            <v>599-0545</v>
          </cell>
          <cell r="C2210" t="str">
            <v>PCO 009</v>
          </cell>
          <cell r="D2210">
            <v>39598</v>
          </cell>
          <cell r="E2210" t="str">
            <v>C001</v>
          </cell>
          <cell r="G2210" t="str">
            <v>S&amp;B holdings</v>
          </cell>
          <cell r="H2210" t="str">
            <v xml:space="preserve">Additional civil works associated with the additional Dewatering Mills </v>
          </cell>
          <cell r="I2210" t="str">
            <v>ZAR 1130000</v>
          </cell>
          <cell r="J2210" t="str">
            <v>ZAR</v>
          </cell>
          <cell r="K2210">
            <v>1130000</v>
          </cell>
          <cell r="L2210">
            <v>1</v>
          </cell>
          <cell r="M2210">
            <v>1130000</v>
          </cell>
        </row>
        <row r="2211">
          <cell r="B2211" t="str">
            <v>599-0545</v>
          </cell>
          <cell r="C2211" t="str">
            <v>PCO 009c</v>
          </cell>
          <cell r="D2211">
            <v>39617</v>
          </cell>
          <cell r="E2211" t="str">
            <v>C001</v>
          </cell>
          <cell r="G2211" t="str">
            <v>S&amp;B holdings</v>
          </cell>
          <cell r="H2211" t="str">
            <v>Additional civil works associated with the additional Dewatering Mills (Steffanuti Price is higher than Spencon)</v>
          </cell>
          <cell r="I2211" t="str">
            <v>ZAR 796500</v>
          </cell>
          <cell r="J2211" t="str">
            <v>ZAR</v>
          </cell>
          <cell r="K2211">
            <v>796500</v>
          </cell>
          <cell r="L2211">
            <v>1</v>
          </cell>
          <cell r="M2211">
            <v>796500</v>
          </cell>
        </row>
        <row r="2212">
          <cell r="B2212" t="str">
            <v>599-0545</v>
          </cell>
          <cell r="C2212" t="str">
            <v>PCO 11a</v>
          </cell>
          <cell r="D2212">
            <v>39652</v>
          </cell>
          <cell r="E2212" t="str">
            <v>C001</v>
          </cell>
          <cell r="G2212" t="str">
            <v>S&amp;B holdings</v>
          </cell>
          <cell r="H2212" t="str">
            <v>Ash Beach Handling (Civil work)</v>
          </cell>
          <cell r="I2212" t="str">
            <v>ZAR 4730000</v>
          </cell>
          <cell r="J2212" t="str">
            <v>ZAR</v>
          </cell>
          <cell r="K2212">
            <v>4730000</v>
          </cell>
          <cell r="L2212">
            <v>1</v>
          </cell>
          <cell r="M2212">
            <v>4730000</v>
          </cell>
        </row>
        <row r="2213">
          <cell r="B2213" t="str">
            <v>599-0545</v>
          </cell>
          <cell r="C2213" t="str">
            <v>BSCO 108</v>
          </cell>
          <cell r="E2213" t="str">
            <v>C001</v>
          </cell>
          <cell r="G2213" t="str">
            <v>S&amp;B holdings</v>
          </cell>
          <cell r="H2213" t="str">
            <v xml:space="preserve">Increase in Electrical Buildings </v>
          </cell>
          <cell r="I2213" t="str">
            <v>ZAR 1,357,514</v>
          </cell>
          <cell r="J2213" t="str">
            <v>ZAR</v>
          </cell>
          <cell r="K2213">
            <v>1357514</v>
          </cell>
          <cell r="L2213">
            <v>1</v>
          </cell>
          <cell r="M2213">
            <v>1357514</v>
          </cell>
        </row>
        <row r="2214">
          <cell r="B2214" t="str">
            <v>599-0545</v>
          </cell>
          <cell r="C2214" t="str">
            <v>BSCO 167</v>
          </cell>
          <cell r="E2214" t="str">
            <v>C001</v>
          </cell>
          <cell r="G2214" t="str">
            <v>S&amp;B holdings</v>
          </cell>
          <cell r="H2214" t="str">
            <v>Cost of Stefanutti doing all remaining Civil work</v>
          </cell>
          <cell r="I2214" t="str">
            <v>ZAR 9028500</v>
          </cell>
          <cell r="J2214" t="str">
            <v>ZAR</v>
          </cell>
          <cell r="K2214">
            <v>9028500</v>
          </cell>
          <cell r="L2214">
            <v>1</v>
          </cell>
          <cell r="M2214">
            <v>9028500</v>
          </cell>
        </row>
        <row r="2215">
          <cell r="B2215" t="str">
            <v>599-0545</v>
          </cell>
          <cell r="C2215" t="str">
            <v>BSCO 189a</v>
          </cell>
          <cell r="E2215" t="str">
            <v>C001</v>
          </cell>
          <cell r="G2215" t="str">
            <v>S&amp;B holdings</v>
          </cell>
          <cell r="H2215" t="str">
            <v>Budget Allocated from ICW Pipe Civils to C001 Civil Works By Steffanuti and Bressan - Interim Coding under C001 fo Payment under C001 Contract</v>
          </cell>
          <cell r="I2215" t="str">
            <v>ZAR 1,828,095.64</v>
          </cell>
          <cell r="J2215" t="str">
            <v>ZAR</v>
          </cell>
          <cell r="K2215">
            <v>1828095.64</v>
          </cell>
          <cell r="L2215">
            <v>1</v>
          </cell>
          <cell r="M2215">
            <v>1828095.64</v>
          </cell>
        </row>
        <row r="2216">
          <cell r="B2216" t="str">
            <v>599-0545</v>
          </cell>
          <cell r="C2216" t="str">
            <v>BSCO 190</v>
          </cell>
          <cell r="E2216" t="str">
            <v>C001</v>
          </cell>
          <cell r="G2216" t="str">
            <v>S&amp;B holdings</v>
          </cell>
          <cell r="H2216" t="str">
            <v>Civil Works for Pump stations originally allowed for 6m3 of concrete in the FEP, the current design is much more elaborate than what was invisaged in the FEP. A budget shift is required for this work undertaken by S&amp;B, Interim coding under C001 for Paymen</v>
          </cell>
          <cell r="I2216" t="str">
            <v>ZAR 332,802.46</v>
          </cell>
          <cell r="J2216" t="str">
            <v>ZAR</v>
          </cell>
          <cell r="K2216">
            <v>332802.46000000002</v>
          </cell>
          <cell r="L2216">
            <v>1</v>
          </cell>
          <cell r="M2216">
            <v>332802.46000000002</v>
          </cell>
        </row>
        <row r="2217">
          <cell r="B2217" t="str">
            <v>CVCO</v>
          </cell>
          <cell r="C2217" t="str">
            <v>CVCO 94</v>
          </cell>
          <cell r="D2217">
            <v>39654</v>
          </cell>
          <cell r="E2217" t="str">
            <v>M008</v>
          </cell>
          <cell r="G2217" t="str">
            <v>Bearing Man (Pty) Ltd</v>
          </cell>
          <cell r="H2217" t="str">
            <v>Additional visit by Bob Mills and team</v>
          </cell>
          <cell r="I2217" t="str">
            <v>ZAR 35,875</v>
          </cell>
          <cell r="J2217" t="str">
            <v>ZAR</v>
          </cell>
          <cell r="K2217">
            <v>35875</v>
          </cell>
          <cell r="L2217">
            <v>1</v>
          </cell>
          <cell r="M2217">
            <v>35875</v>
          </cell>
          <cell r="N2217">
            <v>35875</v>
          </cell>
          <cell r="O2217">
            <v>0</v>
          </cell>
          <cell r="P2217">
            <v>0</v>
          </cell>
          <cell r="Q2217">
            <v>0</v>
          </cell>
          <cell r="R2217">
            <v>0</v>
          </cell>
        </row>
        <row r="2218">
          <cell r="B2218" t="str">
            <v>599-0116</v>
          </cell>
          <cell r="C2218" t="str">
            <v>CVCO 95</v>
          </cell>
          <cell r="D2218">
            <v>39654</v>
          </cell>
          <cell r="E2218" t="str">
            <v>A001-1</v>
          </cell>
          <cell r="G2218" t="str">
            <v>Irritech Agencies</v>
          </cell>
          <cell r="H2218" t="str">
            <v>Non Conformance on Pivot Contract - Irritech</v>
          </cell>
          <cell r="I2218" t="str">
            <v>ZAR -83,757</v>
          </cell>
          <cell r="J2218" t="str">
            <v>ZAR</v>
          </cell>
          <cell r="K2218">
            <v>-83757</v>
          </cell>
          <cell r="L2218">
            <v>1</v>
          </cell>
          <cell r="M2218">
            <v>-83757</v>
          </cell>
          <cell r="N2218">
            <v>-83757</v>
          </cell>
          <cell r="O2218">
            <v>0</v>
          </cell>
          <cell r="P2218">
            <v>0</v>
          </cell>
          <cell r="Q2218">
            <v>0</v>
          </cell>
          <cell r="R2218">
            <v>0</v>
          </cell>
        </row>
        <row r="2219">
          <cell r="B2219" t="str">
            <v>599-0027</v>
          </cell>
          <cell r="C2219" t="str">
            <v>PCO 001a</v>
          </cell>
          <cell r="D2219">
            <v>39353</v>
          </cell>
          <cell r="E2219" t="str">
            <v>A011-F</v>
          </cell>
          <cell r="G2219" t="str">
            <v>U W P Consulting Pty Ltd</v>
          </cell>
          <cell r="H2219" t="str">
            <v>Re-inclusion of laser levelling and land planing. - UWP Fees</v>
          </cell>
          <cell r="I2219" t="str">
            <v>ZAR 200,000</v>
          </cell>
          <cell r="J2219" t="str">
            <v>ZAR</v>
          </cell>
          <cell r="K2219">
            <v>200000</v>
          </cell>
          <cell r="L2219">
            <v>1</v>
          </cell>
          <cell r="M2219">
            <v>200000</v>
          </cell>
        </row>
        <row r="2220">
          <cell r="B2220" t="str">
            <v>599-0049</v>
          </cell>
          <cell r="C2220" t="str">
            <v>PCO 001b</v>
          </cell>
          <cell r="D2220">
            <v>39353</v>
          </cell>
          <cell r="E2220" t="str">
            <v>A016</v>
          </cell>
          <cell r="G2220" t="str">
            <v>Agricane Limited</v>
          </cell>
          <cell r="H2220" t="str">
            <v>Re-inclusion of laser levelling and land planing. - Agricane Survey Fees</v>
          </cell>
          <cell r="I2220" t="str">
            <v>USD 40,963.95</v>
          </cell>
          <cell r="J2220" t="str">
            <v>USD</v>
          </cell>
          <cell r="K2220">
            <v>40963.949999999997</v>
          </cell>
          <cell r="L2220">
            <v>7.35</v>
          </cell>
          <cell r="M2220">
            <v>301085.03249999997</v>
          </cell>
        </row>
        <row r="2221">
          <cell r="B2221" t="str">
            <v>CVCO</v>
          </cell>
          <cell r="C2221" t="str">
            <v>CVCO 102</v>
          </cell>
          <cell r="D2221">
            <v>39663</v>
          </cell>
          <cell r="E2221" t="str">
            <v>E012</v>
          </cell>
          <cell r="G2221" t="str">
            <v>L.M.V Switchgear cc</v>
          </cell>
          <cell r="H2221" t="str">
            <v>Motor schedule errors - LMV</v>
          </cell>
          <cell r="I2221" t="str">
            <v>ZAR 402331</v>
          </cell>
          <cell r="J2221" t="str">
            <v>ZAR</v>
          </cell>
          <cell r="K2221">
            <v>402331</v>
          </cell>
          <cell r="L2221">
            <v>1</v>
          </cell>
          <cell r="M2221">
            <v>402331</v>
          </cell>
          <cell r="N2221">
            <v>402331</v>
          </cell>
          <cell r="P2221">
            <v>0</v>
          </cell>
          <cell r="Q2221">
            <v>0</v>
          </cell>
        </row>
        <row r="2222">
          <cell r="B2222" t="str">
            <v>CVCO</v>
          </cell>
          <cell r="C2222" t="str">
            <v>CVCO 105</v>
          </cell>
          <cell r="D2222">
            <v>39663</v>
          </cell>
          <cell r="E2222" t="str">
            <v>I004</v>
          </cell>
          <cell r="G2222" t="str">
            <v>Bytes</v>
          </cell>
          <cell r="H2222" t="str">
            <v xml:space="preserve">Bytes Technologies - Damage to fibre optics cable by civil contractor (link between 33Kv and Factory Control Centre). Bytes technology was called in to re-establish this important link. </v>
          </cell>
          <cell r="I2222" t="str">
            <v>ZAR 19320</v>
          </cell>
          <cell r="J2222" t="str">
            <v>ZAR</v>
          </cell>
          <cell r="K2222">
            <v>19320</v>
          </cell>
          <cell r="L2222">
            <v>1</v>
          </cell>
          <cell r="M2222">
            <v>19320</v>
          </cell>
          <cell r="N2222">
            <v>19320</v>
          </cell>
          <cell r="P2222">
            <v>0</v>
          </cell>
          <cell r="Q2222">
            <v>0</v>
          </cell>
        </row>
        <row r="2223">
          <cell r="B2223" t="str">
            <v>599-0540</v>
          </cell>
          <cell r="E2223" t="str">
            <v>W123</v>
          </cell>
          <cell r="G2223" t="str">
            <v>S&amp;B holdings</v>
          </cell>
          <cell r="H2223" t="str">
            <v>Budget for Warehousing allocated to S&amp;B for Phase 3</v>
          </cell>
          <cell r="I2223" t="str">
            <v>ZAR 2,969,034</v>
          </cell>
          <cell r="J2223" t="str">
            <v>ZAR</v>
          </cell>
          <cell r="K2223">
            <v>2969034</v>
          </cell>
          <cell r="L2223">
            <v>1</v>
          </cell>
          <cell r="M2223">
            <v>2969034</v>
          </cell>
        </row>
        <row r="2224">
          <cell r="B2224" t="str">
            <v>599-0603</v>
          </cell>
          <cell r="C2224" t="str">
            <v>BSCO 224</v>
          </cell>
          <cell r="D2224">
            <v>39769</v>
          </cell>
          <cell r="E2224" t="str">
            <v>C001</v>
          </cell>
          <cell r="G2224" t="str">
            <v>Spencon &amp; Polyphase Zambia Limited</v>
          </cell>
          <cell r="H2224" t="str">
            <v>Civil Contract with Spencon has reached Final Account - Descoping of Contract</v>
          </cell>
          <cell r="I2224" t="str">
            <v>ZAR -812,710.43</v>
          </cell>
          <cell r="J2224" t="str">
            <v>ZAR</v>
          </cell>
          <cell r="K2224">
            <v>-812710.43</v>
          </cell>
          <cell r="L2224">
            <v>1</v>
          </cell>
          <cell r="M2224">
            <v>-812710.43</v>
          </cell>
        </row>
        <row r="2225">
          <cell r="B2225" t="str">
            <v>599-0603</v>
          </cell>
          <cell r="C2225" t="str">
            <v>BSCO 224a</v>
          </cell>
          <cell r="D2225">
            <v>39769</v>
          </cell>
          <cell r="E2225" t="str">
            <v>C001</v>
          </cell>
          <cell r="G2225" t="str">
            <v>Spencon &amp; Polyphase Zambia Limited</v>
          </cell>
          <cell r="H2225" t="str">
            <v xml:space="preserve">Civil Contract with Spencon has reached Final Account - Escalation </v>
          </cell>
          <cell r="I2225" t="str">
            <v>ZAR 603,738.43</v>
          </cell>
          <cell r="J2225" t="str">
            <v>ZAR</v>
          </cell>
          <cell r="K2225">
            <v>603738.43000000005</v>
          </cell>
          <cell r="L2225">
            <v>1</v>
          </cell>
          <cell r="M2225">
            <v>603738.43000000005</v>
          </cell>
        </row>
        <row r="2226">
          <cell r="B2226" t="str">
            <v>599-0545</v>
          </cell>
          <cell r="C2226" t="str">
            <v>BSCO 225a</v>
          </cell>
          <cell r="D2226">
            <v>39769</v>
          </cell>
          <cell r="E2226" t="str">
            <v>C001</v>
          </cell>
          <cell r="G2226" t="str">
            <v>S&amp;B holdings</v>
          </cell>
          <cell r="H2226" t="str">
            <v>Additional Civil works under C001 - Drainage along TG Building as result of changes in levels in Caneyard and ancilliry drinage</v>
          </cell>
          <cell r="I2226" t="str">
            <v>ZAR 1,000,000</v>
          </cell>
          <cell r="J2226" t="str">
            <v>ZAR</v>
          </cell>
          <cell r="K2226">
            <v>1000000</v>
          </cell>
          <cell r="L2226">
            <v>1</v>
          </cell>
          <cell r="M2226">
            <v>1000000</v>
          </cell>
        </row>
        <row r="2227">
          <cell r="B2227" t="str">
            <v>599-0545</v>
          </cell>
          <cell r="C2227" t="str">
            <v>BSCO 225b</v>
          </cell>
          <cell r="D2227">
            <v>39769</v>
          </cell>
          <cell r="E2227" t="str">
            <v>C001</v>
          </cell>
          <cell r="G2227" t="str">
            <v>S&amp;B holdings</v>
          </cell>
          <cell r="H2227" t="str">
            <v>Auxiliary Boiler Equipment - Change from FEP</v>
          </cell>
          <cell r="I2227" t="str">
            <v>ZAR 831,048</v>
          </cell>
          <cell r="J2227" t="str">
            <v>ZAR</v>
          </cell>
          <cell r="K2227">
            <v>831048</v>
          </cell>
          <cell r="L2227">
            <v>1</v>
          </cell>
          <cell r="M2227">
            <v>831048</v>
          </cell>
        </row>
        <row r="2228">
          <cell r="B2228" t="str">
            <v>599-0545</v>
          </cell>
          <cell r="C2228" t="str">
            <v>BSCO 225c</v>
          </cell>
          <cell r="D2228">
            <v>39769</v>
          </cell>
          <cell r="E2228" t="str">
            <v>C001</v>
          </cell>
          <cell r="G2228" t="str">
            <v>S&amp;B holdings</v>
          </cell>
          <cell r="H2228" t="str">
            <v>Pre Boiler - Change from FEP</v>
          </cell>
          <cell r="I2228" t="str">
            <v>ZAR 149,753</v>
          </cell>
          <cell r="J2228" t="str">
            <v>ZAR</v>
          </cell>
          <cell r="K2228">
            <v>149753</v>
          </cell>
          <cell r="L2228">
            <v>1</v>
          </cell>
          <cell r="M2228">
            <v>149753</v>
          </cell>
        </row>
        <row r="2229">
          <cell r="B2229" t="str">
            <v>599-0545</v>
          </cell>
          <cell r="C2229" t="str">
            <v>BSCO 225d</v>
          </cell>
          <cell r="D2229">
            <v>39769</v>
          </cell>
          <cell r="E2229" t="str">
            <v>C001</v>
          </cell>
          <cell r="G2229" t="str">
            <v>S&amp;B holdings</v>
          </cell>
          <cell r="H2229" t="str">
            <v>Mill Lathe - Change from FEP</v>
          </cell>
          <cell r="I2229" t="str">
            <v>ZAR 57,004</v>
          </cell>
          <cell r="J2229" t="str">
            <v>ZAR</v>
          </cell>
          <cell r="K2229">
            <v>57004</v>
          </cell>
          <cell r="L2229">
            <v>1</v>
          </cell>
          <cell r="M2229">
            <v>57004</v>
          </cell>
        </row>
        <row r="2230">
          <cell r="B2230" t="str">
            <v>599-0545</v>
          </cell>
          <cell r="C2230" t="str">
            <v>BSCO 225e</v>
          </cell>
          <cell r="D2230">
            <v>39769</v>
          </cell>
          <cell r="E2230" t="str">
            <v>C001</v>
          </cell>
          <cell r="G2230" t="str">
            <v>S&amp;B holdings</v>
          </cell>
          <cell r="H2230" t="str">
            <v>Civil Contract with Spencon has been descoped and balance transferred to S&amp;B contract</v>
          </cell>
          <cell r="I2230" t="str">
            <v>ZAR 812,710.43</v>
          </cell>
          <cell r="J2230" t="str">
            <v>ZAR</v>
          </cell>
          <cell r="K2230">
            <v>812710.43</v>
          </cell>
          <cell r="L2230">
            <v>1</v>
          </cell>
          <cell r="M2230">
            <v>812710.43</v>
          </cell>
        </row>
        <row r="2231">
          <cell r="B2231" t="str">
            <v>599-0545</v>
          </cell>
          <cell r="C2231" t="str">
            <v>BSCO 225e</v>
          </cell>
          <cell r="D2231">
            <v>39769</v>
          </cell>
          <cell r="E2231" t="str">
            <v>C001</v>
          </cell>
          <cell r="G2231" t="str">
            <v>S&amp;B holdings</v>
          </cell>
          <cell r="H2231" t="str">
            <v>Boiler House and TG building Extras - Check whether this is for Isgec contract</v>
          </cell>
          <cell r="I2231" t="str">
            <v>ZAR 1,653,161.26</v>
          </cell>
          <cell r="J2231" t="str">
            <v>ZAR</v>
          </cell>
          <cell r="K2231">
            <v>1653161.26</v>
          </cell>
          <cell r="L2231">
            <v>1</v>
          </cell>
          <cell r="M2231">
            <v>1653161.26</v>
          </cell>
        </row>
        <row r="2232">
          <cell r="B2232" t="str">
            <v>599-0545</v>
          </cell>
          <cell r="C2232" t="str">
            <v>BSCO 225f</v>
          </cell>
          <cell r="D2232">
            <v>39769</v>
          </cell>
          <cell r="E2232" t="str">
            <v>C001</v>
          </cell>
          <cell r="G2232" t="str">
            <v>S&amp;B holdings</v>
          </cell>
          <cell r="H2232" t="str">
            <v xml:space="preserve">Less Savings in other areas of Civil Works </v>
          </cell>
          <cell r="I2232" t="str">
            <v>ZAR -1,715,561.07</v>
          </cell>
          <cell r="J2232" t="str">
            <v>ZAR</v>
          </cell>
          <cell r="K2232">
            <v>-1715561.07</v>
          </cell>
          <cell r="L2232">
            <v>1</v>
          </cell>
          <cell r="M2232">
            <v>-1715561.07</v>
          </cell>
        </row>
        <row r="2233">
          <cell r="B2233" t="str">
            <v>599-0545</v>
          </cell>
          <cell r="C2233" t="str">
            <v>BSCO 225g</v>
          </cell>
          <cell r="D2233">
            <v>39769</v>
          </cell>
          <cell r="E2233" t="str">
            <v>C001</v>
          </cell>
          <cell r="G2233" t="str">
            <v>S&amp;B holdings</v>
          </cell>
          <cell r="H2233" t="str">
            <v>Escalation on S&amp;B contract - Estimated for SiVEST scope of Work (75% of estimate final issued for approval)</v>
          </cell>
          <cell r="I2233" t="str">
            <v>ZAR 4,855,375.98</v>
          </cell>
          <cell r="J2233" t="str">
            <v>ZAR</v>
          </cell>
          <cell r="K2233">
            <v>4855375.9800000004</v>
          </cell>
          <cell r="L2233">
            <v>1</v>
          </cell>
          <cell r="M2233">
            <v>4855375.9800000004</v>
          </cell>
        </row>
        <row r="2234">
          <cell r="B2234" t="str">
            <v>599-0689</v>
          </cell>
          <cell r="C2234" t="str">
            <v>BSCO 226</v>
          </cell>
          <cell r="D2234">
            <v>39769</v>
          </cell>
          <cell r="E2234" t="str">
            <v>C006</v>
          </cell>
          <cell r="G2234" t="str">
            <v>Teichmann Plant Zambia Ltd</v>
          </cell>
          <cell r="H2234" t="str">
            <v>Additional Concrete Quantites as compared to FEP</v>
          </cell>
          <cell r="I2234" t="str">
            <v>ZMk 1,875,212,765</v>
          </cell>
          <cell r="J2234" t="str">
            <v>ZMk</v>
          </cell>
          <cell r="K2234">
            <v>1875212765</v>
          </cell>
          <cell r="L2234">
            <v>1.6750418760469012E-3</v>
          </cell>
          <cell r="M2234">
            <v>3141059.9078726969</v>
          </cell>
          <cell r="N2234">
            <v>3141059.9086000002</v>
          </cell>
        </row>
        <row r="2235">
          <cell r="B2235" t="str">
            <v>599-0689</v>
          </cell>
          <cell r="C2235" t="str">
            <v>BSCO 226a</v>
          </cell>
          <cell r="D2235">
            <v>39769</v>
          </cell>
          <cell r="E2235" t="str">
            <v>C006</v>
          </cell>
          <cell r="G2235" t="str">
            <v>Teichmann Plant Zambia Ltd</v>
          </cell>
          <cell r="H2235" t="str">
            <v>Escalation on Teichman Contract - Original Escalation under BSCO 104 was underestimated</v>
          </cell>
          <cell r="I2235" t="str">
            <v>ZMk 2,175,667,995</v>
          </cell>
          <cell r="J2235" t="str">
            <v>ZMk</v>
          </cell>
          <cell r="K2235">
            <v>2175667995</v>
          </cell>
          <cell r="L2235">
            <v>1.6750418760469012E-3</v>
          </cell>
          <cell r="M2235">
            <v>3644335</v>
          </cell>
          <cell r="N2235">
            <v>3644335</v>
          </cell>
        </row>
        <row r="2236">
          <cell r="B2236" t="str">
            <v>599-0128</v>
          </cell>
          <cell r="C2236" t="str">
            <v>CVCO 120</v>
          </cell>
          <cell r="D2236">
            <v>39769</v>
          </cell>
          <cell r="E2236" t="str">
            <v>P001</v>
          </cell>
          <cell r="G2236" t="str">
            <v>SiVEST SA (Pty) Ltd</v>
          </cell>
          <cell r="H2236" t="str">
            <v>Additional Resourcing</v>
          </cell>
          <cell r="I2236" t="str">
            <v>ZAR 6,814,570</v>
          </cell>
          <cell r="J2236" t="str">
            <v>ZAR</v>
          </cell>
          <cell r="K2236">
            <v>6814570</v>
          </cell>
          <cell r="L2236">
            <v>1</v>
          </cell>
          <cell r="M2236">
            <v>6814570</v>
          </cell>
        </row>
        <row r="2237">
          <cell r="B2237" t="str">
            <v>599-1339</v>
          </cell>
          <cell r="C2237" t="str">
            <v>CVCO 137</v>
          </cell>
          <cell r="D2237">
            <v>39769</v>
          </cell>
          <cell r="E2237" t="str">
            <v>M043-0</v>
          </cell>
          <cell r="G2237" t="str">
            <v>Heku Construction Ltd</v>
          </cell>
          <cell r="H2237" t="str">
            <v>CVCO 137 for Pipe supports to ICW pipes</v>
          </cell>
          <cell r="I2237" t="str">
            <v>ZAR 442,940.40</v>
          </cell>
          <cell r="J2237" t="str">
            <v>ZAR</v>
          </cell>
          <cell r="K2237">
            <v>442940.4</v>
          </cell>
          <cell r="L2237">
            <v>1</v>
          </cell>
          <cell r="M2237">
            <v>442940.4</v>
          </cell>
        </row>
        <row r="2238">
          <cell r="B2238" t="str">
            <v>599-0113</v>
          </cell>
          <cell r="C2238" t="str">
            <v>CVCO 93</v>
          </cell>
          <cell r="D2238">
            <v>39769</v>
          </cell>
          <cell r="E2238" t="str">
            <v>C004</v>
          </cell>
          <cell r="G2238" t="str">
            <v>SiVEST SA (Pty) Ltd</v>
          </cell>
          <cell r="H2238" t="str">
            <v>Additional Fees as per CVCO 93</v>
          </cell>
          <cell r="I2238" t="str">
            <v>ZAR 723,800</v>
          </cell>
          <cell r="J2238" t="str">
            <v>ZAR</v>
          </cell>
          <cell r="K2238">
            <v>723800</v>
          </cell>
          <cell r="L2238">
            <v>1</v>
          </cell>
          <cell r="M2238">
            <v>723800</v>
          </cell>
        </row>
        <row r="2239">
          <cell r="C2239" t="str">
            <v>CVCO 134</v>
          </cell>
          <cell r="D2239">
            <v>39769</v>
          </cell>
          <cell r="E2239" t="str">
            <v>A005</v>
          </cell>
          <cell r="G2239" t="str">
            <v>Teichmann Plant Zambia Ltd</v>
          </cell>
          <cell r="H2239" t="str">
            <v>Escalation approved as per CVCO 134</v>
          </cell>
          <cell r="I2239" t="str">
            <v>ZMK 459899547</v>
          </cell>
          <cell r="J2239" t="str">
            <v>ZMK</v>
          </cell>
          <cell r="K2239">
            <v>459899547</v>
          </cell>
          <cell r="L2239">
            <v>1.6750418760469012E-3</v>
          </cell>
          <cell r="M2239">
            <v>770351</v>
          </cell>
        </row>
        <row r="2240">
          <cell r="C2240" t="str">
            <v>CVCO 134</v>
          </cell>
          <cell r="D2240">
            <v>39769</v>
          </cell>
          <cell r="E2240" t="str">
            <v>A005</v>
          </cell>
          <cell r="G2240" t="str">
            <v>Teichmann Plant Zambia Ltd</v>
          </cell>
          <cell r="H2240" t="str">
            <v>Escalation approved as per CVCO 134</v>
          </cell>
          <cell r="I2240" t="str">
            <v>ZMK 2567100000</v>
          </cell>
          <cell r="J2240" t="str">
            <v>ZMK</v>
          </cell>
          <cell r="K2240">
            <v>2567100000</v>
          </cell>
          <cell r="L2240">
            <v>1.6750418760469012E-3</v>
          </cell>
          <cell r="M2240">
            <v>4300000</v>
          </cell>
        </row>
        <row r="2241">
          <cell r="C2241" t="str">
            <v>CVCO 135</v>
          </cell>
          <cell r="D2241">
            <v>39769</v>
          </cell>
          <cell r="E2241" t="str">
            <v>A004-0</v>
          </cell>
          <cell r="G2241" t="str">
            <v>Teichmann Plant Zambia Ltd</v>
          </cell>
          <cell r="H2241" t="str">
            <v>Escalation approved as per CVCO 135</v>
          </cell>
          <cell r="I2241" t="str">
            <v>USD 1,034,013.61</v>
          </cell>
          <cell r="J2241" t="str">
            <v>USD</v>
          </cell>
          <cell r="K2241">
            <v>1034013.61</v>
          </cell>
          <cell r="L2241">
            <v>7.35</v>
          </cell>
          <cell r="M2241">
            <v>7600000.0334999999</v>
          </cell>
        </row>
        <row r="2244">
          <cell r="B2244" t="str">
            <v>599-0027</v>
          </cell>
          <cell r="C2244" t="str">
            <v>Amendmnet 12oct2008</v>
          </cell>
          <cell r="D2244">
            <v>39733</v>
          </cell>
          <cell r="E2244" t="str">
            <v>A011-D</v>
          </cell>
          <cell r="G2244" t="str">
            <v>U W P Consulting Pty Ltd</v>
          </cell>
          <cell r="H2244" t="str">
            <v>Disbursement Budget Allocated to UWP</v>
          </cell>
          <cell r="I2244" t="str">
            <v>ZAR 2,138,850</v>
          </cell>
          <cell r="J2244" t="str">
            <v>ZAR</v>
          </cell>
          <cell r="K2244">
            <v>2138850</v>
          </cell>
          <cell r="L2244">
            <v>1</v>
          </cell>
          <cell r="M2244">
            <v>2138850</v>
          </cell>
        </row>
        <row r="2245">
          <cell r="B2245" t="str">
            <v>599-0540</v>
          </cell>
          <cell r="C2245" t="str">
            <v>Amendment 30oct2008</v>
          </cell>
          <cell r="D2245">
            <v>39751</v>
          </cell>
          <cell r="E2245" t="str">
            <v>W123</v>
          </cell>
          <cell r="G2245" t="str">
            <v>S&amp;B holdings</v>
          </cell>
          <cell r="H2245" t="str">
            <v>PO issued for Site Instructions forming part of Phase 2 Budget</v>
          </cell>
          <cell r="I2245" t="str">
            <v>ZAR -58009</v>
          </cell>
          <cell r="J2245" t="str">
            <v>ZAR</v>
          </cell>
          <cell r="K2245">
            <v>-58009</v>
          </cell>
          <cell r="L2245">
            <v>1</v>
          </cell>
          <cell r="M2245">
            <v>-58009</v>
          </cell>
        </row>
        <row r="2246">
          <cell r="B2246" t="str">
            <v>599-0540</v>
          </cell>
          <cell r="C2246" t="str">
            <v>BSCO 179</v>
          </cell>
          <cell r="D2246">
            <v>39657</v>
          </cell>
          <cell r="E2246" t="str">
            <v>W123</v>
          </cell>
          <cell r="G2246" t="str">
            <v>S&amp;B holdings</v>
          </cell>
          <cell r="H2246" t="str">
            <v xml:space="preserve">Revised Budget determined by K&amp;A and Steffanuti for Civil Works in Phase 3 (Steffanuti Submitted Prices for known Scope +- R6,5million + new tracks estimated at R1,1million and relocation of 173m of track estimated at R0,25million  (Total Cost 7,8million </v>
          </cell>
          <cell r="I2246" t="str">
            <v>ZAR 4,800,000</v>
          </cell>
          <cell r="J2246" t="str">
            <v>ZAR</v>
          </cell>
          <cell r="K2246">
            <v>4800000</v>
          </cell>
          <cell r="L2246">
            <v>1</v>
          </cell>
          <cell r="M2246">
            <v>4800000</v>
          </cell>
          <cell r="N2246">
            <v>4800000</v>
          </cell>
          <cell r="P2246">
            <v>0</v>
          </cell>
          <cell r="Q2246">
            <v>0</v>
          </cell>
        </row>
      </sheetData>
      <sheetData sheetId="5"/>
      <sheetData sheetId="6"/>
      <sheetData sheetId="7"/>
      <sheetData sheetId="8"/>
      <sheetData sheetId="9"/>
      <sheetData sheetId="10"/>
      <sheetData sheetId="11"/>
      <sheetData sheetId="12"/>
      <sheetData sheetId="13">
        <row r="1">
          <cell r="G1" t="str">
            <v>EUR</v>
          </cell>
          <cell r="H1" t="str">
            <v>GBP</v>
          </cell>
          <cell r="I1" t="str">
            <v>USD</v>
          </cell>
          <cell r="J1" t="str">
            <v>ZMK</v>
          </cell>
          <cell r="M1" t="str">
            <v>EUR</v>
          </cell>
          <cell r="N1" t="str">
            <v>GBP</v>
          </cell>
          <cell r="O1" t="str">
            <v>USD</v>
          </cell>
          <cell r="P1" t="str">
            <v>ZAR</v>
          </cell>
          <cell r="U1" t="str">
            <v>ZAR</v>
          </cell>
          <cell r="V1" t="str">
            <v>ZMK</v>
          </cell>
        </row>
        <row r="2">
          <cell r="G2">
            <v>2</v>
          </cell>
          <cell r="H2">
            <v>3</v>
          </cell>
          <cell r="I2">
            <v>4</v>
          </cell>
          <cell r="J2">
            <v>5</v>
          </cell>
          <cell r="M2">
            <v>2</v>
          </cell>
          <cell r="N2">
            <v>3</v>
          </cell>
          <cell r="O2">
            <v>4</v>
          </cell>
          <cell r="P2">
            <v>5</v>
          </cell>
          <cell r="U2">
            <v>4</v>
          </cell>
          <cell r="V2">
            <v>5</v>
          </cell>
        </row>
        <row r="3">
          <cell r="F3">
            <v>39173</v>
          </cell>
          <cell r="G3">
            <v>9.7579999999999991</v>
          </cell>
          <cell r="H3">
            <v>14.379300000000001</v>
          </cell>
          <cell r="I3">
            <v>7.3048999999999999</v>
          </cell>
          <cell r="J3">
            <v>1.6294394076661865E-3</v>
          </cell>
          <cell r="L3">
            <v>39173</v>
          </cell>
          <cell r="M3">
            <v>5402.4851431658562</v>
          </cell>
          <cell r="N3">
            <v>7961.7834394904467</v>
          </cell>
          <cell r="O3">
            <v>4045.3074433656961</v>
          </cell>
          <cell r="P3">
            <v>554.016620498615</v>
          </cell>
          <cell r="R3">
            <v>39173</v>
          </cell>
          <cell r="S3">
            <v>1.3349352556401015</v>
          </cell>
          <cell r="T3">
            <v>1.9673421207948063</v>
          </cell>
          <cell r="U3">
            <v>0.13689441333899163</v>
          </cell>
          <cell r="V3">
            <v>2.2615838323894989E-4</v>
          </cell>
        </row>
        <row r="4">
          <cell r="A4" t="str">
            <v>EUR</v>
          </cell>
          <cell r="B4">
            <v>9.5500000000000007</v>
          </cell>
          <cell r="C4">
            <v>9.5500000000000007</v>
          </cell>
          <cell r="D4">
            <v>9.5500000000000007</v>
          </cell>
          <cell r="F4">
            <v>39174</v>
          </cell>
          <cell r="G4">
            <v>9.7484999999999999</v>
          </cell>
          <cell r="H4">
            <v>14.379899999999999</v>
          </cell>
          <cell r="I4">
            <v>7.3049999999999997</v>
          </cell>
          <cell r="J4">
            <v>1.6389895956940466E-3</v>
          </cell>
          <cell r="L4">
            <v>39174</v>
          </cell>
          <cell r="M4">
            <v>5370.5692803437169</v>
          </cell>
          <cell r="N4">
            <v>7911.3924050632904</v>
          </cell>
          <cell r="O4">
            <v>4022.5261464199511</v>
          </cell>
          <cell r="P4">
            <v>550.66079295154191</v>
          </cell>
          <cell r="R4">
            <v>39174</v>
          </cell>
          <cell r="S4">
            <v>1.3349352556401015</v>
          </cell>
          <cell r="T4">
            <v>1.9673421207948063</v>
          </cell>
          <cell r="U4">
            <v>0.13689253935660506</v>
          </cell>
          <cell r="V4">
            <v>2.2747952684258417E-4</v>
          </cell>
        </row>
        <row r="5">
          <cell r="A5" t="str">
            <v>GBP</v>
          </cell>
          <cell r="B5">
            <v>14.32</v>
          </cell>
          <cell r="C5">
            <v>14.32</v>
          </cell>
          <cell r="D5">
            <v>14.32</v>
          </cell>
          <cell r="F5">
            <v>39175</v>
          </cell>
          <cell r="G5">
            <v>9.7116000000000007</v>
          </cell>
          <cell r="H5">
            <v>14.3583</v>
          </cell>
          <cell r="I5">
            <v>7.2781000000000002</v>
          </cell>
          <cell r="J5">
            <v>1.6337893784084932E-3</v>
          </cell>
          <cell r="L5">
            <v>39175</v>
          </cell>
          <cell r="M5">
            <v>5425.9359739555075</v>
          </cell>
          <cell r="N5">
            <v>8012.8205128205127</v>
          </cell>
          <cell r="O5">
            <v>4061.7384240454912</v>
          </cell>
          <cell r="P5">
            <v>558.03571428571433</v>
          </cell>
          <cell r="R5">
            <v>39175</v>
          </cell>
          <cell r="S5">
            <v>1.3360053440213759</v>
          </cell>
          <cell r="T5">
            <v>1.9723865877712032</v>
          </cell>
          <cell r="U5">
            <v>0.13739849686044434</v>
          </cell>
          <cell r="V5">
            <v>2.2540290769750929E-4</v>
          </cell>
        </row>
        <row r="6">
          <cell r="A6" t="str">
            <v>USD</v>
          </cell>
          <cell r="B6">
            <v>7.35</v>
          </cell>
          <cell r="C6">
            <v>7.35</v>
          </cell>
          <cell r="D6">
            <v>7.35</v>
          </cell>
          <cell r="F6">
            <v>39176</v>
          </cell>
          <cell r="G6">
            <v>9.6423000000000005</v>
          </cell>
          <cell r="H6">
            <v>14.2936</v>
          </cell>
          <cell r="I6">
            <v>7.2279999999999998</v>
          </cell>
          <cell r="J6">
            <v>1.6305154222301212E-3</v>
          </cell>
          <cell r="L6">
            <v>39176</v>
          </cell>
          <cell r="M6">
            <v>5414.1851651326479</v>
          </cell>
          <cell r="N6">
            <v>8012.8205128205127</v>
          </cell>
          <cell r="O6">
            <v>4051.8638573743924</v>
          </cell>
          <cell r="P6">
            <v>560.5381165919282</v>
          </cell>
          <cell r="R6">
            <v>39176</v>
          </cell>
          <cell r="S6">
            <v>1.3361838588989845</v>
          </cell>
          <cell r="T6">
            <v>1.9770660340055357</v>
          </cell>
          <cell r="U6">
            <v>0.13835085777531822</v>
          </cell>
          <cell r="V6">
            <v>2.2589681033703804E-4</v>
          </cell>
        </row>
        <row r="7">
          <cell r="A7" t="str">
            <v>ZAR</v>
          </cell>
          <cell r="B7">
            <v>1</v>
          </cell>
          <cell r="C7">
            <v>1</v>
          </cell>
          <cell r="D7">
            <v>1</v>
          </cell>
          <cell r="F7">
            <v>39177</v>
          </cell>
          <cell r="G7">
            <v>9.5840999999999994</v>
          </cell>
          <cell r="H7">
            <v>14.176500000000001</v>
          </cell>
          <cell r="I7">
            <v>7.1790000000000003</v>
          </cell>
          <cell r="J7">
            <v>1.622241580971755E-3</v>
          </cell>
          <cell r="L7">
            <v>39177</v>
          </cell>
          <cell r="M7">
            <v>5396.6540744738259</v>
          </cell>
          <cell r="N7">
            <v>7980.845969672785</v>
          </cell>
          <cell r="O7">
            <v>4043.6716538617065</v>
          </cell>
          <cell r="P7">
            <v>563.38028169014081</v>
          </cell>
          <cell r="R7">
            <v>39177</v>
          </cell>
          <cell r="S7">
            <v>1.3347570742124935</v>
          </cell>
          <cell r="T7">
            <v>1.974333662388944</v>
          </cell>
          <cell r="U7">
            <v>0.13929516645772391</v>
          </cell>
          <cell r="V7">
            <v>2.2633805399067939E-4</v>
          </cell>
        </row>
        <row r="8">
          <cell r="A8" t="str">
            <v>ZMK</v>
          </cell>
          <cell r="B8">
            <v>1.6750418760469012E-3</v>
          </cell>
          <cell r="C8">
            <v>1.6750418760469012E-3</v>
          </cell>
          <cell r="D8">
            <v>1.6750418760469012E-3</v>
          </cell>
          <cell r="F8">
            <v>39178</v>
          </cell>
          <cell r="G8">
            <v>9.5730000000000004</v>
          </cell>
          <cell r="H8">
            <v>14.1143</v>
          </cell>
          <cell r="I8">
            <v>7.1502999999999997</v>
          </cell>
          <cell r="J8">
            <v>1.6358820921623253E-3</v>
          </cell>
          <cell r="L8">
            <v>39178</v>
          </cell>
          <cell r="M8">
            <v>5341.8803418803418</v>
          </cell>
          <cell r="N8">
            <v>7874.0157480314965</v>
          </cell>
          <cell r="O8">
            <v>3990.4229848363925</v>
          </cell>
          <cell r="P8">
            <v>558.03571428571433</v>
          </cell>
          <cell r="R8">
            <v>39178</v>
          </cell>
          <cell r="S8">
            <v>1.3385089010841922</v>
          </cell>
          <cell r="T8">
            <v>1.9735543714229324</v>
          </cell>
          <cell r="U8">
            <v>0.13985427184873361</v>
          </cell>
          <cell r="V8">
            <v>2.2910557184750732E-4</v>
          </cell>
        </row>
        <row r="9">
          <cell r="F9">
            <v>39179</v>
          </cell>
          <cell r="G9">
            <v>9.5610999999999997</v>
          </cell>
          <cell r="H9">
            <v>14.050599999999999</v>
          </cell>
          <cell r="I9">
            <v>7.1349</v>
          </cell>
          <cell r="J9">
            <v>1.6384981525933329E-3</v>
          </cell>
          <cell r="L9">
            <v>39179</v>
          </cell>
          <cell r="M9">
            <v>5330.4904051172707</v>
          </cell>
          <cell r="N9">
            <v>7824.7261345852903</v>
          </cell>
          <cell r="O9">
            <v>3976.1431411530816</v>
          </cell>
          <cell r="P9">
            <v>557.10306406685243</v>
          </cell>
          <cell r="R9">
            <v>39179</v>
          </cell>
          <cell r="S9">
            <v>1.3406622871698619</v>
          </cell>
          <cell r="T9">
            <v>1.9688915140775742</v>
          </cell>
          <cell r="U9">
            <v>0.14015613393320159</v>
          </cell>
          <cell r="V9">
            <v>2.2999080036798528E-4</v>
          </cell>
        </row>
        <row r="10">
          <cell r="F10">
            <v>39180</v>
          </cell>
          <cell r="G10">
            <v>9.5922999999999998</v>
          </cell>
          <cell r="H10">
            <v>14.1106</v>
          </cell>
          <cell r="I10">
            <v>7.1775000000000002</v>
          </cell>
          <cell r="J10">
            <v>1.62776577752674E-3</v>
          </cell>
          <cell r="L10">
            <v>39180</v>
          </cell>
          <cell r="M10">
            <v>5316.3211057947901</v>
          </cell>
          <cell r="N10">
            <v>7812.5</v>
          </cell>
          <cell r="O10">
            <v>3976.1431411530816</v>
          </cell>
          <cell r="P10">
            <v>554.016620498615</v>
          </cell>
          <cell r="R10">
            <v>39180</v>
          </cell>
          <cell r="S10">
            <v>1.3374348000534972</v>
          </cell>
          <cell r="T10">
            <v>1.9650225977598741</v>
          </cell>
          <cell r="U10">
            <v>0.13932427725531174</v>
          </cell>
          <cell r="V10">
            <v>2.2999080036798528E-4</v>
          </cell>
        </row>
        <row r="11">
          <cell r="F11">
            <v>39181</v>
          </cell>
          <cell r="G11">
            <v>9.5675000000000008</v>
          </cell>
          <cell r="H11">
            <v>14.1107</v>
          </cell>
          <cell r="I11">
            <v>7.1775000000000002</v>
          </cell>
          <cell r="J11">
            <v>1.6277604783011389E-3</v>
          </cell>
          <cell r="L11">
            <v>39181</v>
          </cell>
          <cell r="M11">
            <v>5316.3211057947901</v>
          </cell>
          <cell r="N11">
            <v>7812.5</v>
          </cell>
          <cell r="O11">
            <v>3976.1431411530816</v>
          </cell>
          <cell r="P11">
            <v>554.016620498615</v>
          </cell>
          <cell r="R11">
            <v>39181</v>
          </cell>
          <cell r="S11">
            <v>1.3374348000534972</v>
          </cell>
          <cell r="T11">
            <v>1.9650225977598741</v>
          </cell>
          <cell r="U11">
            <v>0.13932427725531174</v>
          </cell>
          <cell r="V11">
            <v>2.2999080036798528E-4</v>
          </cell>
        </row>
        <row r="12">
          <cell r="F12">
            <v>39182</v>
          </cell>
          <cell r="G12">
            <v>9.5265000000000004</v>
          </cell>
          <cell r="H12">
            <v>14.0199</v>
          </cell>
          <cell r="I12">
            <v>7.1395999999999997</v>
          </cell>
          <cell r="J12">
            <v>1.6352507738824286E-3</v>
          </cell>
          <cell r="L12">
            <v>39182</v>
          </cell>
          <cell r="M12">
            <v>5313.4962805526038</v>
          </cell>
          <cell r="N12">
            <v>7806.4012490242003</v>
          </cell>
          <cell r="O12">
            <v>3976.1431411530816</v>
          </cell>
          <cell r="P12">
            <v>556.79287305122489</v>
          </cell>
          <cell r="R12">
            <v>39182</v>
          </cell>
          <cell r="S12">
            <v>1.3363624214887078</v>
          </cell>
          <cell r="T12">
            <v>1.9630938358853554</v>
          </cell>
          <cell r="U12">
            <v>0.1400638691243207</v>
          </cell>
          <cell r="V12">
            <v>2.2999080036798528E-4</v>
          </cell>
        </row>
        <row r="13">
          <cell r="F13">
            <v>39183</v>
          </cell>
          <cell r="G13">
            <v>9.6006</v>
          </cell>
          <cell r="H13">
            <v>14.0693</v>
          </cell>
          <cell r="I13">
            <v>7.1451000000000002</v>
          </cell>
          <cell r="J13">
            <v>1.6316647385828339E-3</v>
          </cell>
          <cell r="L13">
            <v>39183</v>
          </cell>
          <cell r="M13">
            <v>5364.8068669527893</v>
          </cell>
          <cell r="N13">
            <v>7874.0157480314965</v>
          </cell>
          <cell r="O13">
            <v>4000</v>
          </cell>
          <cell r="P13">
            <v>559.91041433370663</v>
          </cell>
          <cell r="R13">
            <v>39183</v>
          </cell>
          <cell r="S13">
            <v>1.3408420488066506</v>
          </cell>
          <cell r="T13">
            <v>1.9688915140775742</v>
          </cell>
          <cell r="U13">
            <v>0.13995605379910708</v>
          </cell>
          <cell r="V13">
            <v>2.2868119554529033E-4</v>
          </cell>
        </row>
        <row r="14">
          <cell r="F14">
            <v>39184</v>
          </cell>
          <cell r="G14">
            <v>9.5960000000000001</v>
          </cell>
          <cell r="H14">
            <v>14.1228</v>
          </cell>
          <cell r="I14">
            <v>7.1471999999999998</v>
          </cell>
          <cell r="J14">
            <v>1.6321201240411293E-3</v>
          </cell>
          <cell r="L14">
            <v>39184</v>
          </cell>
          <cell r="M14">
            <v>5370.5692803437169</v>
          </cell>
          <cell r="N14">
            <v>7905.1383399209481</v>
          </cell>
          <cell r="O14">
            <v>4000</v>
          </cell>
          <cell r="P14">
            <v>559.59709009513153</v>
          </cell>
          <cell r="R14">
            <v>39184</v>
          </cell>
          <cell r="S14">
            <v>1.342642320085929</v>
          </cell>
          <cell r="T14">
            <v>1.9755037534571316</v>
          </cell>
          <cell r="U14">
            <v>0.13991493172151331</v>
          </cell>
          <cell r="V14">
            <v>2.2868014964828992E-4</v>
          </cell>
        </row>
        <row r="15">
          <cell r="F15">
            <v>39185</v>
          </cell>
          <cell r="G15">
            <v>9.6617999999999995</v>
          </cell>
          <cell r="H15">
            <v>14.163</v>
          </cell>
          <cell r="I15">
            <v>7.1649000000000003</v>
          </cell>
          <cell r="J15">
            <v>1.6407752334823159E-3</v>
          </cell>
          <cell r="L15">
            <v>39185</v>
          </cell>
          <cell r="M15">
            <v>5370.5692803437169</v>
          </cell>
          <cell r="N15">
            <v>7886.4353312302846</v>
          </cell>
          <cell r="O15">
            <v>3988.8312724371754</v>
          </cell>
          <cell r="P15">
            <v>556.79287305122489</v>
          </cell>
          <cell r="R15">
            <v>39185</v>
          </cell>
          <cell r="S15">
            <v>1.3458950201884252</v>
          </cell>
          <cell r="T15">
            <v>1.9762845849802371</v>
          </cell>
          <cell r="U15">
            <v>0.13956928917361022</v>
          </cell>
          <cell r="V15">
            <v>2.2932098057651295E-4</v>
          </cell>
        </row>
        <row r="16">
          <cell r="F16">
            <v>39186</v>
          </cell>
          <cell r="G16">
            <v>9.7256999999999998</v>
          </cell>
          <cell r="H16">
            <v>14.248200000000001</v>
          </cell>
          <cell r="I16">
            <v>7.1829999999999998</v>
          </cell>
          <cell r="J16">
            <v>1.6634119240020362E-3</v>
          </cell>
          <cell r="L16">
            <v>39186</v>
          </cell>
          <cell r="M16">
            <v>5327.6505061267981</v>
          </cell>
          <cell r="N16">
            <v>7818.6082877247854</v>
          </cell>
          <cell r="O16">
            <v>3941.6633819471817</v>
          </cell>
          <cell r="P16">
            <v>548.847420417124</v>
          </cell>
          <cell r="R16">
            <v>39186</v>
          </cell>
          <cell r="S16">
            <v>1.3515339910798756</v>
          </cell>
          <cell r="T16">
            <v>1.9833399444664817</v>
          </cell>
          <cell r="U16">
            <v>0.13921759710427398</v>
          </cell>
          <cell r="V16">
            <v>2.3195613245622989E-4</v>
          </cell>
        </row>
        <row r="17">
          <cell r="A17" t="str">
            <v>EUR</v>
          </cell>
          <cell r="B17">
            <v>1.2993197278911566</v>
          </cell>
          <cell r="F17">
            <v>39187</v>
          </cell>
          <cell r="G17">
            <v>9.7379999999999995</v>
          </cell>
          <cell r="H17">
            <v>14.3697</v>
          </cell>
          <cell r="I17">
            <v>7.2324999999999999</v>
          </cell>
          <cell r="J17">
            <v>1.6542952950187515E-3</v>
          </cell>
          <cell r="L17">
            <v>39187</v>
          </cell>
          <cell r="M17">
            <v>5330.4904051172707</v>
          </cell>
          <cell r="N17">
            <v>7824.7261345852903</v>
          </cell>
          <cell r="O17">
            <v>3941.6633819471817</v>
          </cell>
          <cell r="P17">
            <v>544.95912806539513</v>
          </cell>
          <cell r="R17">
            <v>39187</v>
          </cell>
          <cell r="S17">
            <v>1.3522650439486139</v>
          </cell>
          <cell r="T17">
            <v>1.9857029388403493</v>
          </cell>
          <cell r="U17">
            <v>0.13826477704804702</v>
          </cell>
          <cell r="V17">
            <v>2.3193784065870347E-4</v>
          </cell>
        </row>
        <row r="18">
          <cell r="A18" t="str">
            <v>GBP</v>
          </cell>
          <cell r="B18">
            <v>1.9482993197278913</v>
          </cell>
          <cell r="F18">
            <v>39188</v>
          </cell>
          <cell r="G18">
            <v>9.7362000000000002</v>
          </cell>
          <cell r="H18">
            <v>14.368600000000001</v>
          </cell>
          <cell r="I18">
            <v>7.2324000000000002</v>
          </cell>
          <cell r="J18">
            <v>1.6542734017651096E-3</v>
          </cell>
          <cell r="L18">
            <v>39188</v>
          </cell>
          <cell r="M18">
            <v>5330.4904051172707</v>
          </cell>
          <cell r="N18">
            <v>7824.7261345852903</v>
          </cell>
          <cell r="O18">
            <v>3941.6633819471817</v>
          </cell>
          <cell r="P18">
            <v>544.95912806539513</v>
          </cell>
          <cell r="R18">
            <v>39188</v>
          </cell>
          <cell r="S18">
            <v>1.3522650439486139</v>
          </cell>
          <cell r="T18">
            <v>1.9857029388403493</v>
          </cell>
          <cell r="U18">
            <v>0.13826668878933687</v>
          </cell>
          <cell r="V18">
            <v>2.3193784065870347E-4</v>
          </cell>
        </row>
        <row r="19">
          <cell r="A19" t="str">
            <v>USD</v>
          </cell>
          <cell r="B19">
            <v>1</v>
          </cell>
          <cell r="F19">
            <v>39189</v>
          </cell>
          <cell r="G19">
            <v>9.6712000000000007</v>
          </cell>
          <cell r="H19">
            <v>14.2439</v>
          </cell>
          <cell r="I19">
            <v>7.16</v>
          </cell>
          <cell r="J19">
            <v>1.6624689326118218E-3</v>
          </cell>
          <cell r="L19">
            <v>39189</v>
          </cell>
          <cell r="M19">
            <v>5367.6865271068173</v>
          </cell>
          <cell r="N19">
            <v>7880.2206461780934</v>
          </cell>
          <cell r="O19">
            <v>3960.3960396039602</v>
          </cell>
          <cell r="P19">
            <v>553.09734513274338</v>
          </cell>
          <cell r="R19">
            <v>39189</v>
          </cell>
          <cell r="S19">
            <v>1.3553808620222283</v>
          </cell>
          <cell r="T19">
            <v>1.9888623707239459</v>
          </cell>
          <cell r="U19">
            <v>0.13966480446927373</v>
          </cell>
          <cell r="V19">
            <v>2.3315566871377346E-4</v>
          </cell>
        </row>
        <row r="20">
          <cell r="A20" t="str">
            <v>ZAR</v>
          </cell>
          <cell r="B20">
            <v>0.1360544217687075</v>
          </cell>
          <cell r="F20">
            <v>39190</v>
          </cell>
          <cell r="G20">
            <v>9.6209000000000007</v>
          </cell>
          <cell r="H20">
            <v>14.1812</v>
          </cell>
          <cell r="I20">
            <v>7.1018999999999997</v>
          </cell>
          <cell r="J20">
            <v>1.6475468850654818E-3</v>
          </cell>
          <cell r="L20">
            <v>39190</v>
          </cell>
          <cell r="M20">
            <v>5330.4904051172707</v>
          </cell>
          <cell r="N20">
            <v>7855.4595443833459</v>
          </cell>
          <cell r="O20">
            <v>3935.4584809130265</v>
          </cell>
          <cell r="P20">
            <v>554.016620498615</v>
          </cell>
          <cell r="R20">
            <v>39190</v>
          </cell>
          <cell r="S20">
            <v>1.3546464372798701</v>
          </cell>
          <cell r="T20">
            <v>1.9964064683569573</v>
          </cell>
          <cell r="U20">
            <v>0.14080738957180475</v>
          </cell>
          <cell r="V20">
            <v>2.3231501916598908E-4</v>
          </cell>
        </row>
        <row r="21">
          <cell r="A21" t="str">
            <v>ZMK</v>
          </cell>
          <cell r="B21">
            <v>2.2789685388393215E-4</v>
          </cell>
          <cell r="F21">
            <v>39191</v>
          </cell>
          <cell r="G21">
            <v>9.5859000000000005</v>
          </cell>
          <cell r="H21">
            <v>14.152100000000001</v>
          </cell>
          <cell r="I21">
            <v>7.0490000000000004</v>
          </cell>
          <cell r="J21">
            <v>1.6654952683279427E-3</v>
          </cell>
          <cell r="L21">
            <v>39191</v>
          </cell>
          <cell r="M21">
            <v>5241.0901467505237</v>
          </cell>
          <cell r="N21">
            <v>7745.9333849728901</v>
          </cell>
          <cell r="O21">
            <v>3858.0246913580245</v>
          </cell>
          <cell r="P21">
            <v>547.34537493158177</v>
          </cell>
          <cell r="R21">
            <v>39191</v>
          </cell>
          <cell r="S21">
            <v>1.3583265417006249</v>
          </cell>
          <cell r="T21">
            <v>2.0072260136491371</v>
          </cell>
          <cell r="U21">
            <v>0.14186409419775853</v>
          </cell>
          <cell r="V21">
            <v>2.3661190678437322E-4</v>
          </cell>
        </row>
        <row r="22">
          <cell r="F22">
            <v>39192</v>
          </cell>
          <cell r="G22">
            <v>9.6432000000000002</v>
          </cell>
          <cell r="H22">
            <v>14.1821</v>
          </cell>
          <cell r="I22">
            <v>7.0768000000000004</v>
          </cell>
          <cell r="J22">
            <v>1.6849370002055622E-3</v>
          </cell>
          <cell r="L22">
            <v>39192</v>
          </cell>
          <cell r="M22">
            <v>5202.9136316337144</v>
          </cell>
          <cell r="N22">
            <v>7668.7116564417183</v>
          </cell>
          <cell r="O22">
            <v>3825.5547054322874</v>
          </cell>
          <cell r="P22">
            <v>540.54054054054052</v>
          </cell>
          <cell r="R22">
            <v>39192</v>
          </cell>
          <cell r="S22">
            <v>1.3596193065941535</v>
          </cell>
          <cell r="T22">
            <v>2.0036064916850331</v>
          </cell>
          <cell r="U22">
            <v>0.14130680533574497</v>
          </cell>
          <cell r="V22">
            <v>2.3843017572303948E-4</v>
          </cell>
        </row>
        <row r="23">
          <cell r="F23">
            <v>39193</v>
          </cell>
          <cell r="G23">
            <v>9.5794999999999995</v>
          </cell>
          <cell r="H23">
            <v>14.117699999999999</v>
          </cell>
          <cell r="I23">
            <v>7.0464000000000002</v>
          </cell>
          <cell r="J23">
            <v>1.6543609782567338E-3</v>
          </cell>
          <cell r="L23">
            <v>39193</v>
          </cell>
          <cell r="M23">
            <v>5288.2072977260714</v>
          </cell>
          <cell r="N23">
            <v>7782.1011673151743</v>
          </cell>
          <cell r="O23">
            <v>3885.0038850038845</v>
          </cell>
          <cell r="P23">
            <v>551.2679162072767</v>
          </cell>
          <cell r="R23">
            <v>39193</v>
          </cell>
          <cell r="S23">
            <v>1.3609145345672291</v>
          </cell>
          <cell r="T23">
            <v>2.0032051282051282</v>
          </cell>
          <cell r="U23">
            <v>0.14191643960036329</v>
          </cell>
          <cell r="V23">
            <v>2.351430728026468E-4</v>
          </cell>
        </row>
        <row r="24">
          <cell r="A24" t="str">
            <v>EUR</v>
          </cell>
          <cell r="B24">
            <v>5701.35</v>
          </cell>
          <cell r="F24">
            <v>39194</v>
          </cell>
          <cell r="G24">
            <v>9.5685000000000002</v>
          </cell>
          <cell r="H24">
            <v>14.232799999999999</v>
          </cell>
          <cell r="I24">
            <v>7.1064999999999996</v>
          </cell>
          <cell r="J24">
            <v>1.6331810119842823E-3</v>
          </cell>
          <cell r="L24">
            <v>39194</v>
          </cell>
          <cell r="M24">
            <v>5327.6505061267981</v>
          </cell>
          <cell r="N24">
            <v>7849.2935635792774</v>
          </cell>
          <cell r="O24">
            <v>3923.1071008238523</v>
          </cell>
          <cell r="P24">
            <v>551.87637969094919</v>
          </cell>
          <cell r="R24">
            <v>39194</v>
          </cell>
          <cell r="S24">
            <v>1.3585110718652358</v>
          </cell>
          <cell r="T24">
            <v>2.0016012810248198</v>
          </cell>
          <cell r="U24">
            <v>0.14071624569056498</v>
          </cell>
          <cell r="V24">
            <v>2.3309479965501968E-4</v>
          </cell>
        </row>
        <row r="25">
          <cell r="A25" t="str">
            <v>GBP</v>
          </cell>
          <cell r="B25">
            <v>8549.0400000000009</v>
          </cell>
          <cell r="F25">
            <v>39195</v>
          </cell>
          <cell r="G25">
            <v>9.5785</v>
          </cell>
          <cell r="H25">
            <v>14.2333</v>
          </cell>
          <cell r="I25">
            <v>7.1067999999999998</v>
          </cell>
          <cell r="J25">
            <v>1.6332370267899872E-3</v>
          </cell>
          <cell r="L25">
            <v>39195</v>
          </cell>
          <cell r="M25">
            <v>5327.6505061267981</v>
          </cell>
          <cell r="N25">
            <v>7849.2935635792774</v>
          </cell>
          <cell r="O25">
            <v>3923.1071008238523</v>
          </cell>
          <cell r="P25">
            <v>551.87637969094919</v>
          </cell>
          <cell r="R25">
            <v>39195</v>
          </cell>
          <cell r="S25">
            <v>1.3585110718652358</v>
          </cell>
          <cell r="T25">
            <v>2.0016012810248198</v>
          </cell>
          <cell r="U25">
            <v>0.1407103056227838</v>
          </cell>
          <cell r="V25">
            <v>2.3309479965501968E-4</v>
          </cell>
        </row>
        <row r="26">
          <cell r="A26" t="str">
            <v>USD</v>
          </cell>
          <cell r="B26">
            <v>4387.95</v>
          </cell>
          <cell r="F26">
            <v>39196</v>
          </cell>
          <cell r="G26">
            <v>9.5885999999999996</v>
          </cell>
          <cell r="H26">
            <v>14.157999999999999</v>
          </cell>
          <cell r="I26">
            <v>7.0715000000000003</v>
          </cell>
          <cell r="J26">
            <v>1.6439824488433761E-3</v>
          </cell>
          <cell r="L26">
            <v>39196</v>
          </cell>
          <cell r="M26">
            <v>5316.3211057947901</v>
          </cell>
          <cell r="N26">
            <v>7836.9905956112843</v>
          </cell>
          <cell r="O26">
            <v>3915.4267815191861</v>
          </cell>
          <cell r="P26">
            <v>553.70985603543738</v>
          </cell>
          <cell r="R26">
            <v>39196</v>
          </cell>
          <cell r="S26">
            <v>1.3577732518669381</v>
          </cell>
          <cell r="T26">
            <v>2.0016012810248198</v>
          </cell>
          <cell r="U26">
            <v>0.14141271300289895</v>
          </cell>
          <cell r="V26">
            <v>2.3345395120812421E-4</v>
          </cell>
        </row>
        <row r="27">
          <cell r="A27" t="str">
            <v>ZAR</v>
          </cell>
          <cell r="B27">
            <v>597</v>
          </cell>
          <cell r="F27">
            <v>39197</v>
          </cell>
          <cell r="G27">
            <v>9.6227999999999998</v>
          </cell>
          <cell r="H27">
            <v>14.1648</v>
          </cell>
          <cell r="I27">
            <v>7.0835999999999997</v>
          </cell>
          <cell r="J27">
            <v>1.6407536966180785E-3</v>
          </cell>
          <cell r="L27">
            <v>39197</v>
          </cell>
          <cell r="M27">
            <v>5356.186395286556</v>
          </cell>
          <cell r="N27">
            <v>7880.2206461780934</v>
          </cell>
          <cell r="O27">
            <v>3943.2176656151423</v>
          </cell>
          <cell r="P27">
            <v>556.48302726766838</v>
          </cell>
          <cell r="R27">
            <v>39197</v>
          </cell>
          <cell r="S27">
            <v>1.3583265417006249</v>
          </cell>
          <cell r="T27">
            <v>1.9992003198720512</v>
          </cell>
          <cell r="U27">
            <v>0.14117115590942458</v>
          </cell>
          <cell r="V27">
            <v>2.3195451835804037E-4</v>
          </cell>
        </row>
        <row r="28">
          <cell r="A28" t="str">
            <v>ZMK</v>
          </cell>
          <cell r="B28">
            <v>1</v>
          </cell>
          <cell r="F28">
            <v>39198</v>
          </cell>
          <cell r="G28">
            <v>9.5675000000000008</v>
          </cell>
          <cell r="H28">
            <v>14.0555</v>
          </cell>
          <cell r="I28">
            <v>7.0157999999999996</v>
          </cell>
          <cell r="J28">
            <v>1.6094222013354985E-3</v>
          </cell>
          <cell r="L28">
            <v>39198</v>
          </cell>
          <cell r="M28">
            <v>5437.7379010331706</v>
          </cell>
          <cell r="N28">
            <v>7987.2204472843441</v>
          </cell>
          <cell r="O28">
            <v>3987.2408293460921</v>
          </cell>
          <cell r="P28">
            <v>568.18181818181813</v>
          </cell>
          <cell r="R28">
            <v>39198</v>
          </cell>
          <cell r="S28">
            <v>1.3640703860319192</v>
          </cell>
          <cell r="T28">
            <v>2.0032051282051282</v>
          </cell>
          <cell r="U28">
            <v>0.14253542005188291</v>
          </cell>
          <cell r="V28">
            <v>2.2972662531587412E-4</v>
          </cell>
        </row>
        <row r="29">
          <cell r="F29">
            <v>39199</v>
          </cell>
          <cell r="G29">
            <v>9.5211000000000006</v>
          </cell>
          <cell r="H29">
            <v>13.956</v>
          </cell>
          <cell r="I29">
            <v>6.9824999999999999</v>
          </cell>
          <cell r="J29">
            <v>1.6067870685776721E-3</v>
          </cell>
          <cell r="L29">
            <v>39199</v>
          </cell>
          <cell r="M29">
            <v>5411.2554112554117</v>
          </cell>
          <cell r="N29">
            <v>7936.5079365079364</v>
          </cell>
          <cell r="O29">
            <v>3971.4058776806992</v>
          </cell>
          <cell r="P29">
            <v>568.82821387940839</v>
          </cell>
          <cell r="R29">
            <v>39199</v>
          </cell>
          <cell r="S29">
            <v>1.362583458236817</v>
          </cell>
          <cell r="T29">
            <v>1.9984012789768186</v>
          </cell>
          <cell r="U29">
            <v>0.14321518080916576</v>
          </cell>
          <cell r="V29">
            <v>2.3044660552150068E-4</v>
          </cell>
        </row>
        <row r="30">
          <cell r="F30">
            <v>39200</v>
          </cell>
          <cell r="G30">
            <v>9.6052</v>
          </cell>
          <cell r="H30">
            <v>14.0528</v>
          </cell>
          <cell r="I30">
            <v>7.0457999999999998</v>
          </cell>
          <cell r="J30">
            <v>1.6217548685081152E-3</v>
          </cell>
          <cell r="L30">
            <v>39200</v>
          </cell>
          <cell r="M30">
            <v>5408.3288263926452</v>
          </cell>
          <cell r="N30">
            <v>7917.6563737133802</v>
          </cell>
          <cell r="O30">
            <v>3971.4058776806992</v>
          </cell>
          <cell r="P30">
            <v>563.69785794813981</v>
          </cell>
          <cell r="R30">
            <v>39200</v>
          </cell>
          <cell r="S30">
            <v>1.3616557734204793</v>
          </cell>
          <cell r="T30">
            <v>1.9940179461615157</v>
          </cell>
          <cell r="U30">
            <v>0.14192852479491327</v>
          </cell>
          <cell r="V30">
            <v>2.3052788580570649E-4</v>
          </cell>
        </row>
        <row r="31">
          <cell r="F31">
            <v>39201</v>
          </cell>
          <cell r="G31">
            <v>9.6199999999999992</v>
          </cell>
          <cell r="H31">
            <v>14.1577</v>
          </cell>
          <cell r="I31">
            <v>7.085</v>
          </cell>
          <cell r="J31">
            <v>1.6102333550178092E-3</v>
          </cell>
          <cell r="L31">
            <v>39201</v>
          </cell>
          <cell r="M31">
            <v>5420.0542005420048</v>
          </cell>
          <cell r="N31">
            <v>7930.2141157811257</v>
          </cell>
          <cell r="O31">
            <v>3971.4058776806992</v>
          </cell>
          <cell r="P31">
            <v>560.5381165919282</v>
          </cell>
          <cell r="R31">
            <v>39201</v>
          </cell>
          <cell r="S31">
            <v>1.3648150675583459</v>
          </cell>
          <cell r="T31">
            <v>1.9972039145196723</v>
          </cell>
          <cell r="U31">
            <v>0.14114326040931546</v>
          </cell>
          <cell r="V31">
            <v>2.3052788580570649E-4</v>
          </cell>
        </row>
        <row r="32">
          <cell r="F32">
            <v>39202</v>
          </cell>
          <cell r="G32">
            <v>9.6219000000000001</v>
          </cell>
          <cell r="H32">
            <v>14.1594</v>
          </cell>
          <cell r="I32">
            <v>7.0858999999999996</v>
          </cell>
          <cell r="J32">
            <v>1.6088266666237645E-3</v>
          </cell>
          <cell r="L32">
            <v>39202</v>
          </cell>
          <cell r="M32">
            <v>5425.9359739555075</v>
          </cell>
          <cell r="N32">
            <v>7936.5079365079364</v>
          </cell>
          <cell r="O32">
            <v>3974.56279809221</v>
          </cell>
          <cell r="P32">
            <v>560.85249579360629</v>
          </cell>
          <cell r="R32">
            <v>39202</v>
          </cell>
          <cell r="S32">
            <v>1.3648150675583459</v>
          </cell>
          <cell r="T32">
            <v>1.9972039145196723</v>
          </cell>
          <cell r="U32">
            <v>0.14112533340860017</v>
          </cell>
          <cell r="V32">
            <v>2.3029800561927133E-4</v>
          </cell>
        </row>
        <row r="33">
          <cell r="F33">
            <v>39203</v>
          </cell>
          <cell r="G33">
            <v>9.6637000000000004</v>
          </cell>
          <cell r="H33">
            <v>14.167299999999999</v>
          </cell>
          <cell r="I33">
            <v>7.0976999999999997</v>
          </cell>
          <cell r="J33">
            <v>1.6346920893980409E-3</v>
          </cell>
          <cell r="L33">
            <v>39203</v>
          </cell>
          <cell r="M33">
            <v>5393.7432578209273</v>
          </cell>
          <cell r="N33">
            <v>7898.8941548183266</v>
          </cell>
          <cell r="O33">
            <v>3957.2615749901065</v>
          </cell>
          <cell r="P33">
            <v>557.41360089186173</v>
          </cell>
          <cell r="R33">
            <v>39203</v>
          </cell>
          <cell r="S33">
            <v>1.3631406761177753</v>
          </cell>
          <cell r="T33">
            <v>1.9956096587507484</v>
          </cell>
          <cell r="U33">
            <v>0.14089071107541881</v>
          </cell>
          <cell r="V33">
            <v>2.3127269363306278E-4</v>
          </cell>
        </row>
        <row r="34">
          <cell r="F34">
            <v>39204</v>
          </cell>
          <cell r="G34">
            <v>9.6135000000000002</v>
          </cell>
          <cell r="H34">
            <v>14.1084</v>
          </cell>
          <cell r="I34">
            <v>7.0503999999999998</v>
          </cell>
          <cell r="J34">
            <v>1.6282242911525547E-3</v>
          </cell>
          <cell r="L34">
            <v>39204</v>
          </cell>
          <cell r="M34">
            <v>5396.6540744738259</v>
          </cell>
          <cell r="N34">
            <v>7917.6563737133802</v>
          </cell>
          <cell r="O34">
            <v>3957.2615749901065</v>
          </cell>
          <cell r="P34">
            <v>561.16722783389457</v>
          </cell>
          <cell r="R34">
            <v>39204</v>
          </cell>
          <cell r="S34">
            <v>1.3636983499249966</v>
          </cell>
          <cell r="T34">
            <v>2.0008003201280511</v>
          </cell>
          <cell r="U34">
            <v>0.1418359242028821</v>
          </cell>
          <cell r="V34">
            <v>2.3127269363306278E-4</v>
          </cell>
        </row>
        <row r="35">
          <cell r="F35">
            <v>39205</v>
          </cell>
          <cell r="G35">
            <v>9.5748999999999995</v>
          </cell>
          <cell r="H35">
            <v>14.0434</v>
          </cell>
          <cell r="I35">
            <v>7.0423999999999998</v>
          </cell>
          <cell r="J35">
            <v>1.6564271859455468E-3</v>
          </cell>
          <cell r="L35">
            <v>39205</v>
          </cell>
          <cell r="M35">
            <v>5305.0397877984087</v>
          </cell>
          <cell r="N35">
            <v>7782.1011673151743</v>
          </cell>
          <cell r="O35">
            <v>3903.2006245121001</v>
          </cell>
          <cell r="P35">
            <v>554.32372505543231</v>
          </cell>
          <cell r="R35">
            <v>39205</v>
          </cell>
          <cell r="S35">
            <v>1.3588802826470987</v>
          </cell>
          <cell r="T35">
            <v>1.9936204146730461</v>
          </cell>
          <cell r="U35">
            <v>0.1419970464614336</v>
          </cell>
          <cell r="V35">
            <v>2.3554351666470381E-4</v>
          </cell>
        </row>
        <row r="36">
          <cell r="F36">
            <v>39206</v>
          </cell>
          <cell r="G36">
            <v>9.5047999999999995</v>
          </cell>
          <cell r="H36">
            <v>13.9339</v>
          </cell>
          <cell r="I36">
            <v>7.0011999999999999</v>
          </cell>
          <cell r="J36">
            <v>1.6472673481960774E-3</v>
          </cell>
          <cell r="L36">
            <v>39206</v>
          </cell>
          <cell r="M36">
            <v>5268.7038988408849</v>
          </cell>
          <cell r="N36">
            <v>7716.049382716049</v>
          </cell>
          <cell r="O36">
            <v>3875.9689922480625</v>
          </cell>
          <cell r="P36">
            <v>553.70985603543738</v>
          </cell>
          <cell r="R36">
            <v>39206</v>
          </cell>
          <cell r="S36">
            <v>1.3588802826470987</v>
          </cell>
          <cell r="T36">
            <v>1.9900497512437814</v>
          </cell>
          <cell r="U36">
            <v>0.14283265725875566</v>
          </cell>
          <cell r="V36">
            <v>2.3562121533422868E-4</v>
          </cell>
        </row>
        <row r="37">
          <cell r="F37">
            <v>39207</v>
          </cell>
          <cell r="G37">
            <v>9.4625000000000004</v>
          </cell>
          <cell r="H37">
            <v>13.8582</v>
          </cell>
          <cell r="I37">
            <v>6.9679000000000002</v>
          </cell>
          <cell r="J37">
            <v>1.6499635358058588E-3</v>
          </cell>
          <cell r="L37">
            <v>39207</v>
          </cell>
          <cell r="M37">
            <v>5219.2066805845516</v>
          </cell>
          <cell r="N37">
            <v>7651.1094108645748</v>
          </cell>
          <cell r="O37">
            <v>3847.6337052712583</v>
          </cell>
          <cell r="P37">
            <v>552.18111540585312</v>
          </cell>
          <cell r="R37">
            <v>39207</v>
          </cell>
          <cell r="S37">
            <v>1.3564839934888768</v>
          </cell>
          <cell r="T37">
            <v>1.9884668920262476</v>
          </cell>
          <cell r="U37">
            <v>0.1435152628482039</v>
          </cell>
          <cell r="V37">
            <v>2.3716802405832435E-4</v>
          </cell>
        </row>
        <row r="38">
          <cell r="F38">
            <v>39208</v>
          </cell>
          <cell r="G38">
            <v>9.4321999999999999</v>
          </cell>
          <cell r="H38">
            <v>13.8925</v>
          </cell>
          <cell r="I38">
            <v>6.9714999999999998</v>
          </cell>
          <cell r="J38">
            <v>1.635058265301284E-3</v>
          </cell>
          <cell r="L38">
            <v>39208</v>
          </cell>
          <cell r="M38">
            <v>5211.0474205315268</v>
          </cell>
          <cell r="N38">
            <v>7639.4194041252858</v>
          </cell>
          <cell r="O38">
            <v>3834.3558282208592</v>
          </cell>
          <cell r="P38">
            <v>550.05500550055012</v>
          </cell>
          <cell r="R38">
            <v>39208</v>
          </cell>
          <cell r="S38">
            <v>1.3586956521739131</v>
          </cell>
          <cell r="T38">
            <v>1.9916351324437362</v>
          </cell>
          <cell r="U38">
            <v>0.14344115326687226</v>
          </cell>
          <cell r="V38">
            <v>2.3794850318494071E-4</v>
          </cell>
        </row>
        <row r="39">
          <cell r="F39">
            <v>39209</v>
          </cell>
          <cell r="G39">
            <v>9.4072999999999993</v>
          </cell>
          <cell r="H39">
            <v>13.891500000000001</v>
          </cell>
          <cell r="I39">
            <v>6.9710000000000001</v>
          </cell>
          <cell r="J39">
            <v>1.6349780667692343E-3</v>
          </cell>
          <cell r="L39">
            <v>39209</v>
          </cell>
          <cell r="M39">
            <v>5211.0474205315268</v>
          </cell>
          <cell r="N39">
            <v>7639.4194041252858</v>
          </cell>
          <cell r="O39">
            <v>3834.3558282208592</v>
          </cell>
          <cell r="P39">
            <v>550.05500550055012</v>
          </cell>
          <cell r="R39">
            <v>39209</v>
          </cell>
          <cell r="S39">
            <v>1.3586956521739131</v>
          </cell>
          <cell r="T39">
            <v>1.9916351324437362</v>
          </cell>
          <cell r="U39">
            <v>0.14345144168698895</v>
          </cell>
          <cell r="V39">
            <v>2.379535990481856E-4</v>
          </cell>
        </row>
        <row r="40">
          <cell r="F40">
            <v>39210</v>
          </cell>
          <cell r="G40">
            <v>9.4179999999999993</v>
          </cell>
          <cell r="H40">
            <v>13.833600000000001</v>
          </cell>
          <cell r="I40">
            <v>6.9325000000000001</v>
          </cell>
          <cell r="J40">
            <v>1.6342459507470955E-3</v>
          </cell>
          <cell r="L40">
            <v>39210</v>
          </cell>
          <cell r="M40">
            <v>5246.5897166841551</v>
          </cell>
          <cell r="N40">
            <v>7692.3076923076933</v>
          </cell>
          <cell r="O40">
            <v>3856.5368299267257</v>
          </cell>
          <cell r="P40">
            <v>556.17352614015579</v>
          </cell>
          <cell r="R40">
            <v>39210</v>
          </cell>
          <cell r="S40">
            <v>1.3605442176870748</v>
          </cell>
          <cell r="T40">
            <v>1.9948134849391583</v>
          </cell>
          <cell r="U40">
            <v>0.14424810674359897</v>
          </cell>
          <cell r="V40">
            <v>2.3676484515579126E-4</v>
          </cell>
        </row>
        <row r="41">
          <cell r="F41">
            <v>39211</v>
          </cell>
          <cell r="G41">
            <v>9.3870000000000005</v>
          </cell>
          <cell r="H41">
            <v>13.769600000000001</v>
          </cell>
          <cell r="I41">
            <v>6.9092000000000002</v>
          </cell>
          <cell r="J41">
            <v>1.6158430176191523E-3</v>
          </cell>
          <cell r="L41">
            <v>39211</v>
          </cell>
          <cell r="M41">
            <v>5296.6101694915251</v>
          </cell>
          <cell r="N41">
            <v>7770.0077700077691</v>
          </cell>
          <cell r="O41">
            <v>3900.1560062402496</v>
          </cell>
          <cell r="P41">
            <v>564.65273856578199</v>
          </cell>
          <cell r="R41">
            <v>39211</v>
          </cell>
          <cell r="S41">
            <v>1.3577732518669381</v>
          </cell>
          <cell r="T41">
            <v>1.9928258270227182</v>
          </cell>
          <cell r="U41">
            <v>0.14473455682278699</v>
          </cell>
          <cell r="V41">
            <v>2.3420849239993443E-4</v>
          </cell>
        </row>
        <row r="42">
          <cell r="F42">
            <v>39212</v>
          </cell>
          <cell r="G42">
            <v>9.3703000000000003</v>
          </cell>
          <cell r="H42">
            <v>13.7759</v>
          </cell>
          <cell r="I42">
            <v>6.915</v>
          </cell>
          <cell r="J42">
            <v>1.6208900307158659E-3</v>
          </cell>
          <cell r="L42">
            <v>39212</v>
          </cell>
          <cell r="M42">
            <v>5268.7038988408849</v>
          </cell>
          <cell r="N42">
            <v>7751.937984496125</v>
          </cell>
          <cell r="O42">
            <v>3891.0505836575871</v>
          </cell>
          <cell r="P42">
            <v>562.7462014631401</v>
          </cell>
          <cell r="R42">
            <v>39212</v>
          </cell>
          <cell r="S42">
            <v>1.354279523293608</v>
          </cell>
          <cell r="T42">
            <v>1.9920318725099602</v>
          </cell>
          <cell r="U42">
            <v>0.14461315979754158</v>
          </cell>
          <cell r="V42">
            <v>2.3474178403755868E-4</v>
          </cell>
        </row>
        <row r="43">
          <cell r="F43">
            <v>39213</v>
          </cell>
          <cell r="G43">
            <v>9.4144000000000005</v>
          </cell>
          <cell r="H43">
            <v>13.8163</v>
          </cell>
          <cell r="I43">
            <v>6.9457000000000004</v>
          </cell>
          <cell r="J43">
            <v>1.6468766983415951E-3</v>
          </cell>
          <cell r="L43">
            <v>39213</v>
          </cell>
          <cell r="M43">
            <v>5194.8051948051952</v>
          </cell>
          <cell r="N43">
            <v>7639.4194041252858</v>
          </cell>
          <cell r="O43">
            <v>3841.7210910487902</v>
          </cell>
          <cell r="P43">
            <v>553.09734513274338</v>
          </cell>
          <cell r="R43">
            <v>39213</v>
          </cell>
          <cell r="S43">
            <v>1.3522650439486139</v>
          </cell>
          <cell r="T43">
            <v>1.9888623707239459</v>
          </cell>
          <cell r="U43">
            <v>0.14397396950631325</v>
          </cell>
          <cell r="V43">
            <v>2.3745072897373798E-4</v>
          </cell>
        </row>
        <row r="44">
          <cell r="F44">
            <v>39214</v>
          </cell>
          <cell r="G44">
            <v>9.4687999999999999</v>
          </cell>
          <cell r="H44">
            <v>13.902200000000001</v>
          </cell>
          <cell r="I44">
            <v>7.0204000000000004</v>
          </cell>
          <cell r="J44">
            <v>1.6611792379174128E-3</v>
          </cell>
          <cell r="L44">
            <v>39214</v>
          </cell>
          <cell r="M44">
            <v>5192.1079958463142</v>
          </cell>
          <cell r="N44">
            <v>7621.9512195121961</v>
          </cell>
          <cell r="O44">
            <v>3849.1147036181674</v>
          </cell>
          <cell r="P44">
            <v>548.24561403508767</v>
          </cell>
          <cell r="R44">
            <v>39214</v>
          </cell>
          <cell r="S44">
            <v>1.3489815189531904</v>
          </cell>
          <cell r="T44">
            <v>1.9798059790140567</v>
          </cell>
          <cell r="U44">
            <v>0.14244202609537918</v>
          </cell>
          <cell r="V44">
            <v>2.3697805583202994E-4</v>
          </cell>
        </row>
        <row r="45">
          <cell r="F45">
            <v>39215</v>
          </cell>
          <cell r="G45">
            <v>9.4402000000000008</v>
          </cell>
          <cell r="H45">
            <v>13.851800000000001</v>
          </cell>
          <cell r="I45">
            <v>6.9892000000000003</v>
          </cell>
          <cell r="J45">
            <v>1.6369130439052818E-3</v>
          </cell>
          <cell r="L45">
            <v>39215</v>
          </cell>
          <cell r="M45">
            <v>5189.4135962636219</v>
          </cell>
          <cell r="N45">
            <v>7604.5627376425855</v>
          </cell>
          <cell r="O45">
            <v>3838.7715930902114</v>
          </cell>
          <cell r="P45">
            <v>549.14881933003846</v>
          </cell>
          <cell r="R45">
            <v>39215</v>
          </cell>
          <cell r="S45">
            <v>1.35189941868325</v>
          </cell>
          <cell r="T45">
            <v>1.9809825673534072</v>
          </cell>
          <cell r="U45">
            <v>0.14307789160418932</v>
          </cell>
          <cell r="V45">
            <v>2.3760757683040997E-4</v>
          </cell>
        </row>
        <row r="46">
          <cell r="F46">
            <v>39216</v>
          </cell>
          <cell r="G46">
            <v>9.4304000000000006</v>
          </cell>
          <cell r="H46">
            <v>13.851800000000001</v>
          </cell>
          <cell r="I46">
            <v>6.9889999999999999</v>
          </cell>
          <cell r="J46">
            <v>1.6368728526274263E-3</v>
          </cell>
          <cell r="L46">
            <v>39216</v>
          </cell>
          <cell r="M46">
            <v>5189.4135962636219</v>
          </cell>
          <cell r="N46">
            <v>7604.5627376425855</v>
          </cell>
          <cell r="O46">
            <v>3838.7715930902114</v>
          </cell>
          <cell r="P46">
            <v>549.14881933003846</v>
          </cell>
          <cell r="R46">
            <v>39216</v>
          </cell>
          <cell r="S46">
            <v>1.352082206598161</v>
          </cell>
          <cell r="T46">
            <v>1.9809825673534072</v>
          </cell>
          <cell r="U46">
            <v>0.14308198597796537</v>
          </cell>
          <cell r="V46">
            <v>2.3760757683040997E-4</v>
          </cell>
        </row>
        <row r="47">
          <cell r="F47">
            <v>39217</v>
          </cell>
          <cell r="G47">
            <v>9.4161999999999999</v>
          </cell>
          <cell r="H47">
            <v>13.7933</v>
          </cell>
          <cell r="I47">
            <v>6.9588999999999999</v>
          </cell>
          <cell r="J47">
            <v>1.6584600535019213E-3</v>
          </cell>
          <cell r="L47">
            <v>39217</v>
          </cell>
          <cell r="M47">
            <v>5205.6220718375844</v>
          </cell>
          <cell r="N47">
            <v>7616.1462300076164</v>
          </cell>
          <cell r="O47">
            <v>3844.6751249519421</v>
          </cell>
          <cell r="P47">
            <v>552.4861878453039</v>
          </cell>
          <cell r="R47">
            <v>39217</v>
          </cell>
          <cell r="S47">
            <v>1.3540961408259986</v>
          </cell>
          <cell r="T47">
            <v>1.9817677368212443</v>
          </cell>
          <cell r="U47">
            <v>0.14370087226429465</v>
          </cell>
          <cell r="V47">
            <v>2.3934266929305357E-4</v>
          </cell>
        </row>
        <row r="48">
          <cell r="F48">
            <v>39218</v>
          </cell>
          <cell r="G48">
            <v>9.4268000000000001</v>
          </cell>
          <cell r="H48">
            <v>13.768800000000001</v>
          </cell>
          <cell r="I48">
            <v>6.9523999999999999</v>
          </cell>
          <cell r="J48">
            <v>1.6566576931041624E-3</v>
          </cell>
          <cell r="L48">
            <v>39218</v>
          </cell>
          <cell r="M48">
            <v>5178.6639047125836</v>
          </cell>
          <cell r="N48">
            <v>7564.2965204236016</v>
          </cell>
          <cell r="O48">
            <v>3821.1692777990061</v>
          </cell>
          <cell r="P48">
            <v>549.7526113249038</v>
          </cell>
          <cell r="R48">
            <v>39218</v>
          </cell>
          <cell r="S48">
            <v>1.3553808620222283</v>
          </cell>
          <cell r="T48">
            <v>1.9801980198019802</v>
          </cell>
          <cell r="U48">
            <v>0.14383522236925378</v>
          </cell>
          <cell r="V48">
            <v>2.386219107410881E-4</v>
          </cell>
        </row>
        <row r="49">
          <cell r="F49">
            <v>39219</v>
          </cell>
          <cell r="G49">
            <v>9.4232999999999993</v>
          </cell>
          <cell r="H49">
            <v>13.7544</v>
          </cell>
          <cell r="I49">
            <v>6.9345999999999997</v>
          </cell>
          <cell r="J49">
            <v>1.6529499371052549E-3</v>
          </cell>
          <cell r="L49">
            <v>39219</v>
          </cell>
          <cell r="M49">
            <v>5189.4135962636219</v>
          </cell>
          <cell r="N49">
            <v>7581.5011372251702</v>
          </cell>
          <cell r="O49">
            <v>3821.1692777990061</v>
          </cell>
          <cell r="P49">
            <v>550.96418732782365</v>
          </cell>
          <cell r="R49">
            <v>39219</v>
          </cell>
          <cell r="S49">
            <v>1.3575889220743957</v>
          </cell>
          <cell r="T49">
            <v>1.9833399444664817</v>
          </cell>
          <cell r="U49">
            <v>0.14420442419173421</v>
          </cell>
          <cell r="V49">
            <v>2.3869766553683106E-4</v>
          </cell>
        </row>
        <row r="50">
          <cell r="F50">
            <v>39220</v>
          </cell>
          <cell r="G50">
            <v>9.4634</v>
          </cell>
          <cell r="H50">
            <v>13.8203</v>
          </cell>
          <cell r="I50">
            <v>6.9919000000000002</v>
          </cell>
          <cell r="J50">
            <v>1.6581355592145081E-3</v>
          </cell>
          <cell r="L50">
            <v>39220</v>
          </cell>
          <cell r="M50">
            <v>5192.1079958463142</v>
          </cell>
          <cell r="N50">
            <v>7593.0144267274109</v>
          </cell>
          <cell r="O50">
            <v>3841.7210910487902</v>
          </cell>
          <cell r="P50">
            <v>549.45054945054949</v>
          </cell>
          <cell r="R50">
            <v>39220</v>
          </cell>
          <cell r="S50">
            <v>1.3513513513513513</v>
          </cell>
          <cell r="T50">
            <v>1.9762845849802371</v>
          </cell>
          <cell r="U50">
            <v>0.14302264048398861</v>
          </cell>
          <cell r="V50">
            <v>2.3748456350337226E-4</v>
          </cell>
        </row>
        <row r="51">
          <cell r="F51">
            <v>39221</v>
          </cell>
          <cell r="G51">
            <v>9.5192999999999994</v>
          </cell>
          <cell r="H51">
            <v>13.9155</v>
          </cell>
          <cell r="I51">
            <v>7.0486000000000004</v>
          </cell>
          <cell r="J51">
            <v>1.6832353129302769E-3</v>
          </cell>
          <cell r="L51">
            <v>39221</v>
          </cell>
          <cell r="M51">
            <v>5141.3881748071981</v>
          </cell>
          <cell r="N51">
            <v>7518.7969924812023</v>
          </cell>
          <cell r="O51">
            <v>3809.5238095238096</v>
          </cell>
          <cell r="P51">
            <v>540.54054054054052</v>
          </cell>
          <cell r="R51">
            <v>39221</v>
          </cell>
          <cell r="S51">
            <v>1.3493455673998112</v>
          </cell>
          <cell r="T51">
            <v>1.9739439399921039</v>
          </cell>
          <cell r="U51">
            <v>0.14187214482308544</v>
          </cell>
          <cell r="V51">
            <v>2.3917150988974191E-4</v>
          </cell>
        </row>
        <row r="52">
          <cell r="F52">
            <v>39222</v>
          </cell>
          <cell r="G52">
            <v>9.4260000000000002</v>
          </cell>
          <cell r="H52">
            <v>13.930400000000001</v>
          </cell>
          <cell r="I52">
            <v>7.0526</v>
          </cell>
          <cell r="J52">
            <v>1.662869780667476E-3</v>
          </cell>
          <cell r="L52">
            <v>39222</v>
          </cell>
          <cell r="M52">
            <v>5144.032921810699</v>
          </cell>
          <cell r="N52">
            <v>7524.4544770504135</v>
          </cell>
          <cell r="O52">
            <v>3809.5238095238096</v>
          </cell>
          <cell r="P52">
            <v>540.24851431658567</v>
          </cell>
          <cell r="R52">
            <v>39222</v>
          </cell>
          <cell r="S52">
            <v>1.3502565487442613</v>
          </cell>
          <cell r="T52">
            <v>1.974333662388944</v>
          </cell>
          <cell r="U52">
            <v>0.14179167966423731</v>
          </cell>
          <cell r="V52">
            <v>2.3917150988974191E-4</v>
          </cell>
        </row>
        <row r="53">
          <cell r="F53">
            <v>39223</v>
          </cell>
          <cell r="G53">
            <v>9.5101999999999993</v>
          </cell>
          <cell r="H53">
            <v>13.9306</v>
          </cell>
          <cell r="I53">
            <v>7.0526999999999997</v>
          </cell>
          <cell r="J53">
            <v>1.6671918320937762E-3</v>
          </cell>
          <cell r="L53">
            <v>39223</v>
          </cell>
          <cell r="M53">
            <v>5130.8363263211904</v>
          </cell>
          <cell r="N53">
            <v>7501.8754688672179</v>
          </cell>
          <cell r="O53">
            <v>3800.8361839604713</v>
          </cell>
          <cell r="P53">
            <v>538.79310344827582</v>
          </cell>
          <cell r="R53">
            <v>39223</v>
          </cell>
          <cell r="S53">
            <v>1.3504388926401079</v>
          </cell>
          <cell r="T53">
            <v>1.974333662388944</v>
          </cell>
          <cell r="U53">
            <v>0.14178966920470176</v>
          </cell>
          <cell r="V53">
            <v>2.3979090233316547E-4</v>
          </cell>
        </row>
        <row r="54">
          <cell r="F54">
            <v>39224</v>
          </cell>
          <cell r="G54">
            <v>9.4597999999999995</v>
          </cell>
          <cell r="H54">
            <v>13.858700000000001</v>
          </cell>
          <cell r="I54">
            <v>7.0263</v>
          </cell>
          <cell r="J54">
            <v>1.6917897443705695E-3</v>
          </cell>
          <cell r="L54">
            <v>39224</v>
          </cell>
          <cell r="M54">
            <v>5076.1421319796955</v>
          </cell>
          <cell r="N54">
            <v>7423.9049740163327</v>
          </cell>
          <cell r="O54">
            <v>3763.6432066240118</v>
          </cell>
          <cell r="P54">
            <v>535.61863952865565</v>
          </cell>
          <cell r="R54">
            <v>39224</v>
          </cell>
          <cell r="S54">
            <v>1.3487995683841383</v>
          </cell>
          <cell r="T54">
            <v>1.9719976336028398</v>
          </cell>
          <cell r="U54">
            <v>0.14232241720393379</v>
          </cell>
          <cell r="V54">
            <v>2.4179118912906814E-4</v>
          </cell>
        </row>
        <row r="55">
          <cell r="F55">
            <v>39225</v>
          </cell>
          <cell r="G55">
            <v>9.4705999999999992</v>
          </cell>
          <cell r="H55">
            <v>13.8673</v>
          </cell>
          <cell r="I55">
            <v>7.0297000000000001</v>
          </cell>
          <cell r="J55">
            <v>1.7007265503823233E-3</v>
          </cell>
          <cell r="L55">
            <v>39225</v>
          </cell>
          <cell r="M55">
            <v>5053.0570995452244</v>
          </cell>
          <cell r="N55">
            <v>7407.4074074074069</v>
          </cell>
          <cell r="O55">
            <v>3755.1633496057075</v>
          </cell>
          <cell r="P55">
            <v>534.18803418803418</v>
          </cell>
          <cell r="R55">
            <v>39225</v>
          </cell>
          <cell r="S55">
            <v>1.3457139012245998</v>
          </cell>
          <cell r="T55">
            <v>1.9723865877712032</v>
          </cell>
          <cell r="U55">
            <v>0.14225358123390755</v>
          </cell>
          <cell r="V55">
            <v>2.4227153793972281E-4</v>
          </cell>
        </row>
        <row r="56">
          <cell r="F56">
            <v>39226</v>
          </cell>
          <cell r="G56">
            <v>9.5129000000000001</v>
          </cell>
          <cell r="H56">
            <v>13.986000000000001</v>
          </cell>
          <cell r="I56">
            <v>7.0655000000000001</v>
          </cell>
          <cell r="J56">
            <v>1.7209423191762881E-3</v>
          </cell>
          <cell r="L56">
            <v>39226</v>
          </cell>
          <cell r="M56">
            <v>5017.5614651279484</v>
          </cell>
          <cell r="N56">
            <v>7380.0738007380078</v>
          </cell>
          <cell r="O56">
            <v>3728.5607755406413</v>
          </cell>
          <cell r="P56">
            <v>527.70448548812669</v>
          </cell>
          <cell r="R56">
            <v>39226</v>
          </cell>
          <cell r="S56">
            <v>1.3457139012245998</v>
          </cell>
          <cell r="T56">
            <v>1.9790223629527015</v>
          </cell>
          <cell r="U56">
            <v>0.14153280022645248</v>
          </cell>
          <cell r="V56">
            <v>2.4390600838061047E-4</v>
          </cell>
        </row>
        <row r="57">
          <cell r="F57">
            <v>39227</v>
          </cell>
          <cell r="G57">
            <v>9.5685000000000002</v>
          </cell>
          <cell r="H57">
            <v>14.1098</v>
          </cell>
          <cell r="I57">
            <v>7.1036000000000001</v>
          </cell>
          <cell r="J57">
            <v>1.7759938905810163E-3</v>
          </cell>
          <cell r="L57">
            <v>39227</v>
          </cell>
          <cell r="M57">
            <v>5170.6308169596687</v>
          </cell>
          <cell r="N57">
            <v>7639.4194041252858</v>
          </cell>
          <cell r="O57">
            <v>3846.1538461538466</v>
          </cell>
          <cell r="P57">
            <v>541.41851651326476</v>
          </cell>
          <cell r="R57">
            <v>39227</v>
          </cell>
          <cell r="S57">
            <v>1.3444474321054047</v>
          </cell>
          <cell r="T57">
            <v>1.9860973187686199</v>
          </cell>
          <cell r="U57">
            <v>0.14077369221239935</v>
          </cell>
          <cell r="V57">
            <v>2.5035675838069247E-4</v>
          </cell>
        </row>
        <row r="58">
          <cell r="F58">
            <v>39228</v>
          </cell>
          <cell r="G58">
            <v>9.5905000000000005</v>
          </cell>
          <cell r="H58">
            <v>14.1713</v>
          </cell>
          <cell r="I58">
            <v>7.1383000000000001</v>
          </cell>
          <cell r="J58">
            <v>1.7715011523614995E-3</v>
          </cell>
          <cell r="L58">
            <v>39228</v>
          </cell>
          <cell r="M58">
            <v>5205.6220718375844</v>
          </cell>
          <cell r="N58">
            <v>7692.3076923076933</v>
          </cell>
          <cell r="O58">
            <v>3874.4672607516468</v>
          </cell>
          <cell r="P58">
            <v>542.88816503800217</v>
          </cell>
          <cell r="R58">
            <v>39228</v>
          </cell>
          <cell r="S58">
            <v>1.3435442697836895</v>
          </cell>
          <cell r="T58">
            <v>1.984914648670107</v>
          </cell>
          <cell r="U58">
            <v>0.14008937702254037</v>
          </cell>
          <cell r="V58">
            <v>2.4854477036948664E-4</v>
          </cell>
        </row>
        <row r="59">
          <cell r="F59">
            <v>39229</v>
          </cell>
          <cell r="G59">
            <v>9.6126000000000005</v>
          </cell>
          <cell r="H59">
            <v>14.1569</v>
          </cell>
          <cell r="I59">
            <v>7.1349</v>
          </cell>
          <cell r="J59">
            <v>1.7494108858841786E-3</v>
          </cell>
          <cell r="L59">
            <v>39229</v>
          </cell>
          <cell r="M59">
            <v>5202.9136316337144</v>
          </cell>
          <cell r="N59">
            <v>7680.491551459294</v>
          </cell>
          <cell r="O59">
            <v>3872.966692486445</v>
          </cell>
          <cell r="P59">
            <v>542.88816503800217</v>
          </cell>
          <cell r="R59">
            <v>39229</v>
          </cell>
          <cell r="S59">
            <v>1.3435442697836895</v>
          </cell>
          <cell r="T59">
            <v>1.9833399444664817</v>
          </cell>
          <cell r="U59">
            <v>0.14015613393320159</v>
          </cell>
          <cell r="V59">
            <v>2.4867703815700473E-4</v>
          </cell>
        </row>
        <row r="60">
          <cell r="F60">
            <v>39230</v>
          </cell>
          <cell r="G60">
            <v>9.5721000000000007</v>
          </cell>
          <cell r="H60">
            <v>14.157</v>
          </cell>
          <cell r="I60">
            <v>7.1349999999999998</v>
          </cell>
          <cell r="J60">
            <v>1.7494414908040608E-3</v>
          </cell>
          <cell r="L60">
            <v>39230</v>
          </cell>
          <cell r="M60">
            <v>5202.9136316337144</v>
          </cell>
          <cell r="N60">
            <v>7680.491551459294</v>
          </cell>
          <cell r="O60">
            <v>3872.966692486445</v>
          </cell>
          <cell r="P60">
            <v>542.88816503800217</v>
          </cell>
          <cell r="R60">
            <v>39230</v>
          </cell>
          <cell r="S60">
            <v>1.3435442697836895</v>
          </cell>
          <cell r="T60">
            <v>1.9833399444664817</v>
          </cell>
          <cell r="U60">
            <v>0.1401541695865452</v>
          </cell>
          <cell r="V60">
            <v>2.4867703815700473E-4</v>
          </cell>
        </row>
        <row r="61">
          <cell r="F61">
            <v>39231</v>
          </cell>
          <cell r="G61">
            <v>9.5602</v>
          </cell>
          <cell r="H61">
            <v>14.1127</v>
          </cell>
          <cell r="I61">
            <v>7.1135000000000002</v>
          </cell>
          <cell r="J61">
            <v>1.7593244194229417E-3</v>
          </cell>
          <cell r="L61">
            <v>39231</v>
          </cell>
          <cell r="M61">
            <v>5208.333333333333</v>
          </cell>
          <cell r="N61">
            <v>7680.491551459294</v>
          </cell>
          <cell r="O61">
            <v>3872.966692486445</v>
          </cell>
          <cell r="P61">
            <v>544.36581382689167</v>
          </cell>
          <cell r="R61">
            <v>39231</v>
          </cell>
          <cell r="S61">
            <v>1.3451708366962605</v>
          </cell>
          <cell r="T61">
            <v>1.9833399444664817</v>
          </cell>
          <cell r="U61">
            <v>0.14057777465382723</v>
          </cell>
          <cell r="V61">
            <v>2.4867703815700473E-4</v>
          </cell>
        </row>
        <row r="62">
          <cell r="F62">
            <v>39232</v>
          </cell>
          <cell r="G62">
            <v>9.6024999999999991</v>
          </cell>
          <cell r="H62">
            <v>14.1258</v>
          </cell>
          <cell r="I62">
            <v>7.1203000000000003</v>
          </cell>
          <cell r="J62">
            <v>1.7450758322702911E-3</v>
          </cell>
          <cell r="L62">
            <v>39232</v>
          </cell>
          <cell r="M62">
            <v>5285.4122621564484</v>
          </cell>
          <cell r="N62">
            <v>7788.1619937694704</v>
          </cell>
          <cell r="O62">
            <v>3926.1876717707105</v>
          </cell>
          <cell r="P62">
            <v>551.57198014340872</v>
          </cell>
          <cell r="R62">
            <v>39232</v>
          </cell>
          <cell r="S62">
            <v>1.3460761879122358</v>
          </cell>
          <cell r="T62">
            <v>1.9837333862328903</v>
          </cell>
          <cell r="U62">
            <v>0.14044352063817536</v>
          </cell>
          <cell r="V62">
            <v>2.454228635939724E-4</v>
          </cell>
        </row>
        <row r="63">
          <cell r="F63">
            <v>39233</v>
          </cell>
          <cell r="G63">
            <v>9.6516000000000002</v>
          </cell>
          <cell r="H63">
            <v>14.1869</v>
          </cell>
          <cell r="I63">
            <v>7.1711</v>
          </cell>
          <cell r="J63">
            <v>1.755470044659158E-3</v>
          </cell>
          <cell r="L63">
            <v>39233</v>
          </cell>
          <cell r="M63">
            <v>5282.6201796090863</v>
          </cell>
          <cell r="N63">
            <v>7776.0497667185064</v>
          </cell>
          <cell r="O63">
            <v>3930.817610062893</v>
          </cell>
          <cell r="P63">
            <v>548.24561403508767</v>
          </cell>
          <cell r="R63">
            <v>39233</v>
          </cell>
          <cell r="S63">
            <v>1.3437248051599033</v>
          </cell>
          <cell r="T63">
            <v>1.9778481012658227</v>
          </cell>
          <cell r="U63">
            <v>0.13944862015590356</v>
          </cell>
          <cell r="V63">
            <v>2.4513228563794451E-4</v>
          </cell>
        </row>
        <row r="64">
          <cell r="F64">
            <v>39234</v>
          </cell>
          <cell r="G64">
            <v>9.6126000000000005</v>
          </cell>
          <cell r="H64">
            <v>14.126099999999999</v>
          </cell>
          <cell r="I64">
            <v>7.1452</v>
          </cell>
          <cell r="J64">
            <v>1.7576978376801201E-3</v>
          </cell>
          <cell r="L64">
            <v>39234</v>
          </cell>
          <cell r="M64">
            <v>5257.6235541535225</v>
          </cell>
          <cell r="N64">
            <v>7727.9752704791345</v>
          </cell>
          <cell r="O64">
            <v>3910.8330074305832</v>
          </cell>
          <cell r="P64">
            <v>547.34537493158177</v>
          </cell>
          <cell r="R64">
            <v>39234</v>
          </cell>
          <cell r="S64">
            <v>1.3440860215053763</v>
          </cell>
          <cell r="T64">
            <v>1.9766752322593397</v>
          </cell>
          <cell r="U64">
            <v>0.13995409505682135</v>
          </cell>
          <cell r="V64">
            <v>2.4633575563493042E-4</v>
          </cell>
        </row>
        <row r="65">
          <cell r="F65">
            <v>39235</v>
          </cell>
          <cell r="G65">
            <v>9.5648</v>
          </cell>
          <cell r="H65">
            <v>14.087999999999999</v>
          </cell>
          <cell r="I65">
            <v>7.1158999999999999</v>
          </cell>
          <cell r="J65">
            <v>1.7763282938899638E-3</v>
          </cell>
          <cell r="L65">
            <v>39235</v>
          </cell>
          <cell r="M65">
            <v>5175.9834368530019</v>
          </cell>
          <cell r="N65">
            <v>7621.9512195121961</v>
          </cell>
          <cell r="O65">
            <v>3850.5968425105889</v>
          </cell>
          <cell r="P65">
            <v>541.12554112554108</v>
          </cell>
          <cell r="R65">
            <v>39235</v>
          </cell>
          <cell r="S65">
            <v>1.3442667025137787</v>
          </cell>
          <cell r="T65">
            <v>1.9794140934283453</v>
          </cell>
          <cell r="U65">
            <v>0.14053036158462037</v>
          </cell>
          <cell r="V65">
            <v>2.5000625015625388E-4</v>
          </cell>
        </row>
        <row r="66">
          <cell r="F66">
            <v>39236</v>
          </cell>
          <cell r="G66">
            <v>9.6320999999999994</v>
          </cell>
          <cell r="H66">
            <v>14.158899999999999</v>
          </cell>
          <cell r="I66">
            <v>7.14</v>
          </cell>
          <cell r="J66">
            <v>1.7608423869979399E-3</v>
          </cell>
          <cell r="L66">
            <v>39236</v>
          </cell>
          <cell r="M66">
            <v>5175.9834368530019</v>
          </cell>
          <cell r="N66">
            <v>7627.7650648360041</v>
          </cell>
          <cell r="O66">
            <v>3849.1147036181674</v>
          </cell>
          <cell r="P66">
            <v>539.08355795148248</v>
          </cell>
          <cell r="R66">
            <v>39236</v>
          </cell>
          <cell r="S66">
            <v>1.3446282102998521</v>
          </cell>
          <cell r="T66">
            <v>1.9821605550049557</v>
          </cell>
          <cell r="U66">
            <v>0.14005602240896359</v>
          </cell>
          <cell r="V66">
            <v>2.5011880643305572E-4</v>
          </cell>
        </row>
        <row r="67">
          <cell r="F67">
            <v>39237</v>
          </cell>
          <cell r="G67">
            <v>9.5282999999999998</v>
          </cell>
          <cell r="H67">
            <v>14.158899999999999</v>
          </cell>
          <cell r="I67">
            <v>7.14</v>
          </cell>
          <cell r="J67">
            <v>1.760969519378589E-3</v>
          </cell>
          <cell r="L67">
            <v>39237</v>
          </cell>
          <cell r="M67">
            <v>5175.9834368530019</v>
          </cell>
          <cell r="N67">
            <v>7627.7650648360041</v>
          </cell>
          <cell r="O67">
            <v>3849.1147036181674</v>
          </cell>
          <cell r="P67">
            <v>539.08355795148248</v>
          </cell>
          <cell r="R67">
            <v>39237</v>
          </cell>
          <cell r="S67">
            <v>1.3446282102998521</v>
          </cell>
          <cell r="T67">
            <v>1.9821605550049557</v>
          </cell>
          <cell r="U67">
            <v>0.14005602240896359</v>
          </cell>
          <cell r="V67">
            <v>2.5013757566661664E-4</v>
          </cell>
        </row>
        <row r="68">
          <cell r="F68">
            <v>39238</v>
          </cell>
          <cell r="G68">
            <v>9.6107999999999993</v>
          </cell>
          <cell r="H68">
            <v>14.1645</v>
          </cell>
          <cell r="I68">
            <v>7.1317000000000004</v>
          </cell>
          <cell r="J68">
            <v>1.7704504734184566E-3</v>
          </cell>
          <cell r="L68">
            <v>39238</v>
          </cell>
          <cell r="M68">
            <v>5200.2080083203327</v>
          </cell>
          <cell r="N68">
            <v>7674.5970836531087</v>
          </cell>
          <cell r="O68">
            <v>3863.9876352395672</v>
          </cell>
          <cell r="P68">
            <v>541.71180931744311</v>
          </cell>
          <cell r="R68">
            <v>39238</v>
          </cell>
          <cell r="S68">
            <v>1.3460761879122358</v>
          </cell>
          <cell r="T68">
            <v>1.9857029388403493</v>
          </cell>
          <cell r="U68">
            <v>0.14021902211253978</v>
          </cell>
          <cell r="V68">
            <v>2.492454095226701E-4</v>
          </cell>
        </row>
        <row r="69">
          <cell r="F69">
            <v>39239</v>
          </cell>
          <cell r="G69">
            <v>9.6692999999999998</v>
          </cell>
          <cell r="H69">
            <v>14.240500000000001</v>
          </cell>
          <cell r="I69">
            <v>7.1456999999999997</v>
          </cell>
          <cell r="J69">
            <v>1.774783520780053E-3</v>
          </cell>
          <cell r="L69">
            <v>39239</v>
          </cell>
          <cell r="M69">
            <v>5230.1255230125516</v>
          </cell>
          <cell r="N69">
            <v>7716.049382716049</v>
          </cell>
          <cell r="O69">
            <v>3872.966692486445</v>
          </cell>
          <cell r="P69">
            <v>542.0054200542005</v>
          </cell>
          <cell r="R69">
            <v>39239</v>
          </cell>
          <cell r="S69">
            <v>1.3508037282182899</v>
          </cell>
          <cell r="T69">
            <v>1.9924287706714485</v>
          </cell>
          <cell r="U69">
            <v>0.13994430216773723</v>
          </cell>
          <cell r="V69">
            <v>2.4871167353110885E-4</v>
          </cell>
        </row>
        <row r="70">
          <cell r="F70">
            <v>39240</v>
          </cell>
          <cell r="G70">
            <v>9.7276000000000007</v>
          </cell>
          <cell r="H70">
            <v>14.327199999999999</v>
          </cell>
          <cell r="I70">
            <v>7.1871</v>
          </cell>
          <cell r="J70">
            <v>1.7782393296749022E-3</v>
          </cell>
          <cell r="L70">
            <v>39240</v>
          </cell>
          <cell r="M70">
            <v>5254.8607461902266</v>
          </cell>
          <cell r="N70">
            <v>7751.937984496125</v>
          </cell>
          <cell r="O70">
            <v>3888.0248833592532</v>
          </cell>
          <cell r="P70">
            <v>541.12554112554108</v>
          </cell>
          <cell r="R70">
            <v>39240</v>
          </cell>
          <cell r="S70">
            <v>1.3515339910798756</v>
          </cell>
          <cell r="T70">
            <v>1.9932230416583614</v>
          </cell>
          <cell r="U70">
            <v>0.13913817812469564</v>
          </cell>
          <cell r="V70">
            <v>2.4775779198255786E-4</v>
          </cell>
        </row>
        <row r="71">
          <cell r="F71">
            <v>39241</v>
          </cell>
          <cell r="G71">
            <v>9.7163000000000004</v>
          </cell>
          <cell r="H71">
            <v>14.329700000000001</v>
          </cell>
          <cell r="I71">
            <v>7.2076000000000002</v>
          </cell>
          <cell r="J71">
            <v>1.7799485238886893E-3</v>
          </cell>
          <cell r="L71">
            <v>39241</v>
          </cell>
          <cell r="M71">
            <v>5252.1008403361348</v>
          </cell>
          <cell r="N71">
            <v>7745.9333849728901</v>
          </cell>
          <cell r="O71">
            <v>3895.5979742890531</v>
          </cell>
          <cell r="P71">
            <v>540.54054054054052</v>
          </cell>
          <cell r="R71">
            <v>39241</v>
          </cell>
          <cell r="S71">
            <v>1.3480722566729577</v>
          </cell>
          <cell r="T71">
            <v>1.9876764062810575</v>
          </cell>
          <cell r="U71">
            <v>0.13874243853709972</v>
          </cell>
          <cell r="V71">
            <v>2.4728603575756075E-4</v>
          </cell>
        </row>
        <row r="72">
          <cell r="F72">
            <v>39242</v>
          </cell>
          <cell r="G72">
            <v>9.7561</v>
          </cell>
          <cell r="H72">
            <v>14.366199999999999</v>
          </cell>
          <cell r="I72">
            <v>7.2849000000000004</v>
          </cell>
          <cell r="J72">
            <v>1.7834944720588838E-3</v>
          </cell>
          <cell r="L72">
            <v>39242</v>
          </cell>
          <cell r="M72">
            <v>5260.3892688058913</v>
          </cell>
          <cell r="N72">
            <v>7745.9333849728901</v>
          </cell>
          <cell r="O72">
            <v>3927.729772191673</v>
          </cell>
          <cell r="P72">
            <v>539.3743257820928</v>
          </cell>
          <cell r="R72">
            <v>39242</v>
          </cell>
          <cell r="S72">
            <v>1.3390465988216389</v>
          </cell>
          <cell r="T72">
            <v>1.9716088328075709</v>
          </cell>
          <cell r="U72">
            <v>0.13727024392922346</v>
          </cell>
          <cell r="V72">
            <v>2.4518697959063581E-4</v>
          </cell>
        </row>
        <row r="73">
          <cell r="F73">
            <v>39243</v>
          </cell>
          <cell r="G73">
            <v>9.7789999999999999</v>
          </cell>
          <cell r="H73">
            <v>14.316000000000001</v>
          </cell>
          <cell r="I73">
            <v>7.2649999999999997</v>
          </cell>
          <cell r="J73">
            <v>1.7567714756529041E-3</v>
          </cell>
          <cell r="L73">
            <v>39243</v>
          </cell>
          <cell r="M73">
            <v>5252.1008403361348</v>
          </cell>
          <cell r="N73">
            <v>7739.9380804953562</v>
          </cell>
          <cell r="O73">
            <v>3927.729772191673</v>
          </cell>
          <cell r="P73">
            <v>540.83288263926443</v>
          </cell>
          <cell r="R73">
            <v>39243</v>
          </cell>
          <cell r="S73">
            <v>1.3368983957219251</v>
          </cell>
          <cell r="T73">
            <v>1.9696671262556626</v>
          </cell>
          <cell r="U73">
            <v>0.13764624913971094</v>
          </cell>
          <cell r="V73">
            <v>2.4518697959063581E-4</v>
          </cell>
        </row>
        <row r="74">
          <cell r="F74">
            <v>39244</v>
          </cell>
          <cell r="G74">
            <v>9.7266999999999992</v>
          </cell>
          <cell r="H74">
            <v>14.3163</v>
          </cell>
          <cell r="I74">
            <v>7.2649999999999997</v>
          </cell>
          <cell r="J74">
            <v>1.7567653031825561E-3</v>
          </cell>
          <cell r="L74">
            <v>39244</v>
          </cell>
          <cell r="M74">
            <v>5252.1008403361348</v>
          </cell>
          <cell r="N74">
            <v>7739.9380804953562</v>
          </cell>
          <cell r="O74">
            <v>3927.729772191673</v>
          </cell>
          <cell r="P74">
            <v>540.83288263926443</v>
          </cell>
          <cell r="R74">
            <v>39244</v>
          </cell>
          <cell r="S74">
            <v>1.3368983957219251</v>
          </cell>
          <cell r="T74">
            <v>1.9696671262556626</v>
          </cell>
          <cell r="U74">
            <v>0.13764624913971094</v>
          </cell>
          <cell r="V74">
            <v>2.4518697959063581E-4</v>
          </cell>
        </row>
        <row r="75">
          <cell r="F75">
            <v>39245</v>
          </cell>
          <cell r="G75">
            <v>9.6880000000000006</v>
          </cell>
          <cell r="H75">
            <v>14.284000000000001</v>
          </cell>
          <cell r="I75">
            <v>7.2584</v>
          </cell>
          <cell r="J75">
            <v>1.7682903108300707E-3</v>
          </cell>
          <cell r="L75">
            <v>39245</v>
          </cell>
          <cell r="M75">
            <v>5224.6603970741908</v>
          </cell>
          <cell r="N75">
            <v>7698.2294072363347</v>
          </cell>
          <cell r="O75">
            <v>3912.3630672926452</v>
          </cell>
          <cell r="P75">
            <v>539.08355795148248</v>
          </cell>
          <cell r="R75">
            <v>39245</v>
          </cell>
          <cell r="S75">
            <v>1.3351134846461949</v>
          </cell>
          <cell r="T75">
            <v>1.9673421207948063</v>
          </cell>
          <cell r="U75">
            <v>0.13777140967706381</v>
          </cell>
          <cell r="V75">
            <v>2.4459805202111371E-4</v>
          </cell>
        </row>
        <row r="76">
          <cell r="F76">
            <v>39246</v>
          </cell>
          <cell r="G76">
            <v>9.6450999999999993</v>
          </cell>
          <cell r="H76">
            <v>14.2659</v>
          </cell>
          <cell r="I76">
            <v>7.2310999999999996</v>
          </cell>
          <cell r="J76">
            <v>1.7798851618093603E-3</v>
          </cell>
          <cell r="L76">
            <v>39246</v>
          </cell>
          <cell r="M76">
            <v>5213.7643378519288</v>
          </cell>
          <cell r="N76">
            <v>7710.1002313030067</v>
          </cell>
          <cell r="O76">
            <v>3907.7764751856198</v>
          </cell>
          <cell r="P76">
            <v>540.24851431658567</v>
          </cell>
          <cell r="R76">
            <v>39246</v>
          </cell>
          <cell r="S76">
            <v>1.3344008540165466</v>
          </cell>
          <cell r="T76">
            <v>1.9723865877712032</v>
          </cell>
          <cell r="U76">
            <v>0.13829154623777848</v>
          </cell>
          <cell r="V76">
            <v>2.4647722427209112E-4</v>
          </cell>
        </row>
        <row r="77">
          <cell r="F77">
            <v>39247</v>
          </cell>
          <cell r="G77">
            <v>9.6768000000000001</v>
          </cell>
          <cell r="H77">
            <v>14.3621</v>
          </cell>
          <cell r="I77">
            <v>7.2807000000000004</v>
          </cell>
          <cell r="J77">
            <v>1.7960157187295702E-3</v>
          </cell>
          <cell r="L77">
            <v>39247</v>
          </cell>
          <cell r="M77">
            <v>5181.3471502590673</v>
          </cell>
          <cell r="N77">
            <v>7686.3950807071487</v>
          </cell>
          <cell r="O77">
            <v>3897.116134060795</v>
          </cell>
          <cell r="P77">
            <v>535.33190578158451</v>
          </cell>
          <cell r="R77">
            <v>39247</v>
          </cell>
          <cell r="S77">
            <v>1.329433661260303</v>
          </cell>
          <cell r="T77">
            <v>1.9723865877712032</v>
          </cell>
          <cell r="U77">
            <v>0.13734943068660979</v>
          </cell>
          <cell r="V77">
            <v>2.4701421566811172E-4</v>
          </cell>
        </row>
        <row r="78">
          <cell r="F78">
            <v>39248</v>
          </cell>
          <cell r="G78">
            <v>9.6126000000000005</v>
          </cell>
          <cell r="H78">
            <v>14.243399999999999</v>
          </cell>
          <cell r="I78">
            <v>7.2271000000000001</v>
          </cell>
          <cell r="J78">
            <v>1.8198858931544992E-3</v>
          </cell>
          <cell r="L78">
            <v>39248</v>
          </cell>
          <cell r="M78">
            <v>5076.1421319796955</v>
          </cell>
          <cell r="N78">
            <v>7518.7969924812023</v>
          </cell>
          <cell r="O78">
            <v>3815.3376573826786</v>
          </cell>
          <cell r="P78">
            <v>527.98310454065472</v>
          </cell>
          <cell r="R78">
            <v>39248</v>
          </cell>
          <cell r="S78">
            <v>1.3306719893546242</v>
          </cell>
          <cell r="T78">
            <v>1.9704433497536948</v>
          </cell>
          <cell r="U78">
            <v>0.13836808678446402</v>
          </cell>
          <cell r="V78">
            <v>2.5215466158322867E-4</v>
          </cell>
        </row>
        <row r="79">
          <cell r="F79">
            <v>39249</v>
          </cell>
          <cell r="G79">
            <v>9.5639000000000003</v>
          </cell>
          <cell r="H79">
            <v>14.1494</v>
          </cell>
          <cell r="I79">
            <v>7.1755000000000004</v>
          </cell>
          <cell r="J79">
            <v>1.8105642804636495E-3</v>
          </cell>
          <cell r="L79">
            <v>39249</v>
          </cell>
          <cell r="M79">
            <v>5073.5667174023338</v>
          </cell>
          <cell r="N79">
            <v>7507.5075075075065</v>
          </cell>
          <cell r="O79">
            <v>3806.623524933384</v>
          </cell>
          <cell r="P79">
            <v>530.50397877984085</v>
          </cell>
          <cell r="R79">
            <v>39249</v>
          </cell>
          <cell r="S79">
            <v>1.3329778725673154</v>
          </cell>
          <cell r="T79">
            <v>1.9716088328075709</v>
          </cell>
          <cell r="U79">
            <v>0.13936311058462825</v>
          </cell>
          <cell r="V79">
            <v>2.5270201630938813E-4</v>
          </cell>
        </row>
        <row r="80">
          <cell r="F80">
            <v>39250</v>
          </cell>
          <cell r="G80">
            <v>9.7266999999999992</v>
          </cell>
          <cell r="H80">
            <v>14.1915</v>
          </cell>
          <cell r="I80">
            <v>7.1797000000000004</v>
          </cell>
          <cell r="J80">
            <v>1.7890431839243737E-3</v>
          </cell>
          <cell r="L80">
            <v>39250</v>
          </cell>
          <cell r="M80">
            <v>5094.2435048395309</v>
          </cell>
          <cell r="N80">
            <v>7518.7969924812023</v>
          </cell>
          <cell r="O80">
            <v>3806.623524933384</v>
          </cell>
          <cell r="P80">
            <v>530.22269353128308</v>
          </cell>
          <cell r="R80">
            <v>39250</v>
          </cell>
          <cell r="S80">
            <v>1.3383297644539616</v>
          </cell>
          <cell r="T80">
            <v>1.9755037534571316</v>
          </cell>
          <cell r="U80">
            <v>0.13928158558157025</v>
          </cell>
          <cell r="V80">
            <v>2.5270201630938813E-4</v>
          </cell>
        </row>
        <row r="81">
          <cell r="F81">
            <v>39251</v>
          </cell>
          <cell r="G81">
            <v>9.5274000000000001</v>
          </cell>
          <cell r="H81">
            <v>14.192299999999999</v>
          </cell>
          <cell r="I81">
            <v>7.18</v>
          </cell>
          <cell r="J81">
            <v>1.7891296063378126E-3</v>
          </cell>
          <cell r="L81">
            <v>39251</v>
          </cell>
          <cell r="M81">
            <v>5094.2435048395309</v>
          </cell>
          <cell r="N81">
            <v>7518.7969924812023</v>
          </cell>
          <cell r="O81">
            <v>3806.623524933384</v>
          </cell>
          <cell r="P81">
            <v>530.22269353128308</v>
          </cell>
          <cell r="R81">
            <v>39251</v>
          </cell>
          <cell r="S81">
            <v>1.3383297644539616</v>
          </cell>
          <cell r="T81">
            <v>1.9755037534571316</v>
          </cell>
          <cell r="U81">
            <v>0.1392757660167131</v>
          </cell>
          <cell r="V81">
            <v>2.5270201630938813E-4</v>
          </cell>
        </row>
        <row r="82">
          <cell r="F82">
            <v>39252</v>
          </cell>
          <cell r="G82">
            <v>9.5292999999999992</v>
          </cell>
          <cell r="H82">
            <v>14.090199999999999</v>
          </cell>
          <cell r="I82">
            <v>7.1104000000000003</v>
          </cell>
          <cell r="J82">
            <v>1.7920215616034293E-3</v>
          </cell>
          <cell r="L82">
            <v>39252</v>
          </cell>
          <cell r="M82">
            <v>5091.6496945010185</v>
          </cell>
          <cell r="N82">
            <v>7530.1204819277109</v>
          </cell>
          <cell r="O82">
            <v>3800.8361839604713</v>
          </cell>
          <cell r="P82">
            <v>534.47354355959374</v>
          </cell>
          <cell r="R82">
            <v>39252</v>
          </cell>
          <cell r="S82">
            <v>1.3401232913428036</v>
          </cell>
          <cell r="T82">
            <v>1.9813750743015652</v>
          </cell>
          <cell r="U82">
            <v>0.14063906390639064</v>
          </cell>
          <cell r="V82">
            <v>2.5265732339884741E-4</v>
          </cell>
        </row>
        <row r="83">
          <cell r="F83">
            <v>39253</v>
          </cell>
          <cell r="G83">
            <v>9.5211000000000006</v>
          </cell>
          <cell r="H83">
            <v>14.0891</v>
          </cell>
          <cell r="I83">
            <v>7.0952000000000002</v>
          </cell>
          <cell r="J83">
            <v>1.7944719497117179E-3</v>
          </cell>
          <cell r="L83">
            <v>39253</v>
          </cell>
          <cell r="M83">
            <v>5096.8399592252799</v>
          </cell>
          <cell r="N83">
            <v>7541.4781297134241</v>
          </cell>
          <cell r="O83">
            <v>3799.3920972644378</v>
          </cell>
          <cell r="P83">
            <v>535.33190578158451</v>
          </cell>
          <cell r="R83">
            <v>39253</v>
          </cell>
          <cell r="S83">
            <v>1.3413816230717639</v>
          </cell>
          <cell r="T83">
            <v>1.9853087155052609</v>
          </cell>
          <cell r="U83">
            <v>0.14094035404216934</v>
          </cell>
          <cell r="V83">
            <v>2.532690705278381E-4</v>
          </cell>
        </row>
        <row r="84">
          <cell r="F84">
            <v>39254</v>
          </cell>
          <cell r="G84">
            <v>9.5365000000000002</v>
          </cell>
          <cell r="H84">
            <v>14.1174</v>
          </cell>
          <cell r="I84">
            <v>7.0919999999999996</v>
          </cell>
          <cell r="J84">
            <v>1.7987779102877504E-3</v>
          </cell>
          <cell r="L84">
            <v>39254</v>
          </cell>
          <cell r="M84">
            <v>5086.4699898270601</v>
          </cell>
          <cell r="N84">
            <v>7541.4781297134241</v>
          </cell>
          <cell r="O84">
            <v>3787.8787878787875</v>
          </cell>
          <cell r="P84">
            <v>534.18803418803418</v>
          </cell>
          <cell r="R84">
            <v>39254</v>
          </cell>
          <cell r="S84">
            <v>1.3424620754463685</v>
          </cell>
          <cell r="T84">
            <v>1.9904458598726116</v>
          </cell>
          <cell r="U84">
            <v>0.14100394811054709</v>
          </cell>
          <cell r="V84">
            <v>2.5398373488161818E-4</v>
          </cell>
        </row>
        <row r="85">
          <cell r="F85">
            <v>39255</v>
          </cell>
          <cell r="G85">
            <v>9.5876999999999999</v>
          </cell>
          <cell r="H85">
            <v>14.252700000000001</v>
          </cell>
          <cell r="I85">
            <v>7.1543000000000001</v>
          </cell>
          <cell r="J85">
            <v>1.855638729407049E-3</v>
          </cell>
          <cell r="L85">
            <v>39255</v>
          </cell>
          <cell r="M85">
            <v>4955.4013875123883</v>
          </cell>
          <cell r="N85">
            <v>7369.1967575534272</v>
          </cell>
          <cell r="O85">
            <v>3700.9622501850481</v>
          </cell>
          <cell r="P85">
            <v>517.33057423693742</v>
          </cell>
          <cell r="R85">
            <v>39255</v>
          </cell>
          <cell r="S85">
            <v>1.3392259274139546</v>
          </cell>
          <cell r="T85">
            <v>1.9920318725099602</v>
          </cell>
          <cell r="U85">
            <v>0.13977607872188755</v>
          </cell>
          <cell r="V85">
            <v>2.5972676744065242E-4</v>
          </cell>
        </row>
        <row r="86">
          <cell r="F86">
            <v>39256</v>
          </cell>
          <cell r="G86">
            <v>9.6024999999999991</v>
          </cell>
          <cell r="H86">
            <v>14.2537</v>
          </cell>
          <cell r="I86">
            <v>7.1470000000000002</v>
          </cell>
          <cell r="J86">
            <v>1.8279263272573062E-3</v>
          </cell>
          <cell r="L86">
            <v>39256</v>
          </cell>
          <cell r="M86">
            <v>5037.7833753148616</v>
          </cell>
          <cell r="N86">
            <v>7490.6367041198509</v>
          </cell>
          <cell r="O86">
            <v>3756.5740045078887</v>
          </cell>
          <cell r="P86">
            <v>525.48607461902259</v>
          </cell>
          <cell r="R86">
            <v>39256</v>
          </cell>
          <cell r="S86">
            <v>1.3408420488066506</v>
          </cell>
          <cell r="T86">
            <v>1.9940179461615157</v>
          </cell>
          <cell r="U86">
            <v>0.13991884706870014</v>
          </cell>
          <cell r="V86">
            <v>2.5606883130185393E-4</v>
          </cell>
        </row>
        <row r="87">
          <cell r="F87">
            <v>39257</v>
          </cell>
          <cell r="G87">
            <v>9.6646000000000001</v>
          </cell>
          <cell r="H87">
            <v>14.4085</v>
          </cell>
          <cell r="I87">
            <v>7.2049000000000003</v>
          </cell>
          <cell r="J87">
            <v>1.8190946729631596E-3</v>
          </cell>
          <cell r="L87">
            <v>39257</v>
          </cell>
          <cell r="M87">
            <v>5058.1689428426907</v>
          </cell>
          <cell r="N87">
            <v>7507.5075075075065</v>
          </cell>
          <cell r="O87">
            <v>3756.5740045078887</v>
          </cell>
          <cell r="P87">
            <v>521.37643378519294</v>
          </cell>
          <cell r="R87">
            <v>39257</v>
          </cell>
          <cell r="S87">
            <v>1.3464386697185942</v>
          </cell>
          <cell r="T87">
            <v>1.9988007195682591</v>
          </cell>
          <cell r="U87">
            <v>0.13879443156740551</v>
          </cell>
          <cell r="V87">
            <v>2.560321166687149E-4</v>
          </cell>
        </row>
        <row r="88">
          <cell r="F88">
            <v>39258</v>
          </cell>
          <cell r="G88">
            <v>9.7040000000000006</v>
          </cell>
          <cell r="H88">
            <v>14.4087</v>
          </cell>
          <cell r="I88">
            <v>7.2050000000000001</v>
          </cell>
          <cell r="J88">
            <v>1.8210027169360537E-3</v>
          </cell>
          <cell r="L88">
            <v>39258</v>
          </cell>
          <cell r="M88">
            <v>5053.0570995452244</v>
          </cell>
          <cell r="N88">
            <v>7501.8754688672179</v>
          </cell>
          <cell r="O88">
            <v>3752.3452157598495</v>
          </cell>
          <cell r="P88">
            <v>520.83333333333337</v>
          </cell>
          <cell r="R88">
            <v>39258</v>
          </cell>
          <cell r="S88">
            <v>1.3464386697185942</v>
          </cell>
          <cell r="T88">
            <v>1.9988007195682591</v>
          </cell>
          <cell r="U88">
            <v>0.13879250520471895</v>
          </cell>
          <cell r="V88">
            <v>2.5629853653535642E-4</v>
          </cell>
        </row>
        <row r="89">
          <cell r="F89">
            <v>39259</v>
          </cell>
          <cell r="G89">
            <v>9.6376000000000008</v>
          </cell>
          <cell r="H89">
            <v>14.326700000000001</v>
          </cell>
          <cell r="I89">
            <v>7.1666999999999996</v>
          </cell>
          <cell r="J89">
            <v>1.8326598308454978E-3</v>
          </cell>
          <cell r="L89">
            <v>39259</v>
          </cell>
          <cell r="M89">
            <v>5042.8643469490671</v>
          </cell>
          <cell r="N89">
            <v>7485.0299401197608</v>
          </cell>
          <cell r="O89">
            <v>3745.3183520599255</v>
          </cell>
          <cell r="P89">
            <v>522.73915316257182</v>
          </cell>
          <cell r="R89">
            <v>39259</v>
          </cell>
          <cell r="S89">
            <v>1.3458950201884252</v>
          </cell>
          <cell r="T89">
            <v>1.9988007195682591</v>
          </cell>
          <cell r="U89">
            <v>0.13953423472448967</v>
          </cell>
          <cell r="V89">
            <v>2.5677896466721448E-4</v>
          </cell>
        </row>
        <row r="90">
          <cell r="F90">
            <v>39260</v>
          </cell>
          <cell r="G90">
            <v>9.6748999999999992</v>
          </cell>
          <cell r="H90">
            <v>14.354799999999999</v>
          </cell>
          <cell r="I90">
            <v>7.1818</v>
          </cell>
          <cell r="J90">
            <v>1.8652714436268338E-3</v>
          </cell>
          <cell r="L90">
            <v>39260</v>
          </cell>
          <cell r="M90">
            <v>4975.1243781094527</v>
          </cell>
          <cell r="N90">
            <v>7385.5243722304276</v>
          </cell>
          <cell r="O90">
            <v>3696.8576709796671</v>
          </cell>
          <cell r="P90">
            <v>514.66803911477098</v>
          </cell>
          <cell r="R90">
            <v>39260</v>
          </cell>
          <cell r="S90">
            <v>1.3460761879122358</v>
          </cell>
          <cell r="T90">
            <v>1.9984012789768186</v>
          </cell>
          <cell r="U90">
            <v>0.1392408588376173</v>
          </cell>
          <cell r="V90">
            <v>2.600780234070221E-4</v>
          </cell>
        </row>
        <row r="91">
          <cell r="F91">
            <v>39261</v>
          </cell>
          <cell r="G91">
            <v>9.6843000000000004</v>
          </cell>
          <cell r="H91">
            <v>14.382099999999999</v>
          </cell>
          <cell r="I91">
            <v>7.2009999999999996</v>
          </cell>
          <cell r="J91">
            <v>1.8565585716380974E-3</v>
          </cell>
          <cell r="L91">
            <v>39261</v>
          </cell>
          <cell r="M91">
            <v>5007.5112669003502</v>
          </cell>
          <cell r="N91">
            <v>7440.4761904761908</v>
          </cell>
          <cell r="O91">
            <v>3724.3947858472993</v>
          </cell>
          <cell r="P91">
            <v>517.33057423693742</v>
          </cell>
          <cell r="R91">
            <v>39261</v>
          </cell>
          <cell r="S91">
            <v>1.3440860215053763</v>
          </cell>
          <cell r="T91">
            <v>1.9968051118210861</v>
          </cell>
          <cell r="U91">
            <v>0.13886960144424387</v>
          </cell>
          <cell r="V91">
            <v>2.5817111581556256E-4</v>
          </cell>
        </row>
        <row r="92">
          <cell r="F92">
            <v>39262</v>
          </cell>
          <cell r="G92">
            <v>9.5748999999999995</v>
          </cell>
          <cell r="H92">
            <v>14.260199999999999</v>
          </cell>
          <cell r="I92">
            <v>7.1257999999999999</v>
          </cell>
          <cell r="J92">
            <v>1.8501113767048776E-3</v>
          </cell>
          <cell r="L92">
            <v>39262</v>
          </cell>
          <cell r="M92">
            <v>4977.6007964161272</v>
          </cell>
          <cell r="N92">
            <v>7401.9245003700962</v>
          </cell>
          <cell r="O92">
            <v>3698.2248520710059</v>
          </cell>
          <cell r="P92">
            <v>518.94135962636221</v>
          </cell>
          <cell r="R92">
            <v>39262</v>
          </cell>
          <cell r="S92">
            <v>1.3458950201884252</v>
          </cell>
          <cell r="T92">
            <v>2.0008003201280511</v>
          </cell>
          <cell r="U92">
            <v>0.14033512026719808</v>
          </cell>
          <cell r="V92">
            <v>2.5994956978346199E-4</v>
          </cell>
        </row>
        <row r="93">
          <cell r="F93">
            <v>39263</v>
          </cell>
          <cell r="G93">
            <v>9.5447000000000006</v>
          </cell>
          <cell r="H93">
            <v>14.1798</v>
          </cell>
          <cell r="I93">
            <v>7.0759999999999996</v>
          </cell>
          <cell r="J93">
            <v>1.8363011019642914E-3</v>
          </cell>
          <cell r="L93">
            <v>39263</v>
          </cell>
          <cell r="M93">
            <v>4985.0448654037891</v>
          </cell>
          <cell r="N93">
            <v>7412.8984432913267</v>
          </cell>
          <cell r="O93">
            <v>3699.5930447650758</v>
          </cell>
          <cell r="P93">
            <v>522.73915316257182</v>
          </cell>
          <cell r="R93">
            <v>39263</v>
          </cell>
          <cell r="S93">
            <v>1.3473457289140394</v>
          </cell>
          <cell r="T93">
            <v>2.0036064916850331</v>
          </cell>
          <cell r="U93">
            <v>0.14132278123233466</v>
          </cell>
          <cell r="V93">
            <v>2.5990430323554863E-4</v>
          </cell>
        </row>
        <row r="94">
          <cell r="F94">
            <v>39264</v>
          </cell>
          <cell r="G94">
            <v>9.5419999999999998</v>
          </cell>
          <cell r="H94">
            <v>14.250500000000001</v>
          </cell>
          <cell r="I94">
            <v>7.0928000000000004</v>
          </cell>
          <cell r="J94">
            <v>1.8309451705159235E-3</v>
          </cell>
          <cell r="L94">
            <v>39264</v>
          </cell>
          <cell r="M94">
            <v>4970.1789264413519</v>
          </cell>
          <cell r="N94">
            <v>7374.6312684365785</v>
          </cell>
          <cell r="O94">
            <v>3671.0719530102788</v>
          </cell>
          <cell r="P94">
            <v>517.59834368530028</v>
          </cell>
          <cell r="R94">
            <v>39264</v>
          </cell>
          <cell r="S94">
            <v>1.353546291283162</v>
          </cell>
          <cell r="T94">
            <v>2.0080321285140563</v>
          </cell>
          <cell r="U94">
            <v>0.14098804421385067</v>
          </cell>
          <cell r="V94">
            <v>2.6183493925429409E-4</v>
          </cell>
        </row>
        <row r="95">
          <cell r="F95">
            <v>39265</v>
          </cell>
          <cell r="G95">
            <v>9.5685000000000002</v>
          </cell>
          <cell r="H95">
            <v>14.2499</v>
          </cell>
          <cell r="I95">
            <v>7.0925000000000002</v>
          </cell>
          <cell r="J95">
            <v>1.8319849923789425E-3</v>
          </cell>
          <cell r="L95">
            <v>39265</v>
          </cell>
          <cell r="M95">
            <v>4967.7098857426727</v>
          </cell>
          <cell r="N95">
            <v>7369.1967575534272</v>
          </cell>
          <cell r="O95">
            <v>3669.7247706422017</v>
          </cell>
          <cell r="P95">
            <v>517.33057423693742</v>
          </cell>
          <cell r="R95">
            <v>39265</v>
          </cell>
          <cell r="S95">
            <v>1.353546291283162</v>
          </cell>
          <cell r="T95">
            <v>2.0080321285140563</v>
          </cell>
          <cell r="U95">
            <v>0.14099400775467041</v>
          </cell>
          <cell r="V95">
            <v>2.6199271660247843E-4</v>
          </cell>
        </row>
        <row r="96">
          <cell r="F96">
            <v>39266</v>
          </cell>
          <cell r="G96">
            <v>9.5246999999999993</v>
          </cell>
          <cell r="H96">
            <v>14.133800000000001</v>
          </cell>
          <cell r="I96">
            <v>7.0277000000000003</v>
          </cell>
          <cell r="J96">
            <v>1.7769943207261508E-3</v>
          </cell>
          <cell r="L96">
            <v>39266</v>
          </cell>
          <cell r="M96">
            <v>5102.0408163265311</v>
          </cell>
          <cell r="N96">
            <v>7558.5789871504167</v>
          </cell>
          <cell r="O96">
            <v>3760.8123354644604</v>
          </cell>
          <cell r="P96">
            <v>535.04547886570356</v>
          </cell>
          <cell r="R96">
            <v>39266</v>
          </cell>
          <cell r="S96">
            <v>1.3570362328674175</v>
          </cell>
          <cell r="T96">
            <v>2.0108586366378445</v>
          </cell>
          <cell r="U96">
            <v>0.1422940649145524</v>
          </cell>
          <cell r="V96">
            <v>2.5391988827524917E-4</v>
          </cell>
        </row>
        <row r="97">
          <cell r="F97">
            <v>39267</v>
          </cell>
          <cell r="G97">
            <v>9.5002999999999993</v>
          </cell>
          <cell r="H97">
            <v>14.059799999999999</v>
          </cell>
          <cell r="I97">
            <v>6.9706999999999999</v>
          </cell>
          <cell r="J97">
            <v>1.8140392122716125E-3</v>
          </cell>
          <cell r="L97">
            <v>39267</v>
          </cell>
          <cell r="M97">
            <v>5025.1256281407032</v>
          </cell>
          <cell r="N97">
            <v>7440.4761904761908</v>
          </cell>
          <cell r="O97">
            <v>3690.0369003690039</v>
          </cell>
          <cell r="P97">
            <v>529.38062466913709</v>
          </cell>
          <cell r="R97">
            <v>39267</v>
          </cell>
          <cell r="S97">
            <v>1.3614703880190606</v>
          </cell>
          <cell r="T97">
            <v>2.016535591853196</v>
          </cell>
          <cell r="U97">
            <v>0.14345761544751603</v>
          </cell>
          <cell r="V97">
            <v>2.6060669237986035E-4</v>
          </cell>
        </row>
        <row r="98">
          <cell r="F98">
            <v>39268</v>
          </cell>
          <cell r="G98">
            <v>9.5092999999999996</v>
          </cell>
          <cell r="H98">
            <v>14.087999999999999</v>
          </cell>
          <cell r="I98">
            <v>6.9833999999999996</v>
          </cell>
          <cell r="J98">
            <v>1.8167944478761674E-3</v>
          </cell>
          <cell r="L98">
            <v>39268</v>
          </cell>
          <cell r="M98">
            <v>5025.1256281407032</v>
          </cell>
          <cell r="N98">
            <v>7446.0163812360379</v>
          </cell>
          <cell r="O98">
            <v>3691.3990402362492</v>
          </cell>
          <cell r="P98">
            <v>528.54122621564477</v>
          </cell>
          <cell r="R98">
            <v>39268</v>
          </cell>
          <cell r="S98">
            <v>1.3614703880190606</v>
          </cell>
          <cell r="T98">
            <v>2.0169423154497781</v>
          </cell>
          <cell r="U98">
            <v>0.14319672365896269</v>
          </cell>
          <cell r="V98">
            <v>2.6052521884118384E-4</v>
          </cell>
        </row>
        <row r="99">
          <cell r="F99">
            <v>39269</v>
          </cell>
          <cell r="G99">
            <v>9.5393000000000008</v>
          </cell>
          <cell r="H99">
            <v>14.0928</v>
          </cell>
          <cell r="I99">
            <v>6.9928999999999997</v>
          </cell>
          <cell r="J99">
            <v>1.8131774484241674E-3</v>
          </cell>
          <cell r="L99">
            <v>39269</v>
          </cell>
          <cell r="M99">
            <v>5042.8643469490671</v>
          </cell>
          <cell r="N99">
            <v>7462.686567164179</v>
          </cell>
          <cell r="O99">
            <v>3705.075954057058</v>
          </cell>
          <cell r="P99">
            <v>529.66101694915255</v>
          </cell>
          <cell r="R99">
            <v>39269</v>
          </cell>
          <cell r="S99">
            <v>1.3614703880190606</v>
          </cell>
          <cell r="T99">
            <v>2.014910336490026</v>
          </cell>
          <cell r="U99">
            <v>0.14300218793347538</v>
          </cell>
          <cell r="V99">
            <v>2.5965325903788082E-4</v>
          </cell>
        </row>
        <row r="100">
          <cell r="F100">
            <v>39270</v>
          </cell>
          <cell r="G100">
            <v>9.5528999999999993</v>
          </cell>
          <cell r="H100">
            <v>14.1137</v>
          </cell>
          <cell r="I100">
            <v>7.0186000000000002</v>
          </cell>
          <cell r="J100">
            <v>1.8253438035053904E-3</v>
          </cell>
          <cell r="L100">
            <v>39270</v>
          </cell>
          <cell r="M100">
            <v>5022.601707684581</v>
          </cell>
          <cell r="N100">
            <v>7423.9049740163327</v>
          </cell>
          <cell r="O100">
            <v>3692.7621861152138</v>
          </cell>
          <cell r="P100">
            <v>526.0389268805892</v>
          </cell>
          <cell r="R100">
            <v>39270</v>
          </cell>
          <cell r="S100">
            <v>1.3601741022850926</v>
          </cell>
          <cell r="T100">
            <v>2.0104543626859668</v>
          </cell>
          <cell r="U100">
            <v>0.14247855697717493</v>
          </cell>
          <cell r="V100">
            <v>2.6047093144405085E-4</v>
          </cell>
        </row>
        <row r="101">
          <cell r="F101">
            <v>39271</v>
          </cell>
          <cell r="G101">
            <v>9.5474999999999994</v>
          </cell>
          <cell r="H101">
            <v>14.1523</v>
          </cell>
          <cell r="I101">
            <v>7.0361000000000002</v>
          </cell>
          <cell r="J101">
            <v>1.8081580474786142E-3</v>
          </cell>
          <cell r="L101">
            <v>39271</v>
          </cell>
          <cell r="M101">
            <v>5025.1256281407032</v>
          </cell>
          <cell r="N101">
            <v>7418.39762611276</v>
          </cell>
          <cell r="O101">
            <v>3688.6757654002217</v>
          </cell>
          <cell r="P101">
            <v>524.38384897745152</v>
          </cell>
          <cell r="R101">
            <v>39271</v>
          </cell>
          <cell r="S101">
            <v>1.3622122326658495</v>
          </cell>
          <cell r="T101">
            <v>2.0104543626859668</v>
          </cell>
          <cell r="U101">
            <v>0.14212418811557539</v>
          </cell>
          <cell r="V101">
            <v>2.6068821689259646E-4</v>
          </cell>
        </row>
        <row r="102">
          <cell r="F102">
            <v>39272</v>
          </cell>
          <cell r="G102">
            <v>9.5456000000000003</v>
          </cell>
          <cell r="H102">
            <v>14.152100000000001</v>
          </cell>
          <cell r="I102">
            <v>7.0359999999999996</v>
          </cell>
          <cell r="J102">
            <v>1.8114399679737413E-3</v>
          </cell>
          <cell r="L102">
            <v>39272</v>
          </cell>
          <cell r="M102">
            <v>5015.0451354062188</v>
          </cell>
          <cell r="N102">
            <v>7401.9245003700962</v>
          </cell>
          <cell r="O102">
            <v>3681.8851251840942</v>
          </cell>
          <cell r="P102">
            <v>523.28623757195192</v>
          </cell>
          <cell r="R102">
            <v>39272</v>
          </cell>
          <cell r="S102">
            <v>1.3622122326658495</v>
          </cell>
          <cell r="T102">
            <v>2.0104543626859668</v>
          </cell>
          <cell r="U102">
            <v>0.14212620807276863</v>
          </cell>
          <cell r="V102">
            <v>2.6116479498563595E-4</v>
          </cell>
        </row>
        <row r="103">
          <cell r="F103">
            <v>39273</v>
          </cell>
          <cell r="G103">
            <v>9.5146999999999995</v>
          </cell>
          <cell r="H103">
            <v>14.082100000000001</v>
          </cell>
          <cell r="I103">
            <v>6.9943</v>
          </cell>
          <cell r="J103">
            <v>1.8095453517303778E-3</v>
          </cell>
          <cell r="L103">
            <v>39273</v>
          </cell>
          <cell r="M103">
            <v>5042.8643469490671</v>
          </cell>
          <cell r="N103">
            <v>7451.5648286140085</v>
          </cell>
          <cell r="O103">
            <v>3702.3324694557568</v>
          </cell>
          <cell r="P103">
            <v>529.38062466913709</v>
          </cell>
          <cell r="R103">
            <v>39273</v>
          </cell>
          <cell r="S103">
            <v>1.3623978201634879</v>
          </cell>
          <cell r="T103">
            <v>2.0128824476650564</v>
          </cell>
          <cell r="U103">
            <v>0.14297356418798166</v>
          </cell>
          <cell r="V103">
            <v>2.5980774227071969E-4</v>
          </cell>
        </row>
        <row r="104">
          <cell r="F104">
            <v>39274</v>
          </cell>
          <cell r="G104">
            <v>9.5702999999999996</v>
          </cell>
          <cell r="H104">
            <v>14.108700000000001</v>
          </cell>
          <cell r="I104">
            <v>6.9912000000000001</v>
          </cell>
          <cell r="J104">
            <v>1.8119191666621369E-3</v>
          </cell>
          <cell r="L104">
            <v>39274</v>
          </cell>
          <cell r="M104">
            <v>5060.7287449392716</v>
          </cell>
          <cell r="N104">
            <v>7479.4315632011967</v>
          </cell>
          <cell r="O104">
            <v>3706.4492216456633</v>
          </cell>
          <cell r="P104">
            <v>530.22269353128308</v>
          </cell>
          <cell r="R104">
            <v>39274</v>
          </cell>
          <cell r="S104">
            <v>1.3653741125068268</v>
          </cell>
          <cell r="T104">
            <v>2.0177562550443908</v>
          </cell>
          <cell r="U104">
            <v>0.14303696075065797</v>
          </cell>
          <cell r="V104">
            <v>2.5953802232026989E-4</v>
          </cell>
        </row>
        <row r="105">
          <cell r="F105">
            <v>39275</v>
          </cell>
          <cell r="G105">
            <v>9.6786999999999992</v>
          </cell>
          <cell r="H105">
            <v>14.266999999999999</v>
          </cell>
          <cell r="I105">
            <v>7.0296000000000003</v>
          </cell>
          <cell r="J105">
            <v>1.8200448823067975E-3</v>
          </cell>
          <cell r="L105">
            <v>39275</v>
          </cell>
          <cell r="M105">
            <v>5104.6452271567132</v>
          </cell>
          <cell r="N105">
            <v>7530.1204819277109</v>
          </cell>
          <cell r="O105">
            <v>3711.9524870081664</v>
          </cell>
          <cell r="P105">
            <v>527.98310454065472</v>
          </cell>
          <cell r="R105">
            <v>39275</v>
          </cell>
          <cell r="S105">
            <v>1.3751375137513753</v>
          </cell>
          <cell r="T105">
            <v>2.029220779220779</v>
          </cell>
          <cell r="U105">
            <v>0.14225560487083191</v>
          </cell>
          <cell r="V105">
            <v>2.5927491178171126E-4</v>
          </cell>
        </row>
        <row r="106">
          <cell r="F106">
            <v>39276</v>
          </cell>
          <cell r="G106">
            <v>9.66</v>
          </cell>
          <cell r="H106">
            <v>14.253500000000001</v>
          </cell>
          <cell r="I106">
            <v>7.0152000000000001</v>
          </cell>
          <cell r="J106">
            <v>1.8122738055756417E-3</v>
          </cell>
          <cell r="L106">
            <v>39276</v>
          </cell>
          <cell r="M106">
            <v>5120.3277009728617</v>
          </cell>
          <cell r="N106">
            <v>7558.5789871504167</v>
          </cell>
          <cell r="O106">
            <v>3720.2380952380954</v>
          </cell>
          <cell r="P106">
            <v>530.22269353128308</v>
          </cell>
          <cell r="R106">
            <v>39276</v>
          </cell>
          <cell r="S106">
            <v>1.3766519823788546</v>
          </cell>
          <cell r="T106">
            <v>2.0316944331572531</v>
          </cell>
          <cell r="U106">
            <v>0.14254761090204127</v>
          </cell>
          <cell r="V106">
            <v>2.5874292338104552E-4</v>
          </cell>
        </row>
        <row r="107">
          <cell r="F107">
            <v>39277</v>
          </cell>
          <cell r="G107">
            <v>9.6144999999999996</v>
          </cell>
          <cell r="H107">
            <v>14.1609</v>
          </cell>
          <cell r="I107">
            <v>6.9710000000000001</v>
          </cell>
          <cell r="J107">
            <v>1.7830778777093868E-3</v>
          </cell>
          <cell r="L107">
            <v>39277</v>
          </cell>
          <cell r="M107">
            <v>5181.3471502590673</v>
          </cell>
          <cell r="N107">
            <v>7633.5877862595416</v>
          </cell>
          <cell r="O107">
            <v>3757.9857196542653</v>
          </cell>
          <cell r="P107">
            <v>539.08355795148248</v>
          </cell>
          <cell r="R107">
            <v>39277</v>
          </cell>
          <cell r="S107">
            <v>1.3783597518952446</v>
          </cell>
          <cell r="T107">
            <v>2.0312817387771682</v>
          </cell>
          <cell r="U107">
            <v>0.14345144168698895</v>
          </cell>
          <cell r="V107">
            <v>2.5618035096708081E-4</v>
          </cell>
        </row>
        <row r="108">
          <cell r="F108">
            <v>39278</v>
          </cell>
          <cell r="G108">
            <v>9.6311</v>
          </cell>
          <cell r="H108">
            <v>14.2597</v>
          </cell>
          <cell r="I108">
            <v>7.0077999999999996</v>
          </cell>
          <cell r="J108">
            <v>1.7696358797213887E-3</v>
          </cell>
          <cell r="L108">
            <v>39278</v>
          </cell>
          <cell r="M108">
            <v>5178.6639047125836</v>
          </cell>
          <cell r="N108">
            <v>7645.2599388379203</v>
          </cell>
          <cell r="O108">
            <v>3757.9857196542653</v>
          </cell>
          <cell r="P108">
            <v>536.1930294906166</v>
          </cell>
          <cell r="R108">
            <v>39278</v>
          </cell>
          <cell r="S108">
            <v>1.3777900248002204</v>
          </cell>
          <cell r="T108">
            <v>2.033760423022168</v>
          </cell>
          <cell r="U108">
            <v>0.14269813636233911</v>
          </cell>
          <cell r="V108">
            <v>2.5618035096708081E-4</v>
          </cell>
        </row>
        <row r="109">
          <cell r="F109">
            <v>39279</v>
          </cell>
          <cell r="G109">
            <v>9.6311</v>
          </cell>
          <cell r="H109">
            <v>14.2597</v>
          </cell>
          <cell r="I109">
            <v>7.0077999999999996</v>
          </cell>
          <cell r="J109">
            <v>1.769629616521262E-3</v>
          </cell>
          <cell r="L109">
            <v>39279</v>
          </cell>
          <cell r="M109">
            <v>5178.6639047125836</v>
          </cell>
          <cell r="N109">
            <v>7645.2599388379203</v>
          </cell>
          <cell r="O109">
            <v>3757.9857196542653</v>
          </cell>
          <cell r="P109">
            <v>536.1930294906166</v>
          </cell>
          <cell r="R109">
            <v>39279</v>
          </cell>
          <cell r="S109">
            <v>1.3777900248002204</v>
          </cell>
          <cell r="T109">
            <v>2.033760423022168</v>
          </cell>
          <cell r="U109">
            <v>0.14269813636233911</v>
          </cell>
          <cell r="V109">
            <v>2.5618035096708081E-4</v>
          </cell>
        </row>
        <row r="110">
          <cell r="F110">
            <v>39280</v>
          </cell>
          <cell r="G110">
            <v>9.6135000000000002</v>
          </cell>
          <cell r="H110">
            <v>14.2088</v>
          </cell>
          <cell r="I110">
            <v>6.9776999999999996</v>
          </cell>
          <cell r="J110">
            <v>1.7851946665524141E-3</v>
          </cell>
          <cell r="L110">
            <v>39280</v>
          </cell>
          <cell r="M110">
            <v>5167.9586563307494</v>
          </cell>
          <cell r="N110">
            <v>7633.5877862595416</v>
          </cell>
          <cell r="O110">
            <v>3749.5313085864268</v>
          </cell>
          <cell r="P110">
            <v>537.34551316496504</v>
          </cell>
          <cell r="R110">
            <v>39280</v>
          </cell>
          <cell r="S110">
            <v>1.3781697905181918</v>
          </cell>
          <cell r="T110">
            <v>2.0358306188925082</v>
          </cell>
          <cell r="U110">
            <v>0.1433136993565215</v>
          </cell>
          <cell r="V110">
            <v>2.5675654857577142E-4</v>
          </cell>
        </row>
        <row r="111">
          <cell r="F111">
            <v>39281</v>
          </cell>
          <cell r="G111">
            <v>9.6172000000000004</v>
          </cell>
          <cell r="H111">
            <v>14.234500000000001</v>
          </cell>
          <cell r="I111">
            <v>6.9743000000000004</v>
          </cell>
          <cell r="J111">
            <v>1.7755177409732679E-3</v>
          </cell>
          <cell r="L111">
            <v>39281</v>
          </cell>
          <cell r="M111">
            <v>5205.6220718375844</v>
          </cell>
          <cell r="N111">
            <v>7710.1002313030067</v>
          </cell>
          <cell r="O111">
            <v>3777.8617302606726</v>
          </cell>
          <cell r="P111">
            <v>541.71180931744311</v>
          </cell>
          <cell r="R111">
            <v>39281</v>
          </cell>
          <cell r="S111">
            <v>1.3779798814937301</v>
          </cell>
          <cell r="T111">
            <v>2.0408163265306123</v>
          </cell>
          <cell r="U111">
            <v>0.14338356537573663</v>
          </cell>
          <cell r="V111">
            <v>2.5493945188017844E-4</v>
          </cell>
        </row>
        <row r="112">
          <cell r="F112">
            <v>39282</v>
          </cell>
          <cell r="G112">
            <v>9.6282999999999994</v>
          </cell>
          <cell r="H112">
            <v>14.2974</v>
          </cell>
          <cell r="I112">
            <v>6.9711999999999996</v>
          </cell>
          <cell r="J112">
            <v>1.7702342196896071E-3</v>
          </cell>
          <cell r="L112">
            <v>39282</v>
          </cell>
          <cell r="M112">
            <v>5227.3915316257189</v>
          </cell>
          <cell r="N112">
            <v>7763.9751552795042</v>
          </cell>
          <cell r="O112">
            <v>3787.8787878787875</v>
          </cell>
          <cell r="P112">
            <v>543.18305268875611</v>
          </cell>
          <cell r="R112">
            <v>39282</v>
          </cell>
          <cell r="S112">
            <v>1.3798813302056023</v>
          </cell>
          <cell r="T112">
            <v>2.0504408447816278</v>
          </cell>
          <cell r="U112">
            <v>0.14344732614184072</v>
          </cell>
          <cell r="V112">
            <v>2.5429116338207249E-4</v>
          </cell>
        </row>
        <row r="113">
          <cell r="F113">
            <v>39283</v>
          </cell>
          <cell r="G113">
            <v>9.4934999999999992</v>
          </cell>
          <cell r="H113">
            <v>14.175800000000001</v>
          </cell>
          <cell r="I113">
            <v>6.9112999999999998</v>
          </cell>
          <cell r="J113">
            <v>1.7553036499784098E-3</v>
          </cell>
          <cell r="L113">
            <v>39283</v>
          </cell>
          <cell r="M113">
            <v>5230.1255230125516</v>
          </cell>
          <cell r="N113">
            <v>7770.0077700077691</v>
          </cell>
          <cell r="O113">
            <v>3787.8787878787875</v>
          </cell>
          <cell r="P113">
            <v>547.94520547945206</v>
          </cell>
          <cell r="R113">
            <v>39283</v>
          </cell>
          <cell r="S113">
            <v>1.3806433798149937</v>
          </cell>
          <cell r="T113">
            <v>2.0508613617719442</v>
          </cell>
          <cell r="U113">
            <v>0.14469057919638853</v>
          </cell>
          <cell r="V113">
            <v>2.5429116338207249E-4</v>
          </cell>
        </row>
        <row r="114">
          <cell r="F114">
            <v>39284</v>
          </cell>
          <cell r="G114">
            <v>9.5111000000000008</v>
          </cell>
          <cell r="H114">
            <v>14.116300000000001</v>
          </cell>
          <cell r="I114">
            <v>6.8807999999999998</v>
          </cell>
          <cell r="J114">
            <v>1.7694260866487955E-3</v>
          </cell>
          <cell r="L114">
            <v>39284</v>
          </cell>
          <cell r="M114">
            <v>5159.9587203302372</v>
          </cell>
          <cell r="N114">
            <v>7668.7116564417183</v>
          </cell>
          <cell r="O114">
            <v>3736.9207772795216</v>
          </cell>
          <cell r="P114">
            <v>543.18305268875611</v>
          </cell>
          <cell r="R114">
            <v>39284</v>
          </cell>
          <cell r="S114">
            <v>1.3804527885146327</v>
          </cell>
          <cell r="T114">
            <v>2.0512820512820515</v>
          </cell>
          <cell r="U114">
            <v>0.14533193814672712</v>
          </cell>
          <cell r="V114">
            <v>2.5755273392227059E-4</v>
          </cell>
        </row>
        <row r="115">
          <cell r="F115">
            <v>39285</v>
          </cell>
          <cell r="G115">
            <v>9.5337999999999994</v>
          </cell>
          <cell r="H115">
            <v>14.2788</v>
          </cell>
          <cell r="I115">
            <v>6.9425999999999997</v>
          </cell>
          <cell r="J115">
            <v>1.7623381292428291E-3</v>
          </cell>
          <cell r="L115">
            <v>39285</v>
          </cell>
          <cell r="M115">
            <v>5165.2892561983472</v>
          </cell>
          <cell r="N115">
            <v>7680.491551459294</v>
          </cell>
          <cell r="O115">
            <v>3736.9207772795216</v>
          </cell>
          <cell r="P115">
            <v>538.2131324004306</v>
          </cell>
          <cell r="R115">
            <v>39285</v>
          </cell>
          <cell r="S115">
            <v>1.38217000691085</v>
          </cell>
          <cell r="T115">
            <v>2.0554984583761562</v>
          </cell>
          <cell r="U115">
            <v>0.1440382565609426</v>
          </cell>
          <cell r="V115">
            <v>2.5755273392227059E-4</v>
          </cell>
        </row>
        <row r="116">
          <cell r="F116">
            <v>39286</v>
          </cell>
          <cell r="G116">
            <v>9.5347000000000008</v>
          </cell>
          <cell r="H116">
            <v>14.2788</v>
          </cell>
          <cell r="I116">
            <v>6.9424999999999999</v>
          </cell>
          <cell r="J116">
            <v>1.762303965712614E-3</v>
          </cell>
          <cell r="L116">
            <v>39286</v>
          </cell>
          <cell r="M116">
            <v>5165.2892561983472</v>
          </cell>
          <cell r="N116">
            <v>7686.3950807071487</v>
          </cell>
          <cell r="O116">
            <v>3736.9207772795216</v>
          </cell>
          <cell r="P116">
            <v>538.50296176628979</v>
          </cell>
          <cell r="R116">
            <v>39286</v>
          </cell>
          <cell r="S116">
            <v>1.38217000691085</v>
          </cell>
          <cell r="T116">
            <v>2.0559210526315788</v>
          </cell>
          <cell r="U116">
            <v>0.14404033129276198</v>
          </cell>
          <cell r="V116">
            <v>2.5755273392227059E-4</v>
          </cell>
        </row>
        <row r="117">
          <cell r="F117">
            <v>39287</v>
          </cell>
          <cell r="G117">
            <v>9.4490999999999996</v>
          </cell>
          <cell r="H117">
            <v>14.1172</v>
          </cell>
          <cell r="I117">
            <v>6.8606999999999996</v>
          </cell>
          <cell r="J117">
            <v>1.7663444265651137E-3</v>
          </cell>
          <cell r="L117">
            <v>39287</v>
          </cell>
          <cell r="M117">
            <v>5146.68039114771</v>
          </cell>
          <cell r="N117">
            <v>7656.9678407350684</v>
          </cell>
          <cell r="O117">
            <v>3723.0081906180189</v>
          </cell>
          <cell r="P117">
            <v>542.59359739555077</v>
          </cell>
          <cell r="R117">
            <v>39287</v>
          </cell>
          <cell r="S117">
            <v>1.38217000691085</v>
          </cell>
          <cell r="T117">
            <v>2.0571898786257972</v>
          </cell>
          <cell r="U117">
            <v>0.14575772151529728</v>
          </cell>
          <cell r="V117">
            <v>2.5855159397057686E-4</v>
          </cell>
        </row>
        <row r="118">
          <cell r="F118">
            <v>39288</v>
          </cell>
          <cell r="G118">
            <v>9.4499999999999993</v>
          </cell>
          <cell r="H118">
            <v>14.0657</v>
          </cell>
          <cell r="I118">
            <v>6.8201000000000001</v>
          </cell>
          <cell r="J118">
            <v>1.7501579517551461E-3</v>
          </cell>
          <cell r="L118">
            <v>39288</v>
          </cell>
          <cell r="M118">
            <v>5178.6639047125836</v>
          </cell>
          <cell r="N118">
            <v>7727.9752704791345</v>
          </cell>
          <cell r="O118">
            <v>3748.1259370314847</v>
          </cell>
          <cell r="P118">
            <v>549.45054945054949</v>
          </cell>
          <cell r="R118">
            <v>39288</v>
          </cell>
          <cell r="S118">
            <v>1.38217000691085</v>
          </cell>
          <cell r="T118">
            <v>2.0622808826562178</v>
          </cell>
          <cell r="U118">
            <v>0.14662541604961804</v>
          </cell>
          <cell r="V118">
            <v>2.56910903298736E-4</v>
          </cell>
        </row>
        <row r="119">
          <cell r="F119">
            <v>39289</v>
          </cell>
          <cell r="G119">
            <v>9.4535999999999998</v>
          </cell>
          <cell r="H119">
            <v>14.1273</v>
          </cell>
          <cell r="I119">
            <v>6.8704999999999998</v>
          </cell>
          <cell r="J119">
            <v>1.7439680505053148E-3</v>
          </cell>
          <cell r="L119">
            <v>39289</v>
          </cell>
          <cell r="M119">
            <v>5216.4840897235263</v>
          </cell>
          <cell r="N119">
            <v>7788.1619937694704</v>
          </cell>
          <cell r="O119">
            <v>3789.3141341417199</v>
          </cell>
          <cell r="P119">
            <v>551.57198014340872</v>
          </cell>
          <cell r="R119">
            <v>39289</v>
          </cell>
          <cell r="S119">
            <v>1.3770311209033326</v>
          </cell>
          <cell r="T119">
            <v>2.0559210526315788</v>
          </cell>
          <cell r="U119">
            <v>0.14554981442398662</v>
          </cell>
          <cell r="V119">
            <v>2.5417482144218795E-4</v>
          </cell>
        </row>
        <row r="120">
          <cell r="F120">
            <v>39290</v>
          </cell>
          <cell r="G120">
            <v>9.5757999999999992</v>
          </cell>
          <cell r="H120">
            <v>14.2441</v>
          </cell>
          <cell r="I120">
            <v>6.9473000000000003</v>
          </cell>
          <cell r="J120">
            <v>1.7571604287471446E-3</v>
          </cell>
          <cell r="L120">
            <v>39290</v>
          </cell>
          <cell r="M120">
            <v>5216.4840897235263</v>
          </cell>
          <cell r="N120">
            <v>7794.2322681215901</v>
          </cell>
          <cell r="O120">
            <v>3802.2813688212927</v>
          </cell>
          <cell r="P120">
            <v>547.34537493158177</v>
          </cell>
          <cell r="R120">
            <v>39290</v>
          </cell>
          <cell r="S120">
            <v>1.37211855104281</v>
          </cell>
          <cell r="T120">
            <v>2.0500205002050018</v>
          </cell>
          <cell r="U120">
            <v>0.14394081153829544</v>
          </cell>
          <cell r="V120">
            <v>2.5328446631696524E-4</v>
          </cell>
        </row>
        <row r="121">
          <cell r="F121">
            <v>39291</v>
          </cell>
          <cell r="G121">
            <v>9.7050000000000001</v>
          </cell>
          <cell r="H121">
            <v>14.448</v>
          </cell>
          <cell r="I121">
            <v>7.0873999999999997</v>
          </cell>
          <cell r="J121">
            <v>1.798050194369226E-3</v>
          </cell>
          <cell r="L121">
            <v>39291</v>
          </cell>
          <cell r="M121">
            <v>5189.4135962636219</v>
          </cell>
          <cell r="N121">
            <v>7722.0077220077219</v>
          </cell>
          <cell r="O121">
            <v>3789.3141341417199</v>
          </cell>
          <cell r="P121">
            <v>534.75935828877004</v>
          </cell>
          <cell r="R121">
            <v>39291</v>
          </cell>
          <cell r="S121">
            <v>1.3696753869332969</v>
          </cell>
          <cell r="T121">
            <v>2.0383204239706481</v>
          </cell>
          <cell r="U121">
            <v>0.14109546519174873</v>
          </cell>
          <cell r="V121">
            <v>2.5408182451076546E-4</v>
          </cell>
        </row>
        <row r="122">
          <cell r="F122">
            <v>39292</v>
          </cell>
          <cell r="G122">
            <v>9.7276000000000007</v>
          </cell>
          <cell r="H122">
            <v>14.492000000000001</v>
          </cell>
          <cell r="I122">
            <v>7.1574</v>
          </cell>
          <cell r="J122">
            <v>1.7959060525625783E-3</v>
          </cell>
          <cell r="L122">
            <v>39292</v>
          </cell>
          <cell r="M122">
            <v>5157.2975760701393</v>
          </cell>
          <cell r="N122">
            <v>7656.9678407350684</v>
          </cell>
          <cell r="O122">
            <v>3783.5792659856229</v>
          </cell>
          <cell r="P122">
            <v>528.54122621564477</v>
          </cell>
          <cell r="R122">
            <v>39292</v>
          </cell>
          <cell r="S122">
            <v>1.362954886193267</v>
          </cell>
          <cell r="T122">
            <v>2.0238818053025702</v>
          </cell>
          <cell r="U122">
            <v>0.13971553916226562</v>
          </cell>
          <cell r="V122">
            <v>2.5447170401887161E-4</v>
          </cell>
        </row>
        <row r="123">
          <cell r="F123">
            <v>39293</v>
          </cell>
          <cell r="G123">
            <v>9.7866999999999997</v>
          </cell>
          <cell r="H123">
            <v>14.4908</v>
          </cell>
          <cell r="I123">
            <v>7.157</v>
          </cell>
          <cell r="J123">
            <v>1.7614285890428572E-3</v>
          </cell>
          <cell r="L123">
            <v>39293</v>
          </cell>
          <cell r="M123">
            <v>5257.6235541535225</v>
          </cell>
          <cell r="N123">
            <v>7806.4012490242003</v>
          </cell>
          <cell r="O123">
            <v>3856.5368299267257</v>
          </cell>
          <cell r="P123">
            <v>538.79310344827582</v>
          </cell>
          <cell r="R123">
            <v>39293</v>
          </cell>
          <cell r="S123">
            <v>1.362954886193267</v>
          </cell>
          <cell r="T123">
            <v>2.0238818053025702</v>
          </cell>
          <cell r="U123">
            <v>0.1397233477714126</v>
          </cell>
          <cell r="V123">
            <v>2.4960063897763577E-4</v>
          </cell>
        </row>
        <row r="124">
          <cell r="F124">
            <v>39294</v>
          </cell>
          <cell r="G124">
            <v>9.7599</v>
          </cell>
          <cell r="H124">
            <v>14.451499999999999</v>
          </cell>
          <cell r="I124">
            <v>7.1390000000000002</v>
          </cell>
          <cell r="J124">
            <v>1.7773038300897539E-3</v>
          </cell>
          <cell r="L124">
            <v>39294</v>
          </cell>
          <cell r="M124">
            <v>5219.2066805845516</v>
          </cell>
          <cell r="N124">
            <v>7739.9380804953562</v>
          </cell>
          <cell r="O124">
            <v>3822.6299694189602</v>
          </cell>
          <cell r="P124">
            <v>535.61863952865565</v>
          </cell>
          <cell r="R124">
            <v>39294</v>
          </cell>
          <cell r="S124">
            <v>1.3653741125068268</v>
          </cell>
          <cell r="T124">
            <v>2.0238818053025702</v>
          </cell>
          <cell r="U124">
            <v>0.14007564084605686</v>
          </cell>
          <cell r="V124">
            <v>2.4998687568902634E-4</v>
          </cell>
        </row>
        <row r="125">
          <cell r="F125">
            <v>39295</v>
          </cell>
          <cell r="G125">
            <v>9.7466000000000008</v>
          </cell>
          <cell r="H125">
            <v>14.4369</v>
          </cell>
          <cell r="I125">
            <v>7.1077000000000004</v>
          </cell>
          <cell r="J125">
            <v>1.7840258326940574E-3</v>
          </cell>
          <cell r="L125">
            <v>39295</v>
          </cell>
          <cell r="M125">
            <v>5252.1008403361348</v>
          </cell>
          <cell r="N125">
            <v>7782.1011673151743</v>
          </cell>
          <cell r="O125">
            <v>3832.8861632809508</v>
          </cell>
          <cell r="P125">
            <v>539.3743257820928</v>
          </cell>
          <cell r="R125">
            <v>39295</v>
          </cell>
          <cell r="S125">
            <v>1.3704262025489926</v>
          </cell>
          <cell r="T125">
            <v>2.0308692120227456</v>
          </cell>
          <cell r="U125">
            <v>0.14069248842804283</v>
          </cell>
          <cell r="V125">
            <v>2.513320599175631E-4</v>
          </cell>
        </row>
        <row r="126">
          <cell r="F126">
            <v>39296</v>
          </cell>
          <cell r="G126">
            <v>9.8001000000000005</v>
          </cell>
          <cell r="H126">
            <v>14.529199999999999</v>
          </cell>
          <cell r="I126">
            <v>7.1645000000000003</v>
          </cell>
          <cell r="J126">
            <v>1.7743457987040179E-3</v>
          </cell>
          <cell r="L126">
            <v>39296</v>
          </cell>
          <cell r="M126">
            <v>5310.6744556558688</v>
          </cell>
          <cell r="N126">
            <v>7880.2206461780934</v>
          </cell>
          <cell r="O126">
            <v>3886.5137971239797</v>
          </cell>
          <cell r="P126">
            <v>542.29934924078088</v>
          </cell>
          <cell r="R126">
            <v>39296</v>
          </cell>
          <cell r="S126">
            <v>1.3666803334700013</v>
          </cell>
          <cell r="T126">
            <v>2.0275750202757501</v>
          </cell>
          <cell r="U126">
            <v>0.139577081443227</v>
          </cell>
          <cell r="V126">
            <v>2.4798512089274643E-4</v>
          </cell>
        </row>
        <row r="127">
          <cell r="F127">
            <v>39297</v>
          </cell>
          <cell r="G127">
            <v>9.7304999999999993</v>
          </cell>
          <cell r="H127">
            <v>14.4533</v>
          </cell>
          <cell r="I127">
            <v>7.1134000000000004</v>
          </cell>
          <cell r="J127">
            <v>1.7480592172540437E-3</v>
          </cell>
          <cell r="L127">
            <v>39297</v>
          </cell>
          <cell r="M127">
            <v>5356.186395286556</v>
          </cell>
          <cell r="N127">
            <v>7955.4494828957841</v>
          </cell>
          <cell r="O127">
            <v>3916.9604386995688</v>
          </cell>
          <cell r="P127">
            <v>550.66079295154191</v>
          </cell>
          <cell r="R127">
            <v>39297</v>
          </cell>
          <cell r="S127">
            <v>1.367053998632946</v>
          </cell>
          <cell r="T127">
            <v>2.0316944331572531</v>
          </cell>
          <cell r="U127">
            <v>0.1405797508926814</v>
          </cell>
          <cell r="V127">
            <v>2.4608721330839648E-4</v>
          </cell>
        </row>
        <row r="128">
          <cell r="F128">
            <v>39298</v>
          </cell>
          <cell r="G128">
            <v>9.7362000000000002</v>
          </cell>
          <cell r="H128">
            <v>14.4458</v>
          </cell>
          <cell r="I128">
            <v>7.0890000000000004</v>
          </cell>
          <cell r="J128">
            <v>1.7550910804516203E-3</v>
          </cell>
          <cell r="L128">
            <v>39298</v>
          </cell>
          <cell r="M128">
            <v>5333.333333333333</v>
          </cell>
          <cell r="N128">
            <v>7917.6563737133802</v>
          </cell>
          <cell r="O128">
            <v>3886.5137971239797</v>
          </cell>
          <cell r="P128">
            <v>548.24561403508767</v>
          </cell>
          <cell r="R128">
            <v>39298</v>
          </cell>
          <cell r="S128">
            <v>1.37211855104281</v>
          </cell>
          <cell r="T128">
            <v>2.0374898125509371</v>
          </cell>
          <cell r="U128">
            <v>0.1410636196924813</v>
          </cell>
          <cell r="V128">
            <v>2.4794208072994152E-4</v>
          </cell>
        </row>
        <row r="129">
          <cell r="F129">
            <v>39299</v>
          </cell>
          <cell r="G129">
            <v>9.7668999999999997</v>
          </cell>
          <cell r="H129">
            <v>14.656499999999999</v>
          </cell>
          <cell r="I129">
            <v>7.1801000000000004</v>
          </cell>
          <cell r="J129">
            <v>1.7554607996826128E-3</v>
          </cell>
          <cell r="L129">
            <v>39299</v>
          </cell>
          <cell r="M129">
            <v>5353.3190578158465</v>
          </cell>
          <cell r="N129">
            <v>7930.2141157811257</v>
          </cell>
          <cell r="O129">
            <v>3886.5137971239797</v>
          </cell>
          <cell r="P129">
            <v>541.41851651326476</v>
          </cell>
          <cell r="R129">
            <v>39299</v>
          </cell>
          <cell r="S129">
            <v>1.3768415255404105</v>
          </cell>
          <cell r="T129">
            <v>2.0403999183840034</v>
          </cell>
          <cell r="U129">
            <v>0.13927382626982909</v>
          </cell>
          <cell r="V129">
            <v>2.4794208072994152E-4</v>
          </cell>
        </row>
        <row r="130">
          <cell r="F130">
            <v>39300</v>
          </cell>
          <cell r="G130">
            <v>9.8542000000000005</v>
          </cell>
          <cell r="H130">
            <v>14.6557</v>
          </cell>
          <cell r="I130">
            <v>7.18</v>
          </cell>
          <cell r="J130">
            <v>1.7673933599031469E-3</v>
          </cell>
          <cell r="L130">
            <v>39300</v>
          </cell>
          <cell r="M130">
            <v>5316.3211057947901</v>
          </cell>
          <cell r="N130">
            <v>7874.0157480314965</v>
          </cell>
          <cell r="O130">
            <v>3861.0038610038609</v>
          </cell>
          <cell r="P130">
            <v>537.63440860215053</v>
          </cell>
          <cell r="R130">
            <v>39300</v>
          </cell>
          <cell r="S130">
            <v>1.3768415255404105</v>
          </cell>
          <cell r="T130">
            <v>2.0399836801305589</v>
          </cell>
          <cell r="U130">
            <v>0.1392757660167131</v>
          </cell>
          <cell r="V130">
            <v>2.4963179310516986E-4</v>
          </cell>
        </row>
        <row r="131">
          <cell r="F131">
            <v>39301</v>
          </cell>
          <cell r="G131">
            <v>9.8318999999999992</v>
          </cell>
          <cell r="H131">
            <v>14.5444</v>
          </cell>
          <cell r="I131">
            <v>7.1393000000000004</v>
          </cell>
          <cell r="J131">
            <v>1.77181502959817E-3</v>
          </cell>
          <cell r="L131">
            <v>39301</v>
          </cell>
          <cell r="M131">
            <v>5341.8803418803418</v>
          </cell>
          <cell r="N131">
            <v>7880.2206461780934</v>
          </cell>
          <cell r="O131">
            <v>3869.9690402476781</v>
          </cell>
          <cell r="P131">
            <v>542.0054200542005</v>
          </cell>
          <cell r="R131">
            <v>39301</v>
          </cell>
          <cell r="S131">
            <v>1.3808340237503454</v>
          </cell>
          <cell r="T131">
            <v>2.0366598778004072</v>
          </cell>
          <cell r="U131">
            <v>0.14006975473785946</v>
          </cell>
          <cell r="V131">
            <v>2.4912805181863477E-4</v>
          </cell>
        </row>
        <row r="132">
          <cell r="F132">
            <v>39302</v>
          </cell>
          <cell r="G132">
            <v>9.7408999999999999</v>
          </cell>
          <cell r="H132">
            <v>14.305999999999999</v>
          </cell>
          <cell r="I132">
            <v>7.0552000000000001</v>
          </cell>
          <cell r="J132">
            <v>1.7693039911959435E-3</v>
          </cell>
          <cell r="L132">
            <v>39302</v>
          </cell>
          <cell r="M132">
            <v>5291.0052910052909</v>
          </cell>
          <cell r="N132">
            <v>7782.1011673151743</v>
          </cell>
          <cell r="O132">
            <v>3837.2985418265544</v>
          </cell>
          <cell r="P132">
            <v>543.77379010331708</v>
          </cell>
          <cell r="R132">
            <v>39302</v>
          </cell>
          <cell r="S132">
            <v>1.3787398317937407</v>
          </cell>
          <cell r="T132">
            <v>2.0275750202757501</v>
          </cell>
          <cell r="U132">
            <v>0.14173942623880259</v>
          </cell>
          <cell r="V132">
            <v>2.5111305863238808E-4</v>
          </cell>
        </row>
        <row r="133">
          <cell r="F133">
            <v>39303</v>
          </cell>
          <cell r="G133">
            <v>9.7050000000000001</v>
          </cell>
          <cell r="H133">
            <v>14.2851</v>
          </cell>
          <cell r="I133">
            <v>7.0457000000000001</v>
          </cell>
          <cell r="J133">
            <v>1.7558615046679579E-3</v>
          </cell>
          <cell r="L133">
            <v>39303</v>
          </cell>
          <cell r="M133">
            <v>5316.3211057947901</v>
          </cell>
          <cell r="N133">
            <v>7830.8535630383722</v>
          </cell>
          <cell r="O133">
            <v>3862.4951718810353</v>
          </cell>
          <cell r="P133">
            <v>548.24561403508767</v>
          </cell>
          <cell r="R133">
            <v>39303</v>
          </cell>
          <cell r="S133">
            <v>1.3766519823788546</v>
          </cell>
          <cell r="T133">
            <v>2.0271639975674032</v>
          </cell>
          <cell r="U133">
            <v>0.14193053919411841</v>
          </cell>
          <cell r="V133">
            <v>2.4954458113942053E-4</v>
          </cell>
        </row>
        <row r="134">
          <cell r="F134">
            <v>39304</v>
          </cell>
          <cell r="G134">
            <v>9.7608999999999995</v>
          </cell>
          <cell r="H134">
            <v>14.3887</v>
          </cell>
          <cell r="I134">
            <v>7.08</v>
          </cell>
          <cell r="J134">
            <v>1.7536752649364906E-3</v>
          </cell>
          <cell r="L134">
            <v>39304</v>
          </cell>
          <cell r="M134">
            <v>5344.7354355959378</v>
          </cell>
          <cell r="N134">
            <v>7898.8941548183266</v>
          </cell>
          <cell r="O134">
            <v>3886.5137971239797</v>
          </cell>
          <cell r="P134">
            <v>548.847420417124</v>
          </cell>
          <cell r="R134">
            <v>39304</v>
          </cell>
          <cell r="S134">
            <v>1.3755158184319121</v>
          </cell>
          <cell r="T134">
            <v>2.03210729526519</v>
          </cell>
          <cell r="U134">
            <v>0.14124293785310735</v>
          </cell>
          <cell r="V134">
            <v>2.4802202435576277E-4</v>
          </cell>
        </row>
        <row r="135">
          <cell r="F135">
            <v>39305</v>
          </cell>
          <cell r="G135">
            <v>9.8474000000000004</v>
          </cell>
          <cell r="H135">
            <v>14.5284</v>
          </cell>
          <cell r="I135">
            <v>7.1875999999999998</v>
          </cell>
          <cell r="J135">
            <v>1.7775091763911231E-3</v>
          </cell>
          <cell r="L135">
            <v>39305</v>
          </cell>
          <cell r="M135">
            <v>5321.97977647685</v>
          </cell>
          <cell r="N135">
            <v>7861.635220125786</v>
          </cell>
          <cell r="O135">
            <v>3891.0505836575871</v>
          </cell>
          <cell r="P135">
            <v>541.41851651326476</v>
          </cell>
          <cell r="R135">
            <v>39305</v>
          </cell>
          <cell r="S135">
            <v>1.3676148796498906</v>
          </cell>
          <cell r="T135">
            <v>2.0210185933710592</v>
          </cell>
          <cell r="U135">
            <v>0.1391284990817519</v>
          </cell>
          <cell r="V135">
            <v>2.4765654989660342E-4</v>
          </cell>
        </row>
        <row r="136">
          <cell r="F136">
            <v>39306</v>
          </cell>
          <cell r="G136">
            <v>9.8554999999999993</v>
          </cell>
          <cell r="H136">
            <v>14.632</v>
          </cell>
          <cell r="I136">
            <v>7.2302999999999997</v>
          </cell>
          <cell r="J136">
            <v>1.7658547266633468E-3</v>
          </cell>
          <cell r="L136">
            <v>39306</v>
          </cell>
          <cell r="M136">
            <v>5327.6505061267981</v>
          </cell>
          <cell r="N136">
            <v>7874.0157480314965</v>
          </cell>
          <cell r="O136">
            <v>3891.0505836575871</v>
          </cell>
          <cell r="P136">
            <v>538.2131324004306</v>
          </cell>
          <cell r="R136">
            <v>39306</v>
          </cell>
          <cell r="S136">
            <v>1.3689253935660506</v>
          </cell>
          <cell r="T136">
            <v>2.0226537216828477</v>
          </cell>
          <cell r="U136">
            <v>0.1383068475720233</v>
          </cell>
          <cell r="V136">
            <v>2.4765654989660342E-4</v>
          </cell>
        </row>
        <row r="137">
          <cell r="F137">
            <v>39307</v>
          </cell>
          <cell r="G137">
            <v>9.8611000000000004</v>
          </cell>
          <cell r="H137">
            <v>14.6309</v>
          </cell>
          <cell r="I137">
            <v>7.23</v>
          </cell>
          <cell r="J137">
            <v>1.7657923640075012E-3</v>
          </cell>
          <cell r="L137">
            <v>39307</v>
          </cell>
          <cell r="M137">
            <v>5327.6505061267981</v>
          </cell>
          <cell r="N137">
            <v>7867.820613690008</v>
          </cell>
          <cell r="O137">
            <v>3891.0505836575871</v>
          </cell>
          <cell r="P137">
            <v>538.2131324004306</v>
          </cell>
          <cell r="R137">
            <v>39307</v>
          </cell>
          <cell r="S137">
            <v>1.3689253935660506</v>
          </cell>
          <cell r="T137">
            <v>2.0226537216828477</v>
          </cell>
          <cell r="U137">
            <v>0.13831258644536651</v>
          </cell>
          <cell r="V137">
            <v>2.4765654989660342E-4</v>
          </cell>
        </row>
        <row r="138">
          <cell r="F138">
            <v>39308</v>
          </cell>
          <cell r="G138">
            <v>9.8095999999999997</v>
          </cell>
          <cell r="H138">
            <v>14.5236</v>
          </cell>
          <cell r="I138">
            <v>7.1966999999999999</v>
          </cell>
          <cell r="J138">
            <v>1.7754956740047903E-3</v>
          </cell>
          <cell r="L138">
            <v>39308</v>
          </cell>
          <cell r="M138">
            <v>5316.3211057947901</v>
          </cell>
          <cell r="N138">
            <v>7849.2935635792774</v>
          </cell>
          <cell r="O138">
            <v>3891.0505836575871</v>
          </cell>
          <cell r="P138">
            <v>540.83288263926443</v>
          </cell>
          <cell r="R138">
            <v>39308</v>
          </cell>
          <cell r="S138">
            <v>1.3664935774801859</v>
          </cell>
          <cell r="T138">
            <v>2.0177562550443908</v>
          </cell>
          <cell r="U138">
            <v>0.13895257548598663</v>
          </cell>
          <cell r="V138">
            <v>2.4765654989660342E-4</v>
          </cell>
        </row>
        <row r="139">
          <cell r="F139">
            <v>39309</v>
          </cell>
          <cell r="G139">
            <v>9.8571000000000009</v>
          </cell>
          <cell r="H139">
            <v>14.525700000000001</v>
          </cell>
          <cell r="I139">
            <v>7.2412000000000001</v>
          </cell>
          <cell r="J139">
            <v>1.7710681843540294E-3</v>
          </cell>
          <cell r="L139">
            <v>39309</v>
          </cell>
          <cell r="M139">
            <v>5350.4547886570363</v>
          </cell>
          <cell r="N139">
            <v>7892.6598263614842</v>
          </cell>
          <cell r="O139">
            <v>3935.4584809130265</v>
          </cell>
          <cell r="P139">
            <v>543.47826086956525</v>
          </cell>
          <cell r="R139">
            <v>39309</v>
          </cell>
          <cell r="S139">
            <v>1.3590649633052461</v>
          </cell>
          <cell r="T139">
            <v>2.0056157240272765</v>
          </cell>
          <cell r="U139">
            <v>0.13809865768104734</v>
          </cell>
          <cell r="V139">
            <v>2.4489995836700709E-4</v>
          </cell>
        </row>
        <row r="140">
          <cell r="F140">
            <v>39310</v>
          </cell>
          <cell r="G140">
            <v>9.9690999999999992</v>
          </cell>
          <cell r="H140">
            <v>14.6859</v>
          </cell>
          <cell r="I140">
            <v>7.3712999999999997</v>
          </cell>
          <cell r="J140">
            <v>1.8053050694771657E-3</v>
          </cell>
          <cell r="L140">
            <v>39310</v>
          </cell>
          <cell r="M140">
            <v>5305.0397877984087</v>
          </cell>
          <cell r="N140">
            <v>7824.7261345852903</v>
          </cell>
          <cell r="O140">
            <v>3929.2730844793714</v>
          </cell>
          <cell r="P140">
            <v>533.04904051172707</v>
          </cell>
          <cell r="R140">
            <v>39310</v>
          </cell>
          <cell r="S140">
            <v>1.3497098123903362</v>
          </cell>
          <cell r="T140">
            <v>1.9920318725099602</v>
          </cell>
          <cell r="U140">
            <v>0.13566128091381438</v>
          </cell>
          <cell r="V140">
            <v>2.4522666300461516E-4</v>
          </cell>
        </row>
        <row r="141">
          <cell r="F141">
            <v>39311</v>
          </cell>
          <cell r="G141">
            <v>10.0543</v>
          </cell>
          <cell r="H141">
            <v>14.8314</v>
          </cell>
          <cell r="I141">
            <v>7.4747000000000003</v>
          </cell>
          <cell r="J141">
            <v>1.8217790036326273E-3</v>
          </cell>
          <cell r="L141">
            <v>39311</v>
          </cell>
          <cell r="M141">
            <v>5296.6101694915251</v>
          </cell>
          <cell r="N141">
            <v>7830.8535630383722</v>
          </cell>
          <cell r="O141">
            <v>3947.8878799842087</v>
          </cell>
          <cell r="P141">
            <v>528.26201796090868</v>
          </cell>
          <cell r="R141">
            <v>39311</v>
          </cell>
          <cell r="S141">
            <v>1.3415615776764154</v>
          </cell>
          <cell r="T141">
            <v>1.9837333862328903</v>
          </cell>
          <cell r="U141">
            <v>0.13378463349699654</v>
          </cell>
          <cell r="V141">
            <v>2.4403338376689931E-4</v>
          </cell>
        </row>
        <row r="142">
          <cell r="F142">
            <v>39312</v>
          </cell>
          <cell r="G142">
            <v>10.043200000000001</v>
          </cell>
          <cell r="H142">
            <v>14.774800000000001</v>
          </cell>
          <cell r="I142">
            <v>7.4587000000000003</v>
          </cell>
          <cell r="J142">
            <v>1.7673433824478058E-3</v>
          </cell>
          <cell r="L142">
            <v>39312</v>
          </cell>
          <cell r="M142">
            <v>5467.4685620557684</v>
          </cell>
          <cell r="N142">
            <v>8051.5297906602245</v>
          </cell>
          <cell r="O142">
            <v>4065.0406504065036</v>
          </cell>
          <cell r="P142">
            <v>544.95912806539513</v>
          </cell>
          <cell r="R142">
            <v>39312</v>
          </cell>
          <cell r="S142">
            <v>1.3446282102998521</v>
          </cell>
          <cell r="T142">
            <v>1.9801980198019802</v>
          </cell>
          <cell r="U142">
            <v>0.13407162105997023</v>
          </cell>
          <cell r="V142">
            <v>2.3729859281934455E-4</v>
          </cell>
        </row>
        <row r="143">
          <cell r="F143">
            <v>39313</v>
          </cell>
          <cell r="G143">
            <v>10.1709</v>
          </cell>
          <cell r="H143">
            <v>14.639200000000001</v>
          </cell>
          <cell r="I143">
            <v>7.3875000000000002</v>
          </cell>
          <cell r="J143">
            <v>1.7344910482916997E-3</v>
          </cell>
          <cell r="L143">
            <v>39313</v>
          </cell>
          <cell r="M143">
            <v>5458.5152838427948</v>
          </cell>
          <cell r="N143">
            <v>8025.6821829855544</v>
          </cell>
          <cell r="O143">
            <v>4053.5062829347389</v>
          </cell>
          <cell r="P143">
            <v>548.54635216675808</v>
          </cell>
          <cell r="R143">
            <v>39313</v>
          </cell>
          <cell r="S143">
            <v>1.3469827586206897</v>
          </cell>
          <cell r="T143">
            <v>1.9805902158843334</v>
          </cell>
          <cell r="U143">
            <v>0.13536379018612521</v>
          </cell>
          <cell r="V143">
            <v>2.3800966795271223E-4</v>
          </cell>
        </row>
        <row r="144">
          <cell r="F144">
            <v>39314</v>
          </cell>
          <cell r="G144">
            <v>10.1843</v>
          </cell>
          <cell r="H144">
            <v>14.6372</v>
          </cell>
          <cell r="I144">
            <v>7.3868</v>
          </cell>
          <cell r="J144">
            <v>1.7342383745330564E-3</v>
          </cell>
          <cell r="L144">
            <v>39314</v>
          </cell>
          <cell r="M144">
            <v>5458.5152838427948</v>
          </cell>
          <cell r="N144">
            <v>8025.6821829855544</v>
          </cell>
          <cell r="O144">
            <v>4053.5062829347389</v>
          </cell>
          <cell r="P144">
            <v>548.847420417124</v>
          </cell>
          <cell r="R144">
            <v>39314</v>
          </cell>
          <cell r="S144">
            <v>1.3469827586206897</v>
          </cell>
          <cell r="T144">
            <v>1.9805902158843334</v>
          </cell>
          <cell r="U144">
            <v>0.13537661775058213</v>
          </cell>
          <cell r="V144">
            <v>2.3799890520503607E-4</v>
          </cell>
        </row>
        <row r="145">
          <cell r="F145">
            <v>39315</v>
          </cell>
          <cell r="G145">
            <v>9.9532000000000007</v>
          </cell>
          <cell r="H145">
            <v>14.633699999999999</v>
          </cell>
          <cell r="I145">
            <v>7.3773999999999997</v>
          </cell>
          <cell r="J145">
            <v>1.7978142174743946E-3</v>
          </cell>
          <cell r="L145">
            <v>39315</v>
          </cell>
          <cell r="M145">
            <v>5316.3211057947901</v>
          </cell>
          <cell r="N145">
            <v>7818.6082877247854</v>
          </cell>
          <cell r="O145">
            <v>3943.2176656151423</v>
          </cell>
          <cell r="P145">
            <v>534.47354355959374</v>
          </cell>
          <cell r="R145">
            <v>39315</v>
          </cell>
          <cell r="S145">
            <v>1.3486176668914363</v>
          </cell>
          <cell r="T145">
            <v>1.9833399444664817</v>
          </cell>
          <cell r="U145">
            <v>0.13554910944235096</v>
          </cell>
          <cell r="V145">
            <v>2.4443363504591685E-4</v>
          </cell>
        </row>
        <row r="146">
          <cell r="F146">
            <v>39316</v>
          </cell>
          <cell r="G146">
            <v>9.9939999999999998</v>
          </cell>
          <cell r="H146">
            <v>14.707100000000001</v>
          </cell>
          <cell r="I146">
            <v>7.4131</v>
          </cell>
          <cell r="J146">
            <v>1.7836185339369097E-3</v>
          </cell>
          <cell r="L146">
            <v>39316</v>
          </cell>
          <cell r="M146">
            <v>5393.7432578209273</v>
          </cell>
          <cell r="N146">
            <v>7936.5079365079364</v>
          </cell>
          <cell r="O146">
            <v>4003.2025620496397</v>
          </cell>
          <cell r="P146">
            <v>539.95680345572362</v>
          </cell>
          <cell r="R146">
            <v>39316</v>
          </cell>
          <cell r="S146">
            <v>1.3478905512872354</v>
          </cell>
          <cell r="T146">
            <v>1.9837333862328903</v>
          </cell>
          <cell r="U146">
            <v>0.13489633216872834</v>
          </cell>
          <cell r="V146">
            <v>2.4092321777049655E-4</v>
          </cell>
        </row>
        <row r="147">
          <cell r="F147">
            <v>39317</v>
          </cell>
          <cell r="G147">
            <v>9.8824000000000005</v>
          </cell>
          <cell r="H147">
            <v>14.5663</v>
          </cell>
          <cell r="I147">
            <v>7.3353999999999999</v>
          </cell>
          <cell r="J147">
            <v>1.7856026855464391E-3</v>
          </cell>
          <cell r="L147">
            <v>39317</v>
          </cell>
          <cell r="M147">
            <v>5333.333333333333</v>
          </cell>
          <cell r="N147">
            <v>7849.2935635792774</v>
          </cell>
          <cell r="O147">
            <v>3954.1320680110712</v>
          </cell>
          <cell r="P147">
            <v>539.08355795148248</v>
          </cell>
          <cell r="R147">
            <v>39317</v>
          </cell>
          <cell r="S147">
            <v>1.3487995683841383</v>
          </cell>
          <cell r="T147">
            <v>1.9853087155052609</v>
          </cell>
          <cell r="U147">
            <v>0.13632521743872181</v>
          </cell>
          <cell r="V147">
            <v>2.4374549070842189E-4</v>
          </cell>
        </row>
        <row r="148">
          <cell r="F148">
            <v>39318</v>
          </cell>
          <cell r="G148">
            <v>9.8367000000000004</v>
          </cell>
          <cell r="H148">
            <v>14.4901</v>
          </cell>
          <cell r="I148">
            <v>7.2465999999999999</v>
          </cell>
          <cell r="J148">
            <v>1.7593244194229417E-3</v>
          </cell>
          <cell r="L148">
            <v>39318</v>
          </cell>
          <cell r="M148">
            <v>5376.344086021506</v>
          </cell>
          <cell r="N148">
            <v>7930.2141157811257</v>
          </cell>
          <cell r="O148">
            <v>3966.679888932963</v>
          </cell>
          <cell r="P148">
            <v>547.34537493158177</v>
          </cell>
          <cell r="R148">
            <v>39318</v>
          </cell>
          <cell r="S148">
            <v>1.3555645926528399</v>
          </cell>
          <cell r="T148">
            <v>1.9992003198720512</v>
          </cell>
          <cell r="U148">
            <v>0.13799574973090828</v>
          </cell>
          <cell r="V148">
            <v>2.4310789128215103E-4</v>
          </cell>
        </row>
        <row r="149">
          <cell r="F149">
            <v>39319</v>
          </cell>
          <cell r="G149">
            <v>9.8785000000000007</v>
          </cell>
          <cell r="H149">
            <v>14.5543</v>
          </cell>
          <cell r="I149">
            <v>7.2546999999999997</v>
          </cell>
          <cell r="J149">
            <v>1.7630900621665555E-3</v>
          </cell>
          <cell r="L149">
            <v>39319</v>
          </cell>
          <cell r="M149">
            <v>5387.9310344827582</v>
          </cell>
          <cell r="N149">
            <v>7949.1255961844199</v>
          </cell>
          <cell r="O149">
            <v>3961.9651347068143</v>
          </cell>
          <cell r="P149">
            <v>546.14964500273072</v>
          </cell>
          <cell r="R149">
            <v>39319</v>
          </cell>
          <cell r="S149">
            <v>1.3596193065941535</v>
          </cell>
          <cell r="T149">
            <v>2.0060180541624875</v>
          </cell>
          <cell r="U149">
            <v>0.13784167505203523</v>
          </cell>
          <cell r="V149">
            <v>2.4339190965292311E-4</v>
          </cell>
        </row>
        <row r="150">
          <cell r="F150">
            <v>39320</v>
          </cell>
          <cell r="G150">
            <v>9.9186999999999994</v>
          </cell>
          <cell r="H150">
            <v>14.542899999999999</v>
          </cell>
          <cell r="I150">
            <v>7.2180999999999997</v>
          </cell>
          <cell r="J150">
            <v>1.7361352241003348E-3</v>
          </cell>
          <cell r="L150">
            <v>39320</v>
          </cell>
          <cell r="M150">
            <v>5405.4054054054059</v>
          </cell>
          <cell r="N150">
            <v>7961.7834394904467</v>
          </cell>
          <cell r="O150">
            <v>3954.1320680110712</v>
          </cell>
          <cell r="P150">
            <v>547.64512595837903</v>
          </cell>
          <cell r="R150">
            <v>39320</v>
          </cell>
          <cell r="S150">
            <v>1.367053998632946</v>
          </cell>
          <cell r="T150">
            <v>2.0136931131695532</v>
          </cell>
          <cell r="U150">
            <v>0.13854061318075395</v>
          </cell>
          <cell r="V150">
            <v>2.4390422368944162E-4</v>
          </cell>
        </row>
        <row r="151">
          <cell r="F151">
            <v>39321</v>
          </cell>
          <cell r="G151">
            <v>9.8902000000000001</v>
          </cell>
          <cell r="H151">
            <v>14.542999999999999</v>
          </cell>
          <cell r="I151">
            <v>7.218</v>
          </cell>
          <cell r="J151">
            <v>1.7361080970345539E-3</v>
          </cell>
          <cell r="L151">
            <v>39321</v>
          </cell>
          <cell r="M151">
            <v>5405.4054054054059</v>
          </cell>
          <cell r="N151">
            <v>7961.7834394904467</v>
          </cell>
          <cell r="O151">
            <v>3954.1320680110712</v>
          </cell>
          <cell r="P151">
            <v>547.64512595837903</v>
          </cell>
          <cell r="R151">
            <v>39321</v>
          </cell>
          <cell r="S151">
            <v>1.367053998632946</v>
          </cell>
          <cell r="T151">
            <v>2.0136931131695532</v>
          </cell>
          <cell r="U151">
            <v>0.13854253255749516</v>
          </cell>
          <cell r="V151">
            <v>2.4390422368944162E-4</v>
          </cell>
        </row>
        <row r="152">
          <cell r="F152">
            <v>39322</v>
          </cell>
          <cell r="G152">
            <v>9.8367000000000004</v>
          </cell>
          <cell r="H152">
            <v>14.515499999999999</v>
          </cell>
          <cell r="I152">
            <v>7.2018000000000004</v>
          </cell>
          <cell r="J152">
            <v>1.7503141813955605E-3</v>
          </cell>
          <cell r="L152">
            <v>39322</v>
          </cell>
          <cell r="M152">
            <v>5396.6540744738259</v>
          </cell>
          <cell r="N152">
            <v>7961.7834394904467</v>
          </cell>
          <cell r="O152">
            <v>3951.0075069142626</v>
          </cell>
          <cell r="P152">
            <v>548.54635216675808</v>
          </cell>
          <cell r="R152">
            <v>39322</v>
          </cell>
          <cell r="S152">
            <v>1.3661202185792349</v>
          </cell>
          <cell r="T152">
            <v>2.0153164046755343</v>
          </cell>
          <cell r="U152">
            <v>0.13885417534505262</v>
          </cell>
          <cell r="V152">
            <v>2.4404767715420882E-4</v>
          </cell>
        </row>
        <row r="153">
          <cell r="F153">
            <v>39323</v>
          </cell>
          <cell r="G153">
            <v>9.9039000000000001</v>
          </cell>
          <cell r="H153">
            <v>14.560499999999999</v>
          </cell>
          <cell r="I153">
            <v>7.2503000000000002</v>
          </cell>
          <cell r="J153">
            <v>1.7580470207256163E-3</v>
          </cell>
          <cell r="L153">
            <v>39323</v>
          </cell>
          <cell r="M153">
            <v>5417.1180931744311</v>
          </cell>
          <cell r="N153">
            <v>7974.4816586921843</v>
          </cell>
          <cell r="O153">
            <v>3972.9837107667859</v>
          </cell>
          <cell r="P153">
            <v>547.94520547945206</v>
          </cell>
          <cell r="R153">
            <v>39323</v>
          </cell>
          <cell r="S153">
            <v>1.3638843426077469</v>
          </cell>
          <cell r="T153">
            <v>2.0080321285140563</v>
          </cell>
          <cell r="U153">
            <v>0.13792532722783885</v>
          </cell>
          <cell r="V153">
            <v>2.4279505669264574E-4</v>
          </cell>
        </row>
        <row r="154">
          <cell r="F154">
            <v>39324</v>
          </cell>
          <cell r="G154">
            <v>9.8989999999999991</v>
          </cell>
          <cell r="H154">
            <v>14.605700000000001</v>
          </cell>
          <cell r="I154">
            <v>7.2773000000000003</v>
          </cell>
          <cell r="J154">
            <v>1.7603805238540363E-3</v>
          </cell>
          <cell r="L154">
            <v>39324</v>
          </cell>
          <cell r="M154">
            <v>5420.0542005420048</v>
          </cell>
          <cell r="N154">
            <v>7987.2204472843441</v>
          </cell>
          <cell r="O154">
            <v>3980.8917197452233</v>
          </cell>
          <cell r="P154">
            <v>547.04595185995629</v>
          </cell>
          <cell r="R154">
            <v>39324</v>
          </cell>
          <cell r="S154">
            <v>1.361285053090117</v>
          </cell>
          <cell r="T154">
            <v>2.0068231988761789</v>
          </cell>
          <cell r="U154">
            <v>0.13741360119824661</v>
          </cell>
          <cell r="V154">
            <v>2.4223045805779616E-4</v>
          </cell>
        </row>
        <row r="155">
          <cell r="F155">
            <v>39325</v>
          </cell>
          <cell r="G155">
            <v>9.7972000000000001</v>
          </cell>
          <cell r="H155">
            <v>14.456799999999999</v>
          </cell>
          <cell r="I155">
            <v>7.1784999999999997</v>
          </cell>
          <cell r="J155">
            <v>1.7364789069907168E-3</v>
          </cell>
          <cell r="L155">
            <v>39325</v>
          </cell>
          <cell r="M155">
            <v>5431.8305268875611</v>
          </cell>
          <cell r="N155">
            <v>8019.2461908580599</v>
          </cell>
          <cell r="O155">
            <v>3980.8917197452233</v>
          </cell>
          <cell r="P155">
            <v>554.63117027176929</v>
          </cell>
          <cell r="R155">
            <v>39325</v>
          </cell>
          <cell r="S155">
            <v>1.3646288209606987</v>
          </cell>
          <cell r="T155">
            <v>2.0136931131695532</v>
          </cell>
          <cell r="U155">
            <v>0.13930486870516126</v>
          </cell>
          <cell r="V155">
            <v>2.422363257594109E-4</v>
          </cell>
        </row>
        <row r="156">
          <cell r="F156">
            <v>39326</v>
          </cell>
          <cell r="G156">
            <v>9.7646999999999995</v>
          </cell>
          <cell r="H156">
            <v>14.4191</v>
          </cell>
          <cell r="I156">
            <v>7.1520999999999999</v>
          </cell>
          <cell r="J156">
            <v>1.7234574624846396E-3</v>
          </cell>
          <cell r="L156">
            <v>39326</v>
          </cell>
          <cell r="M156">
            <v>5458.5152838427948</v>
          </cell>
          <cell r="N156">
            <v>8058.0177276390004</v>
          </cell>
          <cell r="O156">
            <v>3996.802557953637</v>
          </cell>
          <cell r="P156">
            <v>558.97149245388482</v>
          </cell>
          <cell r="R156">
            <v>39326</v>
          </cell>
          <cell r="S156">
            <v>1.3655605626109519</v>
          </cell>
          <cell r="T156">
            <v>2.0157226365652088</v>
          </cell>
          <cell r="U156">
            <v>0.13981907411809119</v>
          </cell>
          <cell r="V156">
            <v>2.4134186074574636E-4</v>
          </cell>
        </row>
        <row r="157">
          <cell r="F157">
            <v>39327</v>
          </cell>
          <cell r="G157">
            <v>9.7819000000000003</v>
          </cell>
          <cell r="H157">
            <v>14.530799999999999</v>
          </cell>
          <cell r="I157">
            <v>7.2023999999999999</v>
          </cell>
          <cell r="J157">
            <v>1.7141015708026796E-3</v>
          </cell>
          <cell r="L157">
            <v>39327</v>
          </cell>
          <cell r="M157">
            <v>5446.6230936819175</v>
          </cell>
          <cell r="N157">
            <v>8058.0177276390004</v>
          </cell>
          <cell r="O157">
            <v>3996.802557953637</v>
          </cell>
          <cell r="P157">
            <v>554.93895671476139</v>
          </cell>
          <cell r="R157">
            <v>39327</v>
          </cell>
          <cell r="S157">
            <v>1.3623978201634879</v>
          </cell>
          <cell r="T157">
            <v>2.016535591853196</v>
          </cell>
          <cell r="U157">
            <v>0.13884260801954904</v>
          </cell>
          <cell r="V157">
            <v>2.4134186074574636E-4</v>
          </cell>
        </row>
        <row r="158">
          <cell r="F158">
            <v>39328</v>
          </cell>
          <cell r="G158">
            <v>9.7789999999999999</v>
          </cell>
          <cell r="H158">
            <v>14.5312</v>
          </cell>
          <cell r="I158">
            <v>7.2024999999999997</v>
          </cell>
          <cell r="J158">
            <v>1.7141309527482663E-3</v>
          </cell>
          <cell r="L158">
            <v>39328</v>
          </cell>
          <cell r="M158">
            <v>5446.6230936819175</v>
          </cell>
          <cell r="N158">
            <v>8058.0177276390004</v>
          </cell>
          <cell r="O158">
            <v>3996.802557953637</v>
          </cell>
          <cell r="P158">
            <v>554.93895671476139</v>
          </cell>
          <cell r="R158">
            <v>39328</v>
          </cell>
          <cell r="S158">
            <v>1.3623978201634879</v>
          </cell>
          <cell r="T158">
            <v>2.016535591853196</v>
          </cell>
          <cell r="U158">
            <v>0.13884068031933358</v>
          </cell>
          <cell r="V158">
            <v>2.4134186074574636E-4</v>
          </cell>
        </row>
        <row r="159">
          <cell r="F159">
            <v>39329</v>
          </cell>
          <cell r="G159">
            <v>9.8039000000000005</v>
          </cell>
          <cell r="H159">
            <v>14.5045</v>
          </cell>
          <cell r="I159">
            <v>7.1885000000000003</v>
          </cell>
          <cell r="J159">
            <v>1.7375530388065094E-3</v>
          </cell>
          <cell r="L159">
            <v>39329</v>
          </cell>
          <cell r="M159">
            <v>5417.1180931744311</v>
          </cell>
          <cell r="N159">
            <v>8012.8205128205127</v>
          </cell>
          <cell r="O159">
            <v>3972.9837107667859</v>
          </cell>
          <cell r="P159">
            <v>552.79159756771696</v>
          </cell>
          <cell r="R159">
            <v>39329</v>
          </cell>
          <cell r="S159">
            <v>1.3631406761177753</v>
          </cell>
          <cell r="T159">
            <v>2.0173492031470648</v>
          </cell>
          <cell r="U159">
            <v>0.13911108019753773</v>
          </cell>
          <cell r="V159">
            <v>2.4270077421546975E-4</v>
          </cell>
        </row>
        <row r="160">
          <cell r="F160">
            <v>39330</v>
          </cell>
          <cell r="G160">
            <v>9.8483000000000001</v>
          </cell>
          <cell r="H160">
            <v>14.5648</v>
          </cell>
          <cell r="I160">
            <v>7.2263999999999999</v>
          </cell>
          <cell r="J160">
            <v>1.7483526147487531E-3</v>
          </cell>
          <cell r="L160">
            <v>39330</v>
          </cell>
          <cell r="M160">
            <v>5414.1851651326479</v>
          </cell>
          <cell r="N160">
            <v>8019.2461908580599</v>
          </cell>
          <cell r="O160">
            <v>3980.8917197452233</v>
          </cell>
          <cell r="P160">
            <v>550.66079295154191</v>
          </cell>
          <cell r="R160">
            <v>39330</v>
          </cell>
          <cell r="S160">
            <v>1.3603591348115902</v>
          </cell>
          <cell r="T160">
            <v>2.0153164046755343</v>
          </cell>
          <cell r="U160">
            <v>0.1383814900918853</v>
          </cell>
          <cell r="V160">
            <v>2.4227153793972281E-4</v>
          </cell>
        </row>
        <row r="161">
          <cell r="F161">
            <v>39331</v>
          </cell>
          <cell r="G161">
            <v>9.8785000000000007</v>
          </cell>
          <cell r="H161">
            <v>14.5854</v>
          </cell>
          <cell r="I161">
            <v>7.2417999999999996</v>
          </cell>
          <cell r="J161">
            <v>1.7518994970296545E-3</v>
          </cell>
          <cell r="L161">
            <v>39331</v>
          </cell>
          <cell r="M161">
            <v>5420.0542005420048</v>
          </cell>
          <cell r="N161">
            <v>8019.2461908580599</v>
          </cell>
          <cell r="O161">
            <v>3980.8917197452233</v>
          </cell>
          <cell r="P161">
            <v>549.7526113249038</v>
          </cell>
          <cell r="R161">
            <v>39331</v>
          </cell>
          <cell r="S161">
            <v>1.361285053090117</v>
          </cell>
          <cell r="T161">
            <v>2.0136931131695532</v>
          </cell>
          <cell r="U161">
            <v>0.13808721588555331</v>
          </cell>
          <cell r="V161">
            <v>2.4224395419651315E-4</v>
          </cell>
        </row>
        <row r="162">
          <cell r="F162">
            <v>39332</v>
          </cell>
          <cell r="G162">
            <v>9.8892000000000007</v>
          </cell>
          <cell r="H162">
            <v>14.635899999999999</v>
          </cell>
          <cell r="I162">
            <v>7.2407000000000004</v>
          </cell>
          <cell r="J162">
            <v>1.7517552587692868E-3</v>
          </cell>
          <cell r="L162">
            <v>39332</v>
          </cell>
          <cell r="M162">
            <v>5437.7379010331706</v>
          </cell>
          <cell r="N162">
            <v>8045.0522928399023</v>
          </cell>
          <cell r="O162">
            <v>3980.8917197452233</v>
          </cell>
          <cell r="P162">
            <v>549.7526113249038</v>
          </cell>
          <cell r="R162">
            <v>39332</v>
          </cell>
          <cell r="S162">
            <v>1.3659336156262807</v>
          </cell>
          <cell r="T162">
            <v>2.0210185933710592</v>
          </cell>
          <cell r="U162">
            <v>0.13810819395914758</v>
          </cell>
          <cell r="V162">
            <v>2.4224395419651315E-4</v>
          </cell>
        </row>
        <row r="163">
          <cell r="F163">
            <v>39333</v>
          </cell>
          <cell r="G163">
            <v>9.9117999999999995</v>
          </cell>
          <cell r="H163">
            <v>14.6035</v>
          </cell>
          <cell r="I163">
            <v>7.2168999999999999</v>
          </cell>
          <cell r="J163">
            <v>1.7504765672454324E-3</v>
          </cell>
          <cell r="L163">
            <v>39333</v>
          </cell>
          <cell r="M163">
            <v>5443.6581382689174</v>
          </cell>
          <cell r="N163">
            <v>8032.1285140562259</v>
          </cell>
          <cell r="O163">
            <v>3969.8292973402145</v>
          </cell>
          <cell r="P163">
            <v>550.05500550055012</v>
          </cell>
          <cell r="R163">
            <v>39333</v>
          </cell>
          <cell r="S163">
            <v>1.3709898546750754</v>
          </cell>
          <cell r="T163">
            <v>2.0230629172567265</v>
          </cell>
          <cell r="U163">
            <v>0.13856364921226566</v>
          </cell>
          <cell r="V163">
            <v>2.4291301285009838E-4</v>
          </cell>
        </row>
        <row r="164">
          <cell r="F164">
            <v>39334</v>
          </cell>
          <cell r="G164">
            <v>10.0261</v>
          </cell>
          <cell r="H164">
            <v>14.827999999999999</v>
          </cell>
          <cell r="I164">
            <v>7.3072999999999997</v>
          </cell>
          <cell r="J164">
            <v>1.7611524981948189E-3</v>
          </cell>
          <cell r="L164">
            <v>39334</v>
          </cell>
          <cell r="M164">
            <v>5431.8305268875611</v>
          </cell>
          <cell r="N164">
            <v>8006.4051240992794</v>
          </cell>
          <cell r="O164">
            <v>3947.8878799842087</v>
          </cell>
          <cell r="P164">
            <v>540.24851431658567</v>
          </cell>
          <cell r="R164">
            <v>39334</v>
          </cell>
          <cell r="S164">
            <v>1.3762730525736306</v>
          </cell>
          <cell r="T164">
            <v>2.028397565922921</v>
          </cell>
          <cell r="U164">
            <v>0.13684945191794506</v>
          </cell>
          <cell r="V164">
            <v>2.443565846768873E-4</v>
          </cell>
        </row>
        <row r="165">
          <cell r="F165">
            <v>39335</v>
          </cell>
          <cell r="G165">
            <v>9.9750999999999994</v>
          </cell>
          <cell r="H165">
            <v>14.827199999999999</v>
          </cell>
          <cell r="I165">
            <v>7.3070000000000004</v>
          </cell>
          <cell r="J165">
            <v>1.7605540815805549E-3</v>
          </cell>
          <cell r="L165">
            <v>39335</v>
          </cell>
          <cell r="M165">
            <v>5434.782608695652</v>
          </cell>
          <cell r="N165">
            <v>8006.4051240992794</v>
          </cell>
          <cell r="O165">
            <v>3947.8878799842087</v>
          </cell>
          <cell r="P165">
            <v>540.24851431658567</v>
          </cell>
          <cell r="R165">
            <v>39335</v>
          </cell>
          <cell r="S165">
            <v>1.3762730525736306</v>
          </cell>
          <cell r="T165">
            <v>2.0279862096937742</v>
          </cell>
          <cell r="U165">
            <v>0.1368550704803613</v>
          </cell>
          <cell r="V165">
            <v>2.4428376001563417E-4</v>
          </cell>
        </row>
        <row r="166">
          <cell r="F166">
            <v>39336</v>
          </cell>
          <cell r="G166">
            <v>9.9979999999999993</v>
          </cell>
          <cell r="H166">
            <v>14.731999999999999</v>
          </cell>
          <cell r="I166">
            <v>7.2599</v>
          </cell>
          <cell r="J166">
            <v>1.7587179649522684E-3</v>
          </cell>
          <cell r="L166">
            <v>39336</v>
          </cell>
          <cell r="M166">
            <v>5467.4685620557684</v>
          </cell>
          <cell r="N166">
            <v>8045.0522928399023</v>
          </cell>
          <cell r="O166">
            <v>3966.679888932963</v>
          </cell>
          <cell r="P166">
            <v>546.14964500273072</v>
          </cell>
          <cell r="R166">
            <v>39336</v>
          </cell>
          <cell r="S166">
            <v>1.3785497656465397</v>
          </cell>
          <cell r="T166">
            <v>2.028809089064719</v>
          </cell>
          <cell r="U166">
            <v>0.13774294411768756</v>
          </cell>
          <cell r="V166">
            <v>2.4324745076671596E-4</v>
          </cell>
        </row>
        <row r="167">
          <cell r="F167">
            <v>39337</v>
          </cell>
          <cell r="G167">
            <v>9.9581999999999997</v>
          </cell>
          <cell r="H167">
            <v>14.6275</v>
          </cell>
          <cell r="I167">
            <v>7.2096</v>
          </cell>
          <cell r="J167">
            <v>1.7444213405529119E-3</v>
          </cell>
          <cell r="L167">
            <v>39337</v>
          </cell>
          <cell r="M167">
            <v>5500.5500550055003</v>
          </cell>
          <cell r="N167">
            <v>8077.5444264943453</v>
          </cell>
          <cell r="O167">
            <v>3982.477100756671</v>
          </cell>
          <cell r="P167">
            <v>552.4861878453039</v>
          </cell>
          <cell r="R167">
            <v>39337</v>
          </cell>
          <cell r="S167">
            <v>1.3808340237503454</v>
          </cell>
          <cell r="T167">
            <v>2.028397565922921</v>
          </cell>
          <cell r="U167">
            <v>0.13870395028850421</v>
          </cell>
          <cell r="V167">
            <v>2.4228914786906692E-4</v>
          </cell>
        </row>
        <row r="168">
          <cell r="F168">
            <v>39338</v>
          </cell>
          <cell r="G168">
            <v>9.9521999999999995</v>
          </cell>
          <cell r="H168">
            <v>14.5738</v>
          </cell>
          <cell r="I168">
            <v>7.1715999999999998</v>
          </cell>
          <cell r="J168">
            <v>1.74637714062178E-3</v>
          </cell>
          <cell r="L168">
            <v>39338</v>
          </cell>
          <cell r="M168">
            <v>5485.4635216675806</v>
          </cell>
          <cell r="N168">
            <v>8038.5852090032158</v>
          </cell>
          <cell r="O168">
            <v>3957.2615749901065</v>
          </cell>
          <cell r="P168">
            <v>551.87637969094919</v>
          </cell>
          <cell r="R168">
            <v>39338</v>
          </cell>
          <cell r="S168">
            <v>1.3863856924996534</v>
          </cell>
          <cell r="T168">
            <v>2.0316944331572531</v>
          </cell>
          <cell r="U168">
            <v>0.1394388978749512</v>
          </cell>
          <cell r="V168">
            <v>2.4384653274615091E-4</v>
          </cell>
        </row>
        <row r="169">
          <cell r="F169">
            <v>39339</v>
          </cell>
          <cell r="G169">
            <v>9.9275000000000002</v>
          </cell>
          <cell r="H169">
            <v>14.4886</v>
          </cell>
          <cell r="I169">
            <v>7.1432000000000002</v>
          </cell>
          <cell r="J169">
            <v>1.7538351991216795E-3</v>
          </cell>
          <cell r="L169">
            <v>39339</v>
          </cell>
          <cell r="M169">
            <v>5449.5912806539509</v>
          </cell>
          <cell r="N169">
            <v>7955.4494828957841</v>
          </cell>
          <cell r="O169">
            <v>3923.1071008238523</v>
          </cell>
          <cell r="P169">
            <v>549.14881933003846</v>
          </cell>
          <cell r="R169">
            <v>39339</v>
          </cell>
          <cell r="S169">
            <v>1.3894678338196471</v>
          </cell>
          <cell r="T169">
            <v>2.0279862096937742</v>
          </cell>
          <cell r="U169">
            <v>0.13999328032254452</v>
          </cell>
          <cell r="V169">
            <v>2.4586334915054211E-4</v>
          </cell>
        </row>
        <row r="170">
          <cell r="F170">
            <v>39340</v>
          </cell>
          <cell r="G170">
            <v>9.9650999999999996</v>
          </cell>
          <cell r="H170">
            <v>14.473599999999999</v>
          </cell>
          <cell r="I170">
            <v>7.1792999999999996</v>
          </cell>
          <cell r="J170">
            <v>1.7580810194056983E-3</v>
          </cell>
          <cell r="L170">
            <v>39340</v>
          </cell>
          <cell r="M170">
            <v>5455.5373704309868</v>
          </cell>
          <cell r="N170">
            <v>7930.2141157811257</v>
          </cell>
          <cell r="O170">
            <v>3933.910306845004</v>
          </cell>
          <cell r="P170">
            <v>547.94520547945206</v>
          </cell>
          <cell r="R170">
            <v>39340</v>
          </cell>
          <cell r="S170">
            <v>1.3871549452073797</v>
          </cell>
          <cell r="T170">
            <v>2.0157226365652088</v>
          </cell>
          <cell r="U170">
            <v>0.13928934575794299</v>
          </cell>
          <cell r="V170">
            <v>2.452483139178418E-4</v>
          </cell>
        </row>
        <row r="171">
          <cell r="F171">
            <v>39341</v>
          </cell>
          <cell r="G171">
            <v>10.148199999999999</v>
          </cell>
          <cell r="H171">
            <v>14.4529</v>
          </cell>
          <cell r="I171">
            <v>7.1982999999999997</v>
          </cell>
          <cell r="J171">
            <v>1.7408349392535648E-3</v>
          </cell>
          <cell r="L171">
            <v>39341</v>
          </cell>
          <cell r="M171">
            <v>5455.5373704309868</v>
          </cell>
          <cell r="N171">
            <v>7892.6598263614842</v>
          </cell>
          <cell r="O171">
            <v>3933.910306845004</v>
          </cell>
          <cell r="P171">
            <v>546.44808743169403</v>
          </cell>
          <cell r="R171">
            <v>39341</v>
          </cell>
          <cell r="S171">
            <v>1.3869625520110958</v>
          </cell>
          <cell r="T171">
            <v>2.0068231988761789</v>
          </cell>
          <cell r="U171">
            <v>0.13892168984343525</v>
          </cell>
          <cell r="V171">
            <v>2.452483139178418E-4</v>
          </cell>
        </row>
        <row r="172">
          <cell r="F172">
            <v>39342</v>
          </cell>
          <cell r="G172">
            <v>10.0261</v>
          </cell>
          <cell r="H172">
            <v>14.4514</v>
          </cell>
          <cell r="I172">
            <v>7.1974999999999998</v>
          </cell>
          <cell r="J172">
            <v>1.7377040064503572E-3</v>
          </cell>
          <cell r="L172">
            <v>39342</v>
          </cell>
          <cell r="M172">
            <v>5464.4808743169397</v>
          </cell>
          <cell r="N172">
            <v>7905.1383399209481</v>
          </cell>
          <cell r="O172">
            <v>3940.1103230890467</v>
          </cell>
          <cell r="P172">
            <v>547.34537493158177</v>
          </cell>
          <cell r="R172">
            <v>39342</v>
          </cell>
          <cell r="S172">
            <v>1.3869625520110958</v>
          </cell>
          <cell r="T172">
            <v>2.0068231988761789</v>
          </cell>
          <cell r="U172">
            <v>0.13893713094824592</v>
          </cell>
          <cell r="V172">
            <v>2.448334031108532E-4</v>
          </cell>
        </row>
        <row r="173">
          <cell r="F173">
            <v>39343</v>
          </cell>
          <cell r="G173">
            <v>9.9849999999999994</v>
          </cell>
          <cell r="H173">
            <v>14.408300000000001</v>
          </cell>
          <cell r="I173">
            <v>7.1967999999999996</v>
          </cell>
          <cell r="J173">
            <v>1.7651160122499053E-3</v>
          </cell>
          <cell r="L173">
            <v>39343</v>
          </cell>
          <cell r="M173">
            <v>5387.9310344827582</v>
          </cell>
          <cell r="N173">
            <v>7776.0497667185064</v>
          </cell>
          <cell r="O173">
            <v>3885.0038850038845</v>
          </cell>
          <cell r="P173">
            <v>539.66540744738256</v>
          </cell>
          <cell r="R173">
            <v>39343</v>
          </cell>
          <cell r="S173">
            <v>1.3869625520110958</v>
          </cell>
          <cell r="T173">
            <v>2.0016012810248198</v>
          </cell>
          <cell r="U173">
            <v>0.13895064473099156</v>
          </cell>
          <cell r="V173">
            <v>2.4627084374853777E-4</v>
          </cell>
        </row>
        <row r="174">
          <cell r="F174">
            <v>39344</v>
          </cell>
          <cell r="G174">
            <v>9.9920000000000009</v>
          </cell>
          <cell r="H174">
            <v>14.3726</v>
          </cell>
          <cell r="I174">
            <v>7.2032999999999996</v>
          </cell>
          <cell r="J174">
            <v>1.7859885625292457E-3</v>
          </cell>
          <cell r="L174">
            <v>39344</v>
          </cell>
          <cell r="M174">
            <v>5387.9310344827582</v>
          </cell>
          <cell r="N174">
            <v>7745.9333849728901</v>
          </cell>
          <cell r="O174">
            <v>3883.4951456310678</v>
          </cell>
          <cell r="P174">
            <v>539.08355795148248</v>
          </cell>
          <cell r="R174">
            <v>39344</v>
          </cell>
          <cell r="S174">
            <v>1.3871549452073797</v>
          </cell>
          <cell r="T174">
            <v>1.9948134849391583</v>
          </cell>
          <cell r="U174">
            <v>0.13882526064442688</v>
          </cell>
          <cell r="V174">
            <v>2.4828065645405569E-4</v>
          </cell>
        </row>
        <row r="175">
          <cell r="F175">
            <v>39345</v>
          </cell>
          <cell r="G175">
            <v>9.9108000000000001</v>
          </cell>
          <cell r="H175">
            <v>14.249000000000001</v>
          </cell>
          <cell r="I175">
            <v>7.0998000000000001</v>
          </cell>
          <cell r="J175">
            <v>1.772795041846827E-3</v>
          </cell>
          <cell r="L175">
            <v>39345</v>
          </cell>
          <cell r="M175">
            <v>5330.4904051172707</v>
          </cell>
          <cell r="N175">
            <v>7656.9678407350684</v>
          </cell>
          <cell r="O175">
            <v>3815.3376573826786</v>
          </cell>
          <cell r="P175">
            <v>537.34551316496504</v>
          </cell>
          <cell r="R175">
            <v>39345</v>
          </cell>
          <cell r="S175">
            <v>1.396843134515994</v>
          </cell>
          <cell r="T175">
            <v>2.0068231988761789</v>
          </cell>
          <cell r="U175">
            <v>0.14084903800107046</v>
          </cell>
          <cell r="V175">
            <v>2.5004125680737322E-4</v>
          </cell>
        </row>
        <row r="176">
          <cell r="F176">
            <v>39346</v>
          </cell>
          <cell r="G176">
            <v>9.9284999999999997</v>
          </cell>
          <cell r="H176">
            <v>14.186400000000001</v>
          </cell>
          <cell r="I176">
            <v>7.0739000000000001</v>
          </cell>
          <cell r="J176">
            <v>1.801727135632217E-3</v>
          </cell>
          <cell r="L176">
            <v>39346</v>
          </cell>
          <cell r="M176">
            <v>5296.6101694915251</v>
          </cell>
          <cell r="N176">
            <v>7575.7575757575751</v>
          </cell>
          <cell r="O176">
            <v>3777.8617302606726</v>
          </cell>
          <cell r="P176">
            <v>534.18803418803418</v>
          </cell>
          <cell r="R176">
            <v>39346</v>
          </cell>
          <cell r="S176">
            <v>1.4019346698443851</v>
          </cell>
          <cell r="T176">
            <v>2.0052135552436336</v>
          </cell>
          <cell r="U176">
            <v>0.14136473515316869</v>
          </cell>
          <cell r="V176">
            <v>2.5505649501364556E-4</v>
          </cell>
        </row>
        <row r="177">
          <cell r="F177">
            <v>39347</v>
          </cell>
          <cell r="G177">
            <v>9.9019999999999992</v>
          </cell>
          <cell r="H177">
            <v>14.171900000000001</v>
          </cell>
          <cell r="I177">
            <v>7.0369999999999999</v>
          </cell>
          <cell r="J177">
            <v>1.787383574302429E-3</v>
          </cell>
          <cell r="L177">
            <v>39347</v>
          </cell>
          <cell r="M177">
            <v>5333.333333333333</v>
          </cell>
          <cell r="N177">
            <v>7627.7650648360041</v>
          </cell>
          <cell r="O177">
            <v>3789.3141341417199</v>
          </cell>
          <cell r="P177">
            <v>538.50296176628979</v>
          </cell>
          <cell r="R177">
            <v>39347</v>
          </cell>
          <cell r="S177">
            <v>1.4074595355383532</v>
          </cell>
          <cell r="T177">
            <v>2.0136931131695532</v>
          </cell>
          <cell r="U177">
            <v>0.14210601108426887</v>
          </cell>
          <cell r="V177">
            <v>2.5438625500186972E-4</v>
          </cell>
        </row>
        <row r="178">
          <cell r="F178">
            <v>39348</v>
          </cell>
          <cell r="G178">
            <v>9.9969999999999999</v>
          </cell>
          <cell r="H178">
            <v>14.255599999999999</v>
          </cell>
          <cell r="I178">
            <v>7.0548999999999999</v>
          </cell>
          <cell r="J178">
            <v>1.7675932979932514E-3</v>
          </cell>
          <cell r="L178">
            <v>39348</v>
          </cell>
          <cell r="M178">
            <v>5341.8803418803418</v>
          </cell>
          <cell r="N178">
            <v>7656.9678407350684</v>
          </cell>
          <cell r="O178">
            <v>3792.1880925293895</v>
          </cell>
          <cell r="P178">
            <v>537.63440860215053</v>
          </cell>
          <cell r="R178">
            <v>39348</v>
          </cell>
          <cell r="S178">
            <v>1.4086491055078181</v>
          </cell>
          <cell r="T178">
            <v>2.0197939810139367</v>
          </cell>
          <cell r="U178">
            <v>0.14174545351457851</v>
          </cell>
          <cell r="V178">
            <v>2.5415156582779709E-4</v>
          </cell>
        </row>
        <row r="179">
          <cell r="F179">
            <v>39349</v>
          </cell>
          <cell r="G179">
            <v>9.8628999999999998</v>
          </cell>
          <cell r="H179">
            <v>14.255800000000001</v>
          </cell>
          <cell r="I179">
            <v>7.0549999999999997</v>
          </cell>
          <cell r="J179">
            <v>1.7695388051012263E-3</v>
          </cell>
          <cell r="L179">
            <v>39349</v>
          </cell>
          <cell r="M179">
            <v>5336.1792956243326</v>
          </cell>
          <cell r="N179">
            <v>7651.1094108645748</v>
          </cell>
          <cell r="O179">
            <v>3787.8787878787875</v>
          </cell>
          <cell r="P179">
            <v>537.05692803437171</v>
          </cell>
          <cell r="R179">
            <v>39349</v>
          </cell>
          <cell r="S179">
            <v>1.4086491055078181</v>
          </cell>
          <cell r="T179">
            <v>2.0197939810139367</v>
          </cell>
          <cell r="U179">
            <v>0.14174344436569808</v>
          </cell>
          <cell r="V179">
            <v>2.5442703032770199E-4</v>
          </cell>
        </row>
        <row r="180">
          <cell r="F180">
            <v>39350</v>
          </cell>
          <cell r="G180">
            <v>9.8571000000000009</v>
          </cell>
          <cell r="H180">
            <v>14.1708</v>
          </cell>
          <cell r="I180">
            <v>7.0019</v>
          </cell>
          <cell r="J180">
            <v>1.7702937625469568E-3</v>
          </cell>
          <cell r="L180">
            <v>39350</v>
          </cell>
          <cell r="M180">
            <v>5288.2072977260714</v>
          </cell>
          <cell r="N180">
            <v>7587.2534142640361</v>
          </cell>
          <cell r="O180">
            <v>3750.937734433609</v>
          </cell>
          <cell r="P180">
            <v>535.61863952865565</v>
          </cell>
          <cell r="R180">
            <v>39350</v>
          </cell>
          <cell r="S180">
            <v>1.4098406880022556</v>
          </cell>
          <cell r="T180">
            <v>2.0234722784297858</v>
          </cell>
          <cell r="U180">
            <v>0.14281837786886417</v>
          </cell>
          <cell r="V180">
            <v>2.5389603465173079E-4</v>
          </cell>
        </row>
        <row r="181">
          <cell r="F181">
            <v>39351</v>
          </cell>
          <cell r="G181">
            <v>9.8774999999999995</v>
          </cell>
          <cell r="H181">
            <v>14.095000000000001</v>
          </cell>
          <cell r="I181">
            <v>6.9922000000000004</v>
          </cell>
          <cell r="J181">
            <v>1.8037257759628287E-3</v>
          </cell>
          <cell r="L181">
            <v>39351</v>
          </cell>
          <cell r="M181">
            <v>5257.6235541535225</v>
          </cell>
          <cell r="N181">
            <v>7518.7969924812023</v>
          </cell>
          <cell r="O181">
            <v>3728.5607755406413</v>
          </cell>
          <cell r="P181">
            <v>533.33333333333337</v>
          </cell>
          <cell r="R181">
            <v>39351</v>
          </cell>
          <cell r="S181">
            <v>1.4098406880022556</v>
          </cell>
          <cell r="T181">
            <v>2.0157226365652088</v>
          </cell>
          <cell r="U181">
            <v>0.14301650410457367</v>
          </cell>
          <cell r="V181">
            <v>2.5832450724600246E-4</v>
          </cell>
        </row>
        <row r="182">
          <cell r="F182">
            <v>39352</v>
          </cell>
          <cell r="G182">
            <v>9.8492999999999995</v>
          </cell>
          <cell r="H182">
            <v>14.065300000000001</v>
          </cell>
          <cell r="I182">
            <v>6.9747000000000003</v>
          </cell>
          <cell r="J182">
            <v>1.7553406238480576E-3</v>
          </cell>
          <cell r="L182">
            <v>39352</v>
          </cell>
          <cell r="M182">
            <v>5408.3288263926452</v>
          </cell>
          <cell r="N182">
            <v>7716.049382716049</v>
          </cell>
          <cell r="O182">
            <v>3827.0187523918867</v>
          </cell>
          <cell r="P182">
            <v>548.54635216675808</v>
          </cell>
          <cell r="R182">
            <v>39352</v>
          </cell>
          <cell r="S182">
            <v>1.4132278123233466</v>
          </cell>
          <cell r="T182">
            <v>2.0161290322580645</v>
          </cell>
          <cell r="U182">
            <v>0.14337534230862975</v>
          </cell>
          <cell r="V182">
            <v>2.5201993981763835E-4</v>
          </cell>
        </row>
        <row r="183">
          <cell r="F183">
            <v>39353</v>
          </cell>
          <cell r="G183">
            <v>9.7722999999999995</v>
          </cell>
          <cell r="H183">
            <v>13.9758</v>
          </cell>
          <cell r="I183">
            <v>6.9161999999999999</v>
          </cell>
          <cell r="J183">
            <v>1.7416778279187473E-3</v>
          </cell>
          <cell r="L183">
            <v>39353</v>
          </cell>
          <cell r="M183">
            <v>5408.3288263926452</v>
          </cell>
          <cell r="N183">
            <v>7727.9752704791345</v>
          </cell>
          <cell r="O183">
            <v>3824.0917782026768</v>
          </cell>
          <cell r="P183">
            <v>552.79159756771696</v>
          </cell>
          <cell r="R183">
            <v>39353</v>
          </cell>
          <cell r="S183">
            <v>1.4144271570014144</v>
          </cell>
          <cell r="T183">
            <v>2.0206102242877351</v>
          </cell>
          <cell r="U183">
            <v>0.14458806859257975</v>
          </cell>
          <cell r="V183">
            <v>2.5218009693802923E-4</v>
          </cell>
        </row>
        <row r="184">
          <cell r="F184">
            <v>39354</v>
          </cell>
          <cell r="G184">
            <v>9.7819000000000003</v>
          </cell>
          <cell r="H184">
            <v>13.9826</v>
          </cell>
          <cell r="I184">
            <v>6.8855000000000004</v>
          </cell>
          <cell r="J184">
            <v>1.746877456546423E-3</v>
          </cell>
          <cell r="L184">
            <v>39354</v>
          </cell>
          <cell r="M184">
            <v>5382.1313240043064</v>
          </cell>
          <cell r="N184">
            <v>7704.1602465331271</v>
          </cell>
          <cell r="O184">
            <v>3795.066413662239</v>
          </cell>
          <cell r="P184">
            <v>550.96418732782365</v>
          </cell>
          <cell r="R184">
            <v>39354</v>
          </cell>
          <cell r="S184">
            <v>1.4186409419775856</v>
          </cell>
          <cell r="T184">
            <v>2.030456852791878</v>
          </cell>
          <cell r="U184">
            <v>0.14523273545857235</v>
          </cell>
          <cell r="V184">
            <v>2.5409731927328164E-4</v>
          </cell>
        </row>
        <row r="185">
          <cell r="F185">
            <v>39355</v>
          </cell>
          <cell r="G185">
            <v>9.7942999999999998</v>
          </cell>
          <cell r="H185">
            <v>14.1738</v>
          </cell>
          <cell r="I185">
            <v>6.9218999999999999</v>
          </cell>
          <cell r="J185">
            <v>1.7334176929943925E-3</v>
          </cell>
          <cell r="L185">
            <v>39355</v>
          </cell>
          <cell r="M185">
            <v>5411.2554112554117</v>
          </cell>
          <cell r="N185">
            <v>7763.9751552795042</v>
          </cell>
          <cell r="O185">
            <v>3795.066413662239</v>
          </cell>
          <cell r="P185">
            <v>548.24561403508767</v>
          </cell>
          <cell r="R185">
            <v>39355</v>
          </cell>
          <cell r="S185">
            <v>1.4261266400456361</v>
          </cell>
          <cell r="T185">
            <v>2.0466639377814162</v>
          </cell>
          <cell r="U185">
            <v>0.14446900417515421</v>
          </cell>
          <cell r="V185">
            <v>2.5409731927328164E-4</v>
          </cell>
        </row>
        <row r="186">
          <cell r="F186">
            <v>39356</v>
          </cell>
          <cell r="G186">
            <v>9.7952999999999992</v>
          </cell>
          <cell r="H186">
            <v>14.172700000000001</v>
          </cell>
          <cell r="I186">
            <v>6.9211999999999998</v>
          </cell>
          <cell r="J186">
            <v>1.7375439815820338E-3</v>
          </cell>
          <cell r="L186">
            <v>39356</v>
          </cell>
          <cell r="M186">
            <v>5399.5680345572355</v>
          </cell>
          <cell r="N186">
            <v>7745.9333849728901</v>
          </cell>
          <cell r="O186">
            <v>3785.0113550340648</v>
          </cell>
          <cell r="P186">
            <v>546.74685620557682</v>
          </cell>
          <cell r="R186">
            <v>39356</v>
          </cell>
          <cell r="S186">
            <v>1.426330052774212</v>
          </cell>
          <cell r="T186">
            <v>2.0466639377814162</v>
          </cell>
          <cell r="U186">
            <v>0.14448361555799571</v>
          </cell>
          <cell r="V186">
            <v>2.5472515156146517E-4</v>
          </cell>
        </row>
        <row r="187">
          <cell r="F187">
            <v>39357</v>
          </cell>
          <cell r="G187">
            <v>9.7972000000000001</v>
          </cell>
          <cell r="H187">
            <v>14.0816</v>
          </cell>
          <cell r="I187">
            <v>6.8868999999999998</v>
          </cell>
          <cell r="J187">
            <v>1.7413351164604924E-3</v>
          </cell>
          <cell r="L187">
            <v>39357</v>
          </cell>
          <cell r="M187">
            <v>5411.2554112554117</v>
          </cell>
          <cell r="N187">
            <v>7763.9751552795042</v>
          </cell>
          <cell r="O187">
            <v>3797.9491074819598</v>
          </cell>
          <cell r="P187">
            <v>551.2679162072767</v>
          </cell>
          <cell r="R187">
            <v>39357</v>
          </cell>
          <cell r="S187">
            <v>1.4247043738424277</v>
          </cell>
          <cell r="T187">
            <v>2.0441537203597711</v>
          </cell>
          <cell r="U187">
            <v>0.14520321189504712</v>
          </cell>
          <cell r="V187">
            <v>2.5394181177325028E-4</v>
          </cell>
        </row>
        <row r="188">
          <cell r="F188">
            <v>39358</v>
          </cell>
          <cell r="G188">
            <v>9.7924000000000007</v>
          </cell>
          <cell r="H188">
            <v>14.056699999999999</v>
          </cell>
          <cell r="I188">
            <v>6.8857999999999997</v>
          </cell>
          <cell r="J188">
            <v>1.7301966022399123E-3</v>
          </cell>
          <cell r="L188">
            <v>39358</v>
          </cell>
          <cell r="M188">
            <v>5440.6964091403697</v>
          </cell>
          <cell r="N188">
            <v>7824.7261345852903</v>
          </cell>
          <cell r="O188">
            <v>3832.8861632809508</v>
          </cell>
          <cell r="P188">
            <v>556.48302726766838</v>
          </cell>
          <cell r="R188">
            <v>39358</v>
          </cell>
          <cell r="S188">
            <v>1.4192449616803859</v>
          </cell>
          <cell r="T188">
            <v>2.0412329046744233</v>
          </cell>
          <cell r="U188">
            <v>0.14522640797002528</v>
          </cell>
          <cell r="V188">
            <v>2.5162929971565888E-4</v>
          </cell>
        </row>
        <row r="189">
          <cell r="F189">
            <v>39359</v>
          </cell>
          <cell r="G189">
            <v>9.7952999999999992</v>
          </cell>
          <cell r="H189">
            <v>14.111499999999999</v>
          </cell>
          <cell r="I189">
            <v>6.9191000000000003</v>
          </cell>
          <cell r="J189">
            <v>1.7390245811124542E-3</v>
          </cell>
          <cell r="L189">
            <v>39359</v>
          </cell>
          <cell r="M189">
            <v>5425.9359739555075</v>
          </cell>
          <cell r="N189">
            <v>7812.5</v>
          </cell>
          <cell r="O189">
            <v>3831.4176245210729</v>
          </cell>
          <cell r="P189">
            <v>553.70985603543738</v>
          </cell>
          <cell r="R189">
            <v>39359</v>
          </cell>
          <cell r="S189">
            <v>1.4158289678606824</v>
          </cell>
          <cell r="T189">
            <v>2.0391517128874388</v>
          </cell>
          <cell r="U189">
            <v>0.14452746744518796</v>
          </cell>
          <cell r="V189">
            <v>2.5168629819792614E-4</v>
          </cell>
        </row>
        <row r="190">
          <cell r="F190">
            <v>39360</v>
          </cell>
          <cell r="G190">
            <v>9.7886000000000006</v>
          </cell>
          <cell r="H190">
            <v>14.109299999999999</v>
          </cell>
          <cell r="I190">
            <v>6.9368999999999996</v>
          </cell>
          <cell r="J190">
            <v>1.7551650118385882E-3</v>
          </cell>
          <cell r="L190">
            <v>39360</v>
          </cell>
          <cell r="M190">
            <v>5367.6865271068173</v>
          </cell>
          <cell r="N190">
            <v>7739.9380804953562</v>
          </cell>
          <cell r="O190">
            <v>3805.1750380517506</v>
          </cell>
          <cell r="P190">
            <v>548.54635216675808</v>
          </cell>
          <cell r="R190">
            <v>39360</v>
          </cell>
          <cell r="S190">
            <v>1.4106361969248131</v>
          </cell>
          <cell r="T190">
            <v>2.033760423022168</v>
          </cell>
          <cell r="U190">
            <v>0.1441566117429976</v>
          </cell>
          <cell r="V190">
            <v>2.5337623837636507E-4</v>
          </cell>
        </row>
        <row r="191">
          <cell r="F191">
            <v>39361</v>
          </cell>
          <cell r="G191">
            <v>9.7172000000000001</v>
          </cell>
          <cell r="H191">
            <v>14.043200000000001</v>
          </cell>
          <cell r="I191">
            <v>6.8875999999999999</v>
          </cell>
          <cell r="J191">
            <v>1.7472467758928869E-3</v>
          </cell>
          <cell r="L191">
            <v>39361</v>
          </cell>
          <cell r="M191">
            <v>5361.9302949061657</v>
          </cell>
          <cell r="N191">
            <v>7733.952049497293</v>
          </cell>
          <cell r="O191">
            <v>3795.066413662239</v>
          </cell>
          <cell r="P191">
            <v>550.96418732782365</v>
          </cell>
          <cell r="R191">
            <v>39361</v>
          </cell>
          <cell r="S191">
            <v>1.4130281192595733</v>
          </cell>
          <cell r="T191">
            <v>2.038735983690112</v>
          </cell>
          <cell r="U191">
            <v>0.14518845461408908</v>
          </cell>
          <cell r="V191">
            <v>2.5407472337614492E-4</v>
          </cell>
        </row>
        <row r="192">
          <cell r="F192">
            <v>39362</v>
          </cell>
          <cell r="G192">
            <v>9.7096999999999998</v>
          </cell>
          <cell r="H192">
            <v>14.0022</v>
          </cell>
          <cell r="I192">
            <v>6.8555000000000001</v>
          </cell>
          <cell r="J192">
            <v>1.7173307871042197E-3</v>
          </cell>
          <cell r="L192">
            <v>39362</v>
          </cell>
          <cell r="M192">
            <v>5359.0568060021433</v>
          </cell>
          <cell r="N192">
            <v>7739.9380804953562</v>
          </cell>
          <cell r="O192">
            <v>3792.1880925293895</v>
          </cell>
          <cell r="P192">
            <v>553.09734513274338</v>
          </cell>
          <cell r="R192">
            <v>39362</v>
          </cell>
          <cell r="S192">
            <v>1.4130281192595733</v>
          </cell>
          <cell r="T192">
            <v>2.0416496529195589</v>
          </cell>
          <cell r="U192">
            <v>0.14586828094230908</v>
          </cell>
          <cell r="V192">
            <v>2.5421359025853523E-4</v>
          </cell>
        </row>
        <row r="193">
          <cell r="F193">
            <v>39363</v>
          </cell>
          <cell r="G193">
            <v>9.7379999999999995</v>
          </cell>
          <cell r="H193">
            <v>14.002700000000001</v>
          </cell>
          <cell r="I193">
            <v>6.8556999999999997</v>
          </cell>
          <cell r="J193">
            <v>1.7199980736021577E-3</v>
          </cell>
          <cell r="L193">
            <v>39363</v>
          </cell>
          <cell r="M193">
            <v>5350.4547886570363</v>
          </cell>
          <cell r="N193">
            <v>7727.9752704791345</v>
          </cell>
          <cell r="O193">
            <v>3786.4445285876559</v>
          </cell>
          <cell r="P193">
            <v>552.18111540585312</v>
          </cell>
          <cell r="R193">
            <v>39363</v>
          </cell>
          <cell r="S193">
            <v>1.4130281192595733</v>
          </cell>
          <cell r="T193">
            <v>2.0416496529195589</v>
          </cell>
          <cell r="U193">
            <v>0.14586402555537728</v>
          </cell>
          <cell r="V193">
            <v>2.5460128166285187E-4</v>
          </cell>
        </row>
        <row r="194">
          <cell r="F194">
            <v>39364</v>
          </cell>
          <cell r="G194">
            <v>9.6478999999999999</v>
          </cell>
          <cell r="H194">
            <v>13.9613</v>
          </cell>
          <cell r="I194">
            <v>6.8459000000000003</v>
          </cell>
          <cell r="J194">
            <v>1.7391425331654482E-3</v>
          </cell>
          <cell r="L194">
            <v>39364</v>
          </cell>
          <cell r="M194">
            <v>5327.6505061267981</v>
          </cell>
          <cell r="N194">
            <v>7704.1602465331271</v>
          </cell>
          <cell r="O194">
            <v>3777.8617302606726</v>
          </cell>
          <cell r="P194">
            <v>551.87637969094919</v>
          </cell>
          <cell r="R194">
            <v>39364</v>
          </cell>
          <cell r="S194">
            <v>1.410238330277817</v>
          </cell>
          <cell r="T194">
            <v>2.038735983690112</v>
          </cell>
          <cell r="U194">
            <v>0.14607283191399231</v>
          </cell>
          <cell r="V194">
            <v>2.5512807429329523E-4</v>
          </cell>
        </row>
        <row r="195">
          <cell r="F195">
            <v>39365</v>
          </cell>
          <cell r="G195">
            <v>9.6617999999999995</v>
          </cell>
          <cell r="H195">
            <v>13.9689</v>
          </cell>
          <cell r="I195">
            <v>6.8699000000000003</v>
          </cell>
          <cell r="J195">
            <v>1.7669374203773823E-3</v>
          </cell>
          <cell r="L195">
            <v>39365</v>
          </cell>
          <cell r="M195">
            <v>5254.8607461902266</v>
          </cell>
          <cell r="N195">
            <v>7604.5627376425855</v>
          </cell>
          <cell r="O195">
            <v>3739.7157816005983</v>
          </cell>
          <cell r="P195">
            <v>544.36581382689167</v>
          </cell>
          <cell r="R195">
            <v>39365</v>
          </cell>
          <cell r="S195">
            <v>1.4048890137679124</v>
          </cell>
          <cell r="T195">
            <v>2.0329335230737953</v>
          </cell>
          <cell r="U195">
            <v>0.14556252638320791</v>
          </cell>
          <cell r="V195">
            <v>2.5756600128783001E-4</v>
          </cell>
        </row>
        <row r="196">
          <cell r="F196">
            <v>39366</v>
          </cell>
          <cell r="G196">
            <v>9.6983999999999995</v>
          </cell>
          <cell r="H196">
            <v>13.989000000000001</v>
          </cell>
          <cell r="I196">
            <v>6.8539000000000003</v>
          </cell>
          <cell r="J196">
            <v>1.755608730993341E-3</v>
          </cell>
          <cell r="L196">
            <v>39366</v>
          </cell>
          <cell r="M196">
            <v>5307.8556263269638</v>
          </cell>
          <cell r="N196">
            <v>7668.7116564417183</v>
          </cell>
          <cell r="O196">
            <v>3756.5740045078887</v>
          </cell>
          <cell r="P196">
            <v>548.24561403508767</v>
          </cell>
          <cell r="R196">
            <v>39366</v>
          </cell>
          <cell r="S196">
            <v>1.4126289023873428</v>
          </cell>
          <cell r="T196">
            <v>2.0408163265306123</v>
          </cell>
          <cell r="U196">
            <v>0.14590233297830432</v>
          </cell>
          <cell r="V196">
            <v>2.5651154558466676E-4</v>
          </cell>
        </row>
        <row r="197">
          <cell r="F197">
            <v>39367</v>
          </cell>
          <cell r="G197">
            <v>9.6730999999999998</v>
          </cell>
          <cell r="H197">
            <v>13.922700000000001</v>
          </cell>
          <cell r="I197">
            <v>6.8310000000000004</v>
          </cell>
          <cell r="J197">
            <v>1.7499374397365295E-3</v>
          </cell>
          <cell r="L197">
            <v>39367</v>
          </cell>
          <cell r="M197">
            <v>5327.6505061267981</v>
          </cell>
          <cell r="N197">
            <v>7656.9678407350684</v>
          </cell>
          <cell r="O197">
            <v>3756.5740045078887</v>
          </cell>
          <cell r="P197">
            <v>550.05500550055012</v>
          </cell>
          <cell r="R197">
            <v>39367</v>
          </cell>
          <cell r="S197">
            <v>1.4178363816815538</v>
          </cell>
          <cell r="T197">
            <v>2.037905033625433</v>
          </cell>
          <cell r="U197">
            <v>0.14639145073927681</v>
          </cell>
          <cell r="V197">
            <v>2.565418163160595E-4</v>
          </cell>
        </row>
        <row r="198">
          <cell r="F198">
            <v>39368</v>
          </cell>
          <cell r="G198">
            <v>9.5831</v>
          </cell>
          <cell r="H198">
            <v>13.7141</v>
          </cell>
          <cell r="I198">
            <v>6.75</v>
          </cell>
          <cell r="J198">
            <v>1.7305439272617777E-3</v>
          </cell>
          <cell r="L198">
            <v>39368</v>
          </cell>
          <cell r="M198">
            <v>5324.8136315228967</v>
          </cell>
          <cell r="N198">
            <v>7621.9512195121961</v>
          </cell>
          <cell r="O198">
            <v>3753.7537537537532</v>
          </cell>
          <cell r="P198">
            <v>556.17352614015579</v>
          </cell>
          <cell r="R198">
            <v>39368</v>
          </cell>
          <cell r="S198">
            <v>1.4184397163120568</v>
          </cell>
          <cell r="T198">
            <v>2.0312817387771682</v>
          </cell>
          <cell r="U198">
            <v>0.14814814814814814</v>
          </cell>
          <cell r="V198">
            <v>2.5678555838019667E-4</v>
          </cell>
        </row>
        <row r="199">
          <cell r="F199">
            <v>39369</v>
          </cell>
          <cell r="G199">
            <v>9.5896000000000008</v>
          </cell>
          <cell r="H199">
            <v>13.885</v>
          </cell>
          <cell r="I199">
            <v>6.8174999999999999</v>
          </cell>
          <cell r="J199">
            <v>1.7227537874742018E-3</v>
          </cell>
          <cell r="L199">
            <v>39369</v>
          </cell>
          <cell r="M199">
            <v>5327.6505061267981</v>
          </cell>
          <cell r="N199">
            <v>7651.1094108645748</v>
          </cell>
          <cell r="O199">
            <v>3757.9857196542653</v>
          </cell>
          <cell r="P199">
            <v>551.2679162072767</v>
          </cell>
          <cell r="R199">
            <v>39369</v>
          </cell>
          <cell r="S199">
            <v>1.4174344436569808</v>
          </cell>
          <cell r="T199">
            <v>2.0358306188925082</v>
          </cell>
          <cell r="U199">
            <v>0.1466813348001467</v>
          </cell>
          <cell r="V199">
            <v>2.5645694472583468E-4</v>
          </cell>
        </row>
        <row r="200">
          <cell r="F200">
            <v>39370</v>
          </cell>
          <cell r="G200">
            <v>9.5785</v>
          </cell>
          <cell r="H200">
            <v>13.888500000000001</v>
          </cell>
          <cell r="I200">
            <v>6.8194999999999997</v>
          </cell>
          <cell r="J200">
            <v>1.723303020433204E-3</v>
          </cell>
          <cell r="L200">
            <v>39370</v>
          </cell>
          <cell r="M200">
            <v>5327.6505061267981</v>
          </cell>
          <cell r="N200">
            <v>7651.1094108645748</v>
          </cell>
          <cell r="O200">
            <v>3757.9857196542653</v>
          </cell>
          <cell r="P200">
            <v>550.96418732782365</v>
          </cell>
          <cell r="R200">
            <v>39370</v>
          </cell>
          <cell r="S200">
            <v>1.4174344436569808</v>
          </cell>
          <cell r="T200">
            <v>2.0354162426216162</v>
          </cell>
          <cell r="U200">
            <v>0.14663831659212553</v>
          </cell>
          <cell r="V200">
            <v>2.5646286417726713E-4</v>
          </cell>
        </row>
        <row r="201">
          <cell r="F201">
            <v>39371</v>
          </cell>
          <cell r="G201">
            <v>9.6227999999999998</v>
          </cell>
          <cell r="H201">
            <v>13.814500000000001</v>
          </cell>
          <cell r="I201">
            <v>6.7786</v>
          </cell>
          <cell r="J201">
            <v>1.7321146174884687E-3</v>
          </cell>
          <cell r="L201">
            <v>39371</v>
          </cell>
          <cell r="M201">
            <v>5330.4904051172707</v>
          </cell>
          <cell r="N201">
            <v>7651.1094108645748</v>
          </cell>
          <cell r="O201">
            <v>3755.1633496057075</v>
          </cell>
          <cell r="P201">
            <v>554.016620498615</v>
          </cell>
          <cell r="R201">
            <v>39371</v>
          </cell>
          <cell r="S201">
            <v>1.4194464158977997</v>
          </cell>
          <cell r="T201">
            <v>2.0374898125509371</v>
          </cell>
          <cell r="U201">
            <v>0.14752308736317235</v>
          </cell>
          <cell r="V201">
            <v>2.5665374842799576E-4</v>
          </cell>
        </row>
        <row r="202">
          <cell r="F202">
            <v>39372</v>
          </cell>
          <cell r="G202">
            <v>9.7437000000000005</v>
          </cell>
          <cell r="H202">
            <v>13.9818</v>
          </cell>
          <cell r="I202">
            <v>6.8623000000000003</v>
          </cell>
          <cell r="J202">
            <v>1.7510988145061025E-3</v>
          </cell>
          <cell r="L202">
            <v>39372</v>
          </cell>
          <cell r="M202">
            <v>5350.4547886570363</v>
          </cell>
          <cell r="N202">
            <v>7686.3950807071487</v>
          </cell>
          <cell r="O202">
            <v>3772.1614485099963</v>
          </cell>
          <cell r="P202">
            <v>549.7526113249038</v>
          </cell>
          <cell r="R202">
            <v>39372</v>
          </cell>
          <cell r="S202">
            <v>1.4182385477237271</v>
          </cell>
          <cell r="T202">
            <v>2.0370747606437156</v>
          </cell>
          <cell r="U202">
            <v>0.14572373693951007</v>
          </cell>
          <cell r="V202">
            <v>2.5554533374220589E-4</v>
          </cell>
        </row>
        <row r="203">
          <cell r="F203">
            <v>39373</v>
          </cell>
          <cell r="G203">
            <v>9.7096999999999998</v>
          </cell>
          <cell r="H203">
            <v>13.9368</v>
          </cell>
          <cell r="I203">
            <v>6.8517000000000001</v>
          </cell>
          <cell r="J203">
            <v>1.7350357504116373E-3</v>
          </cell>
          <cell r="L203">
            <v>39373</v>
          </cell>
          <cell r="M203">
            <v>5393.7432578209273</v>
          </cell>
          <cell r="N203">
            <v>7733.952049497293</v>
          </cell>
          <cell r="O203">
            <v>3802.2813688212927</v>
          </cell>
          <cell r="P203">
            <v>554.93895671476139</v>
          </cell>
          <cell r="R203">
            <v>39373</v>
          </cell>
          <cell r="S203">
            <v>1.4182385477237271</v>
          </cell>
          <cell r="T203">
            <v>2.033760423022168</v>
          </cell>
          <cell r="U203">
            <v>0.14594918049535152</v>
          </cell>
          <cell r="V203">
            <v>2.5358827407820659E-4</v>
          </cell>
        </row>
        <row r="204">
          <cell r="F204">
            <v>39374</v>
          </cell>
          <cell r="G204">
            <v>9.7201000000000004</v>
          </cell>
          <cell r="H204">
            <v>13.932</v>
          </cell>
          <cell r="I204">
            <v>6.8189000000000002</v>
          </cell>
          <cell r="J204">
            <v>1.7381842579604495E-3</v>
          </cell>
          <cell r="L204">
            <v>39374</v>
          </cell>
          <cell r="M204">
            <v>5382.1313240043064</v>
          </cell>
          <cell r="N204">
            <v>7716.049382716049</v>
          </cell>
          <cell r="O204">
            <v>3776.4350453172206</v>
          </cell>
          <cell r="P204">
            <v>554.016620498615</v>
          </cell>
          <cell r="R204">
            <v>39374</v>
          </cell>
          <cell r="S204">
            <v>1.4251104460595696</v>
          </cell>
          <cell r="T204">
            <v>2.0429009193054135</v>
          </cell>
          <cell r="U204">
            <v>0.14665121940488934</v>
          </cell>
          <cell r="V204">
            <v>2.5527982498015198E-4</v>
          </cell>
        </row>
        <row r="205">
          <cell r="F205">
            <v>39375</v>
          </cell>
          <cell r="G205">
            <v>9.7276000000000007</v>
          </cell>
          <cell r="H205">
            <v>13.936400000000001</v>
          </cell>
          <cell r="I205">
            <v>6.8083999999999998</v>
          </cell>
          <cell r="J205">
            <v>1.7520928749391149E-3</v>
          </cell>
          <cell r="L205">
            <v>39375</v>
          </cell>
          <cell r="M205">
            <v>5341.8803418803418</v>
          </cell>
          <cell r="N205">
            <v>7651.1094108645748</v>
          </cell>
          <cell r="O205">
            <v>3739.7157816005983</v>
          </cell>
          <cell r="P205">
            <v>549.14881933003846</v>
          </cell>
          <cell r="R205">
            <v>39375</v>
          </cell>
          <cell r="S205">
            <v>1.4285714285714286</v>
          </cell>
          <cell r="T205">
            <v>2.0466639377814162</v>
          </cell>
          <cell r="U205">
            <v>0.14687738675753481</v>
          </cell>
          <cell r="V205">
            <v>2.5774524460023713E-4</v>
          </cell>
        </row>
        <row r="206">
          <cell r="F206">
            <v>39376</v>
          </cell>
          <cell r="G206">
            <v>9.7105999999999995</v>
          </cell>
          <cell r="H206">
            <v>14.109400000000001</v>
          </cell>
          <cell r="I206">
            <v>6.875</v>
          </cell>
          <cell r="J206">
            <v>1.7462277115860463E-3</v>
          </cell>
          <cell r="L206">
            <v>39376</v>
          </cell>
          <cell r="M206">
            <v>5347.5935828877009</v>
          </cell>
          <cell r="N206">
            <v>7668.7116564417183</v>
          </cell>
          <cell r="O206">
            <v>3739.7157816005983</v>
          </cell>
          <cell r="P206">
            <v>544.069640914037</v>
          </cell>
          <cell r="R206">
            <v>39376</v>
          </cell>
          <cell r="S206">
            <v>1.4295925661186561</v>
          </cell>
          <cell r="T206">
            <v>2.0512820512820515</v>
          </cell>
          <cell r="U206">
            <v>0.14545454545454545</v>
          </cell>
          <cell r="V206">
            <v>2.5774524460023713E-4</v>
          </cell>
        </row>
        <row r="207">
          <cell r="F207">
            <v>39377</v>
          </cell>
          <cell r="G207">
            <v>9.7143999999999995</v>
          </cell>
          <cell r="H207">
            <v>14.1104</v>
          </cell>
          <cell r="I207">
            <v>6.875</v>
          </cell>
          <cell r="J207">
            <v>1.7462246622801504E-3</v>
          </cell>
          <cell r="L207">
            <v>39377</v>
          </cell>
          <cell r="M207">
            <v>5347.5935828877009</v>
          </cell>
          <cell r="N207">
            <v>7674.5970836531087</v>
          </cell>
          <cell r="O207">
            <v>3739.7157816005983</v>
          </cell>
          <cell r="P207">
            <v>544.069640914037</v>
          </cell>
          <cell r="R207">
            <v>39377</v>
          </cell>
          <cell r="S207">
            <v>1.429796968830426</v>
          </cell>
          <cell r="T207">
            <v>2.0512820512820515</v>
          </cell>
          <cell r="U207">
            <v>0.14545454545454545</v>
          </cell>
          <cell r="V207">
            <v>2.5774524460023713E-4</v>
          </cell>
        </row>
        <row r="208">
          <cell r="F208">
            <v>39378</v>
          </cell>
          <cell r="G208">
            <v>9.7847000000000008</v>
          </cell>
          <cell r="H208">
            <v>14.0398</v>
          </cell>
          <cell r="I208">
            <v>6.8731</v>
          </cell>
          <cell r="J208">
            <v>1.7506236596787604E-3</v>
          </cell>
          <cell r="L208">
            <v>39378</v>
          </cell>
          <cell r="M208">
            <v>5307.8556263269638</v>
          </cell>
          <cell r="N208">
            <v>7598.7841945288756</v>
          </cell>
          <cell r="O208">
            <v>3721.6226274655746</v>
          </cell>
          <cell r="P208">
            <v>541.41851651326476</v>
          </cell>
          <cell r="R208">
            <v>39378</v>
          </cell>
          <cell r="S208">
            <v>1.42571998859424</v>
          </cell>
          <cell r="T208">
            <v>2.0420665713702264</v>
          </cell>
          <cell r="U208">
            <v>0.14549475491408534</v>
          </cell>
          <cell r="V208">
            <v>2.5579896247940819E-4</v>
          </cell>
        </row>
        <row r="209">
          <cell r="F209">
            <v>39379</v>
          </cell>
          <cell r="G209">
            <v>9.6273999999999997</v>
          </cell>
          <cell r="H209">
            <v>13.8248</v>
          </cell>
          <cell r="I209">
            <v>6.7747999999999999</v>
          </cell>
          <cell r="J209">
            <v>1.7489672348478225E-3</v>
          </cell>
          <cell r="L209">
            <v>39379</v>
          </cell>
          <cell r="M209">
            <v>5296.6101694915251</v>
          </cell>
          <cell r="N209">
            <v>7604.5627376425855</v>
          </cell>
          <cell r="O209">
            <v>3727.1710771524413</v>
          </cell>
          <cell r="P209">
            <v>550.05500550055012</v>
          </cell>
          <cell r="R209">
            <v>39379</v>
          </cell>
          <cell r="S209">
            <v>1.4212620807276861</v>
          </cell>
          <cell r="T209">
            <v>2.0403999183840034</v>
          </cell>
          <cell r="U209">
            <v>0.14760583338253527</v>
          </cell>
          <cell r="V209">
            <v>2.5853154084798347E-4</v>
          </cell>
        </row>
        <row r="210">
          <cell r="F210">
            <v>39380</v>
          </cell>
          <cell r="G210">
            <v>9.5166000000000004</v>
          </cell>
          <cell r="H210">
            <v>13.6952</v>
          </cell>
          <cell r="I210">
            <v>6.6843000000000004</v>
          </cell>
          <cell r="J210">
            <v>1.7241260405100654E-3</v>
          </cell>
          <cell r="L210">
            <v>39380</v>
          </cell>
          <cell r="M210">
            <v>5313.4962805526038</v>
          </cell>
          <cell r="N210">
            <v>7645.2599388379203</v>
          </cell>
          <cell r="O210">
            <v>3729.9515106303616</v>
          </cell>
          <cell r="P210">
            <v>558.03571428571433</v>
          </cell>
          <cell r="R210">
            <v>39380</v>
          </cell>
          <cell r="S210">
            <v>1.4242985329725111</v>
          </cell>
          <cell r="T210">
            <v>2.0487604998975621</v>
          </cell>
          <cell r="U210">
            <v>0.14960429663539937</v>
          </cell>
          <cell r="V210">
            <v>2.5831783426327753E-4</v>
          </cell>
        </row>
        <row r="211">
          <cell r="F211">
            <v>39381</v>
          </cell>
          <cell r="G211">
            <v>9.4581</v>
          </cell>
          <cell r="H211">
            <v>13.5822</v>
          </cell>
          <cell r="I211">
            <v>6.6277999999999997</v>
          </cell>
          <cell r="J211">
            <v>1.7058558620030842E-3</v>
          </cell>
          <cell r="L211">
            <v>39381</v>
          </cell>
          <cell r="M211">
            <v>5341.8803418803418</v>
          </cell>
          <cell r="N211">
            <v>7662.8352490421457</v>
          </cell>
          <cell r="O211">
            <v>3739.7157816005983</v>
          </cell>
          <cell r="P211">
            <v>564.33408577878106</v>
          </cell>
          <cell r="R211">
            <v>39381</v>
          </cell>
          <cell r="S211">
            <v>1.4281633818908883</v>
          </cell>
          <cell r="T211">
            <v>2.0487604998975621</v>
          </cell>
          <cell r="U211">
            <v>0.15087962823259604</v>
          </cell>
          <cell r="V211">
            <v>2.5775853180740282E-4</v>
          </cell>
        </row>
        <row r="212">
          <cell r="F212">
            <v>39382</v>
          </cell>
          <cell r="G212">
            <v>9.3949999999999996</v>
          </cell>
          <cell r="H212">
            <v>13.4268</v>
          </cell>
          <cell r="I212">
            <v>6.5423</v>
          </cell>
          <cell r="J212">
            <v>1.6900627689312381E-3</v>
          </cell>
          <cell r="L212">
            <v>39382</v>
          </cell>
          <cell r="M212">
            <v>5347.5935828877009</v>
          </cell>
          <cell r="N212">
            <v>7645.2599388379203</v>
          </cell>
          <cell r="O212">
            <v>3725.7824143070043</v>
          </cell>
          <cell r="P212">
            <v>569.47608200455579</v>
          </cell>
          <cell r="R212">
            <v>39382</v>
          </cell>
          <cell r="S212">
            <v>1.4353380221042056</v>
          </cell>
          <cell r="T212">
            <v>2.0521239482864764</v>
          </cell>
          <cell r="U212">
            <v>0.15285144368188558</v>
          </cell>
          <cell r="V212">
            <v>2.5875296595587226E-4</v>
          </cell>
        </row>
        <row r="213">
          <cell r="F213">
            <v>39383</v>
          </cell>
          <cell r="G213">
            <v>9.3467000000000002</v>
          </cell>
          <cell r="H213">
            <v>13.472300000000001</v>
          </cell>
          <cell r="I213">
            <v>6.5632000000000001</v>
          </cell>
          <cell r="J213">
            <v>1.6723694464791607E-3</v>
          </cell>
          <cell r="L213">
            <v>39383</v>
          </cell>
          <cell r="M213">
            <v>5359.0568060021433</v>
          </cell>
          <cell r="N213">
            <v>7645.2599388379203</v>
          </cell>
          <cell r="O213">
            <v>3725.7824143070043</v>
          </cell>
          <cell r="P213">
            <v>567.53688989784337</v>
          </cell>
          <cell r="R213">
            <v>39383</v>
          </cell>
          <cell r="S213">
            <v>1.4388489208633095</v>
          </cell>
          <cell r="T213">
            <v>2.0517029134181373</v>
          </cell>
          <cell r="U213">
            <v>0.1523647001462701</v>
          </cell>
          <cell r="V213">
            <v>2.5875296595587226E-4</v>
          </cell>
        </row>
        <row r="214">
          <cell r="F214">
            <v>39384</v>
          </cell>
          <cell r="G214">
            <v>9.3492999999999995</v>
          </cell>
          <cell r="H214">
            <v>13.471299999999999</v>
          </cell>
          <cell r="I214">
            <v>6.5621999999999998</v>
          </cell>
          <cell r="J214">
            <v>1.6721205665813327E-3</v>
          </cell>
          <cell r="L214">
            <v>39384</v>
          </cell>
          <cell r="M214">
            <v>5361.9302949061657</v>
          </cell>
          <cell r="N214">
            <v>7645.2599388379203</v>
          </cell>
          <cell r="O214">
            <v>3725.7824143070043</v>
          </cell>
          <cell r="P214">
            <v>567.85917092561044</v>
          </cell>
          <cell r="R214">
            <v>39384</v>
          </cell>
          <cell r="S214">
            <v>1.4388489208633095</v>
          </cell>
          <cell r="T214">
            <v>2.0517029134181373</v>
          </cell>
          <cell r="U214">
            <v>0.15238791868580659</v>
          </cell>
          <cell r="V214">
            <v>2.5875296595587226E-4</v>
          </cell>
        </row>
        <row r="215">
          <cell r="F215">
            <v>39385</v>
          </cell>
          <cell r="G215">
            <v>9.4108999999999998</v>
          </cell>
          <cell r="H215">
            <v>13.433199999999999</v>
          </cell>
          <cell r="I215">
            <v>6.5285000000000002</v>
          </cell>
          <cell r="J215">
            <v>1.6852919515512269E-3</v>
          </cell>
          <cell r="L215">
            <v>39385</v>
          </cell>
          <cell r="M215">
            <v>5356.186395286556</v>
          </cell>
          <cell r="N215">
            <v>7645.2599388379203</v>
          </cell>
          <cell r="O215">
            <v>3717.4721189591082</v>
          </cell>
          <cell r="P215">
            <v>569.47608200455579</v>
          </cell>
          <cell r="R215">
            <v>39385</v>
          </cell>
          <cell r="S215">
            <v>1.4411298457991066</v>
          </cell>
          <cell r="T215">
            <v>2.0571898786257972</v>
          </cell>
          <cell r="U215">
            <v>0.1531745423910546</v>
          </cell>
          <cell r="V215">
            <v>2.5934887870512294E-4</v>
          </cell>
        </row>
        <row r="216">
          <cell r="F216">
            <v>39386</v>
          </cell>
          <cell r="G216">
            <v>9.4760000000000009</v>
          </cell>
          <cell r="H216">
            <v>13.5436</v>
          </cell>
          <cell r="I216">
            <v>6.5631000000000004</v>
          </cell>
          <cell r="J216">
            <v>1.6935059128758948E-3</v>
          </cell>
          <cell r="L216">
            <v>39386</v>
          </cell>
          <cell r="M216">
            <v>5376.344086021506</v>
          </cell>
          <cell r="N216">
            <v>7698.2294072363347</v>
          </cell>
          <cell r="O216">
            <v>3729.9515106303616</v>
          </cell>
          <cell r="P216">
            <v>568.50483229107454</v>
          </cell>
          <cell r="R216">
            <v>39386</v>
          </cell>
          <cell r="S216">
            <v>1.4409221902017293</v>
          </cell>
          <cell r="T216">
            <v>2.0631318341242006</v>
          </cell>
          <cell r="U216">
            <v>0.15236702168182717</v>
          </cell>
          <cell r="V216">
            <v>2.5843132187621139E-4</v>
          </cell>
        </row>
        <row r="217">
          <cell r="F217">
            <v>39387</v>
          </cell>
          <cell r="G217">
            <v>9.4715000000000007</v>
          </cell>
          <cell r="H217">
            <v>13.5886</v>
          </cell>
          <cell r="I217">
            <v>6.5585000000000004</v>
          </cell>
          <cell r="J217">
            <v>1.6946481317351673E-3</v>
          </cell>
          <cell r="L217">
            <v>39387</v>
          </cell>
          <cell r="M217">
            <v>5382.1313240043064</v>
          </cell>
          <cell r="N217">
            <v>7716.049382716049</v>
          </cell>
          <cell r="O217">
            <v>3725.7824143070043</v>
          </cell>
          <cell r="P217">
            <v>568.18181818181813</v>
          </cell>
          <cell r="R217">
            <v>39387</v>
          </cell>
          <cell r="S217">
            <v>1.444669170759896</v>
          </cell>
          <cell r="T217">
            <v>2.0716801325875283</v>
          </cell>
          <cell r="U217">
            <v>0.15247388884653501</v>
          </cell>
          <cell r="V217">
            <v>2.5877908029914862E-4</v>
          </cell>
        </row>
        <row r="218">
          <cell r="F218">
            <v>39388</v>
          </cell>
          <cell r="G218">
            <v>9.4840999999999998</v>
          </cell>
          <cell r="H218">
            <v>13.6127</v>
          </cell>
          <cell r="I218">
            <v>6.5434999999999999</v>
          </cell>
          <cell r="J218">
            <v>1.6997350113117364E-3</v>
          </cell>
          <cell r="L218">
            <v>39388</v>
          </cell>
          <cell r="M218">
            <v>5356.186395286556</v>
          </cell>
          <cell r="N218">
            <v>7704.1602465331271</v>
          </cell>
          <cell r="O218">
            <v>3705.075954057058</v>
          </cell>
          <cell r="P218">
            <v>566.25141562853912</v>
          </cell>
          <cell r="R218">
            <v>39388</v>
          </cell>
          <cell r="S218">
            <v>1.4452955629426218</v>
          </cell>
          <cell r="T218">
            <v>2.0798668885191347</v>
          </cell>
          <cell r="U218">
            <v>0.15282341254680218</v>
          </cell>
          <cell r="V218">
            <v>2.6015921744107392E-4</v>
          </cell>
        </row>
        <row r="219">
          <cell r="F219">
            <v>39389</v>
          </cell>
          <cell r="G219">
            <v>9.5447000000000006</v>
          </cell>
          <cell r="H219">
            <v>13.7319</v>
          </cell>
          <cell r="I219">
            <v>6.5946999999999996</v>
          </cell>
          <cell r="J219">
            <v>1.7149099415044219E-3</v>
          </cell>
          <cell r="L219">
            <v>39389</v>
          </cell>
          <cell r="M219">
            <v>5353.3190578158465</v>
          </cell>
          <cell r="N219">
            <v>7704.1602465331271</v>
          </cell>
          <cell r="O219">
            <v>3700.9622501850481</v>
          </cell>
          <cell r="P219">
            <v>561.16722783389457</v>
          </cell>
          <cell r="R219">
            <v>39389</v>
          </cell>
          <cell r="S219">
            <v>1.4463407578825571</v>
          </cell>
          <cell r="T219">
            <v>2.0820320632937745</v>
          </cell>
          <cell r="U219">
            <v>0.15163692055741734</v>
          </cell>
          <cell r="V219">
            <v>2.6048110860759824E-4</v>
          </cell>
        </row>
        <row r="220">
          <cell r="F220">
            <v>39390</v>
          </cell>
          <cell r="G220">
            <v>9.5411000000000001</v>
          </cell>
          <cell r="H220">
            <v>13.7797</v>
          </cell>
          <cell r="I220">
            <v>6.5946999999999996</v>
          </cell>
          <cell r="J220">
            <v>1.7188480280515999E-3</v>
          </cell>
          <cell r="L220">
            <v>39390</v>
          </cell>
          <cell r="M220">
            <v>5356.186395286556</v>
          </cell>
          <cell r="N220">
            <v>7716.049382716049</v>
          </cell>
          <cell r="O220">
            <v>3692.7621861152138</v>
          </cell>
          <cell r="P220">
            <v>559.91041433370663</v>
          </cell>
          <cell r="R220">
            <v>39390</v>
          </cell>
          <cell r="S220">
            <v>1.450536698578474</v>
          </cell>
          <cell r="T220">
            <v>2.0889910173386252</v>
          </cell>
          <cell r="U220">
            <v>0.15163692055741734</v>
          </cell>
          <cell r="V220">
            <v>2.6107956399712813E-4</v>
          </cell>
        </row>
        <row r="221">
          <cell r="F221">
            <v>39391</v>
          </cell>
          <cell r="G221">
            <v>9.5337999999999994</v>
          </cell>
          <cell r="H221">
            <v>13.703900000000001</v>
          </cell>
          <cell r="I221">
            <v>6.5587999999999997</v>
          </cell>
          <cell r="J221">
            <v>1.7078223386577539E-3</v>
          </cell>
          <cell r="L221">
            <v>39391</v>
          </cell>
          <cell r="M221">
            <v>5359.0568060021433</v>
          </cell>
          <cell r="N221">
            <v>7710.1002313030067</v>
          </cell>
          <cell r="O221">
            <v>3692.7621861152138</v>
          </cell>
          <cell r="P221">
            <v>563.06306306306305</v>
          </cell>
          <cell r="R221">
            <v>39391</v>
          </cell>
          <cell r="S221">
            <v>1.4511681903932665</v>
          </cell>
          <cell r="T221">
            <v>2.0889910173386252</v>
          </cell>
          <cell r="U221">
            <v>0.15246691467951456</v>
          </cell>
          <cell r="V221">
            <v>2.6108297216855518E-4</v>
          </cell>
        </row>
        <row r="222">
          <cell r="F222">
            <v>39392</v>
          </cell>
          <cell r="G222">
            <v>9.5382999999999996</v>
          </cell>
          <cell r="H222">
            <v>13.7347</v>
          </cell>
          <cell r="I222">
            <v>6.5877999999999997</v>
          </cell>
          <cell r="J222">
            <v>1.6854226112926686E-3</v>
          </cell>
          <cell r="L222">
            <v>39392</v>
          </cell>
          <cell r="M222">
            <v>5431.8305268875611</v>
          </cell>
          <cell r="N222">
            <v>7818.6082877247854</v>
          </cell>
          <cell r="O222">
            <v>3750.937734433609</v>
          </cell>
          <cell r="P222">
            <v>569.47608200455579</v>
          </cell>
          <cell r="R222">
            <v>39392</v>
          </cell>
          <cell r="S222">
            <v>1.4484356894553883</v>
          </cell>
          <cell r="T222">
            <v>2.0842017507294708</v>
          </cell>
          <cell r="U222">
            <v>0.15179574364734813</v>
          </cell>
          <cell r="V222">
            <v>2.571288987169268E-4</v>
          </cell>
        </row>
        <row r="223">
          <cell r="F223">
            <v>39393</v>
          </cell>
          <cell r="G223">
            <v>9.4967000000000006</v>
          </cell>
          <cell r="H223">
            <v>13.6494</v>
          </cell>
          <cell r="I223">
            <v>6.548</v>
          </cell>
          <cell r="J223">
            <v>1.6856584181781404E-3</v>
          </cell>
          <cell r="L223">
            <v>39393</v>
          </cell>
          <cell r="M223">
            <v>5428.8816503800217</v>
          </cell>
          <cell r="N223">
            <v>7800.3120124804991</v>
          </cell>
          <cell r="O223">
            <v>3741.1148522259637</v>
          </cell>
          <cell r="P223">
            <v>571.42857142857144</v>
          </cell>
          <cell r="R223">
            <v>39393</v>
          </cell>
          <cell r="S223">
            <v>1.4513788098693761</v>
          </cell>
          <cell r="T223">
            <v>2.0842017507294708</v>
          </cell>
          <cell r="U223">
            <v>0.15271838729383017</v>
          </cell>
          <cell r="V223">
            <v>2.5781834119679276E-4</v>
          </cell>
        </row>
        <row r="224">
          <cell r="F224">
            <v>39394</v>
          </cell>
          <cell r="G224">
            <v>9.5056999999999992</v>
          </cell>
          <cell r="H224">
            <v>13.6067</v>
          </cell>
          <cell r="I224">
            <v>6.4903000000000004</v>
          </cell>
          <cell r="J224">
            <v>1.6651569243885545E-3</v>
          </cell>
          <cell r="L224">
            <v>39394</v>
          </cell>
          <cell r="M224">
            <v>5464.4808743169397</v>
          </cell>
          <cell r="N224">
            <v>7830.8535630383722</v>
          </cell>
          <cell r="O224">
            <v>3734.1299477221805</v>
          </cell>
          <cell r="P224">
            <v>575.37399309551211</v>
          </cell>
          <cell r="R224">
            <v>39394</v>
          </cell>
          <cell r="S224">
            <v>1.4632718759145449</v>
          </cell>
          <cell r="T224">
            <v>2.0959966464053656</v>
          </cell>
          <cell r="U224">
            <v>0.15407608276967166</v>
          </cell>
          <cell r="V224">
            <v>2.5694919086699796E-4</v>
          </cell>
        </row>
        <row r="225">
          <cell r="F225">
            <v>39395</v>
          </cell>
          <cell r="G225">
            <v>9.5656999999999996</v>
          </cell>
          <cell r="H225">
            <v>13.724399999999999</v>
          </cell>
          <cell r="I225">
            <v>6.5232000000000001</v>
          </cell>
          <cell r="J225">
            <v>1.6966809527202886E-3</v>
          </cell>
          <cell r="L225">
            <v>39395</v>
          </cell>
          <cell r="M225">
            <v>5425.9359739555075</v>
          </cell>
          <cell r="N225">
            <v>7788.1619937694704</v>
          </cell>
          <cell r="O225">
            <v>3702.3324694557568</v>
          </cell>
          <cell r="P225">
            <v>567.53688989784337</v>
          </cell>
          <cell r="R225">
            <v>39395</v>
          </cell>
          <cell r="S225">
            <v>1.4656309541257511</v>
          </cell>
          <cell r="T225">
            <v>2.1034917963819941</v>
          </cell>
          <cell r="U225">
            <v>0.15329899435859701</v>
          </cell>
          <cell r="V225">
            <v>2.6049128656646436E-4</v>
          </cell>
        </row>
        <row r="226">
          <cell r="F226">
            <v>39396</v>
          </cell>
          <cell r="G226">
            <v>9.6403999999999996</v>
          </cell>
          <cell r="H226">
            <v>13.7712</v>
          </cell>
          <cell r="I226">
            <v>6.5422000000000002</v>
          </cell>
          <cell r="J226">
            <v>1.696925679746004E-3</v>
          </cell>
          <cell r="L226">
            <v>39396</v>
          </cell>
          <cell r="M226">
            <v>5455.5373704309868</v>
          </cell>
          <cell r="N226">
            <v>7812.5</v>
          </cell>
          <cell r="O226">
            <v>3713.3308577794282</v>
          </cell>
          <cell r="P226">
            <v>567.53688989784337</v>
          </cell>
          <cell r="R226">
            <v>39396</v>
          </cell>
          <cell r="S226">
            <v>1.4690759512266784</v>
          </cell>
          <cell r="T226">
            <v>2.1048200378867605</v>
          </cell>
          <cell r="U226">
            <v>0.15285378007398123</v>
          </cell>
          <cell r="V226">
            <v>2.5976050081824559E-4</v>
          </cell>
        </row>
        <row r="227">
          <cell r="F227">
            <v>39397</v>
          </cell>
          <cell r="G227">
            <v>9.7493999999999996</v>
          </cell>
          <cell r="H227">
            <v>13.9597</v>
          </cell>
          <cell r="I227">
            <v>6.6767000000000003</v>
          </cell>
          <cell r="J227">
            <v>1.7085518143965992E-3</v>
          </cell>
          <cell r="L227">
            <v>39397</v>
          </cell>
          <cell r="M227">
            <v>5449.5912806539509</v>
          </cell>
          <cell r="N227">
            <v>7763.9751552795042</v>
          </cell>
          <cell r="O227">
            <v>3714.7102526002973</v>
          </cell>
          <cell r="P227">
            <v>556.48302726766838</v>
          </cell>
          <cell r="R227">
            <v>39397</v>
          </cell>
          <cell r="S227">
            <v>1.467351430667645</v>
          </cell>
          <cell r="T227">
            <v>2.089864158829676</v>
          </cell>
          <cell r="U227">
            <v>0.14977458924318898</v>
          </cell>
          <cell r="V227">
            <v>2.5968225279547944E-4</v>
          </cell>
        </row>
        <row r="228">
          <cell r="F228">
            <v>39398</v>
          </cell>
          <cell r="G228">
            <v>9.7390000000000008</v>
          </cell>
          <cell r="H228">
            <v>13.966100000000001</v>
          </cell>
          <cell r="I228">
            <v>6.68</v>
          </cell>
          <cell r="J228">
            <v>1.7087094630038771E-3</v>
          </cell>
          <cell r="L228">
            <v>39398</v>
          </cell>
          <cell r="M228">
            <v>5449.5912806539509</v>
          </cell>
          <cell r="N228">
            <v>7763.9751552795042</v>
          </cell>
          <cell r="O228">
            <v>3714.7102526002973</v>
          </cell>
          <cell r="P228">
            <v>556.17352614015579</v>
          </cell>
          <cell r="R228">
            <v>39398</v>
          </cell>
          <cell r="S228">
            <v>1.467351430667645</v>
          </cell>
          <cell r="T228">
            <v>2.089864158829676</v>
          </cell>
          <cell r="U228">
            <v>0.14970059880239522</v>
          </cell>
          <cell r="V228">
            <v>2.5968225279547944E-4</v>
          </cell>
        </row>
        <row r="229">
          <cell r="F229">
            <v>39399</v>
          </cell>
          <cell r="G229">
            <v>9.8492999999999995</v>
          </cell>
          <cell r="H229">
            <v>13.9556</v>
          </cell>
          <cell r="I229">
            <v>6.7222999999999997</v>
          </cell>
          <cell r="J229">
            <v>1.733564937608998E-3</v>
          </cell>
          <cell r="L229">
            <v>39399</v>
          </cell>
          <cell r="M229">
            <v>5408.3288263926452</v>
          </cell>
          <cell r="N229">
            <v>7686.3950807071487</v>
          </cell>
          <cell r="O229">
            <v>3702.3324694557568</v>
          </cell>
          <cell r="P229">
            <v>550.66079295154191</v>
          </cell>
          <cell r="R229">
            <v>39399</v>
          </cell>
          <cell r="S229">
            <v>1.4604936468526362</v>
          </cell>
          <cell r="T229">
            <v>2.0755500207555002</v>
          </cell>
          <cell r="U229">
            <v>0.14875860940451929</v>
          </cell>
          <cell r="V229">
            <v>2.5915866730246925E-4</v>
          </cell>
        </row>
        <row r="230">
          <cell r="F230">
            <v>39400</v>
          </cell>
          <cell r="G230">
            <v>9.8726000000000003</v>
          </cell>
          <cell r="H230">
            <v>14.008699999999999</v>
          </cell>
          <cell r="I230">
            <v>6.7830000000000004</v>
          </cell>
          <cell r="J230">
            <v>1.7650910875255717E-3</v>
          </cell>
          <cell r="L230">
            <v>39400</v>
          </cell>
          <cell r="M230">
            <v>5393.7432578209273</v>
          </cell>
          <cell r="N230">
            <v>7639.4194041252858</v>
          </cell>
          <cell r="O230">
            <v>3700.9622501850481</v>
          </cell>
          <cell r="P230">
            <v>545.55373704309875</v>
          </cell>
          <cell r="R230">
            <v>39400</v>
          </cell>
          <cell r="S230">
            <v>1.4579384749963553</v>
          </cell>
          <cell r="T230">
            <v>2.0648358455502787</v>
          </cell>
          <cell r="U230">
            <v>0.14742739200943533</v>
          </cell>
          <cell r="V230">
            <v>2.6059990097203762E-4</v>
          </cell>
        </row>
        <row r="231">
          <cell r="F231">
            <v>39401</v>
          </cell>
          <cell r="G231">
            <v>9.7531999999999996</v>
          </cell>
          <cell r="H231">
            <v>13.7935</v>
          </cell>
          <cell r="I231">
            <v>6.6585000000000001</v>
          </cell>
          <cell r="J231">
            <v>1.7354512780730937E-3</v>
          </cell>
          <cell r="L231">
            <v>39401</v>
          </cell>
          <cell r="M231">
            <v>5417.1180931744311</v>
          </cell>
          <cell r="N231">
            <v>7651.1094108645748</v>
          </cell>
          <cell r="O231">
            <v>3695.4915003695487</v>
          </cell>
          <cell r="P231">
            <v>554.93895671476139</v>
          </cell>
          <cell r="R231">
            <v>39401</v>
          </cell>
          <cell r="S231">
            <v>1.4658457930225739</v>
          </cell>
          <cell r="T231">
            <v>2.0712510356255178</v>
          </cell>
          <cell r="U231">
            <v>0.15018397536982803</v>
          </cell>
          <cell r="V231">
            <v>2.6102163869384771E-4</v>
          </cell>
        </row>
        <row r="232">
          <cell r="F232">
            <v>39402</v>
          </cell>
          <cell r="G232">
            <v>9.7780000000000005</v>
          </cell>
          <cell r="H232">
            <v>13.6427</v>
          </cell>
          <cell r="I232">
            <v>6.65</v>
          </cell>
          <cell r="J232">
            <v>1.7602534765006161E-3</v>
          </cell>
          <cell r="L232">
            <v>39402</v>
          </cell>
          <cell r="M232">
            <v>5327.6505061267981</v>
          </cell>
          <cell r="N232">
            <v>7457.1215510812826</v>
          </cell>
          <cell r="O232">
            <v>3636.363636363636</v>
          </cell>
          <cell r="P232">
            <v>546.74685620557682</v>
          </cell>
          <cell r="R232">
            <v>39402</v>
          </cell>
          <cell r="S232">
            <v>1.4647722279185587</v>
          </cell>
          <cell r="T232">
            <v>2.0512820512820515</v>
          </cell>
          <cell r="U232">
            <v>0.15037593984962405</v>
          </cell>
          <cell r="V232">
            <v>2.6505513146734519E-4</v>
          </cell>
        </row>
        <row r="233">
          <cell r="F233">
            <v>39403</v>
          </cell>
          <cell r="G233">
            <v>9.8396000000000008</v>
          </cell>
          <cell r="H233">
            <v>13.7516</v>
          </cell>
          <cell r="I233">
            <v>6.7249999999999996</v>
          </cell>
          <cell r="J233">
            <v>1.7783689866675677E-3</v>
          </cell>
          <cell r="L233">
            <v>39403</v>
          </cell>
          <cell r="M233">
            <v>5321.97977647685</v>
          </cell>
          <cell r="N233">
            <v>7440.4761904761908</v>
          </cell>
          <cell r="O233">
            <v>3639.0101892285297</v>
          </cell>
          <cell r="P233">
            <v>541.12554112554108</v>
          </cell>
          <cell r="R233">
            <v>39403</v>
          </cell>
          <cell r="S233">
            <v>1.4626298083954952</v>
          </cell>
          <cell r="T233">
            <v>2.0445716622367613</v>
          </cell>
          <cell r="U233">
            <v>0.14869888475836432</v>
          </cell>
          <cell r="V233">
            <v>2.648094695866324E-4</v>
          </cell>
        </row>
        <row r="234">
          <cell r="F234">
            <v>39404</v>
          </cell>
          <cell r="G234">
            <v>9.8057999999999996</v>
          </cell>
          <cell r="H234">
            <v>13.900499999999999</v>
          </cell>
          <cell r="I234">
            <v>6.7638999999999996</v>
          </cell>
          <cell r="J234">
            <v>1.76539334729171E-3</v>
          </cell>
          <cell r="L234">
            <v>39404</v>
          </cell>
          <cell r="M234">
            <v>5333.333333333333</v>
          </cell>
          <cell r="N234">
            <v>7473.8415545590433</v>
          </cell>
          <cell r="O234">
            <v>3639.0101892285297</v>
          </cell>
          <cell r="P234">
            <v>537.92361484669175</v>
          </cell>
          <cell r="R234">
            <v>39404</v>
          </cell>
          <cell r="S234">
            <v>1.4656309541257511</v>
          </cell>
          <cell r="T234">
            <v>2.0542317173377156</v>
          </cell>
          <cell r="U234">
            <v>0.14784369964073982</v>
          </cell>
          <cell r="V234">
            <v>2.648094695866324E-4</v>
          </cell>
        </row>
        <row r="235">
          <cell r="F235">
            <v>39405</v>
          </cell>
          <cell r="G235">
            <v>9.8078000000000003</v>
          </cell>
          <cell r="H235">
            <v>13.903700000000001</v>
          </cell>
          <cell r="I235">
            <v>6.7648999999999999</v>
          </cell>
          <cell r="J235">
            <v>1.7649166341627853E-3</v>
          </cell>
          <cell r="L235">
            <v>39405</v>
          </cell>
          <cell r="M235">
            <v>5333.333333333333</v>
          </cell>
          <cell r="N235">
            <v>7473.8415545590433</v>
          </cell>
          <cell r="O235">
            <v>3639.0101892285297</v>
          </cell>
          <cell r="P235">
            <v>537.92361484669175</v>
          </cell>
          <cell r="R235">
            <v>39405</v>
          </cell>
          <cell r="S235">
            <v>1.4658457930225739</v>
          </cell>
          <cell r="T235">
            <v>2.0542317173377156</v>
          </cell>
          <cell r="U235">
            <v>0.1478218451122707</v>
          </cell>
          <cell r="V235">
            <v>2.648094695866324E-4</v>
          </cell>
        </row>
        <row r="236">
          <cell r="F236">
            <v>39406</v>
          </cell>
          <cell r="G236">
            <v>9.8638999999999992</v>
          </cell>
          <cell r="H236">
            <v>13.8088</v>
          </cell>
          <cell r="I236">
            <v>6.7290000000000001</v>
          </cell>
          <cell r="J236">
            <v>1.7726253467698334E-3</v>
          </cell>
          <cell r="L236">
            <v>39406</v>
          </cell>
          <cell r="M236">
            <v>5353.3190578158465</v>
          </cell>
          <cell r="N236">
            <v>7496.2518740629694</v>
          </cell>
          <cell r="O236">
            <v>3652.3009495982469</v>
          </cell>
          <cell r="P236">
            <v>542.88816503800217</v>
          </cell>
          <cell r="R236">
            <v>39406</v>
          </cell>
          <cell r="S236">
            <v>1.4658457930225739</v>
          </cell>
          <cell r="T236">
            <v>2.0517029134181373</v>
          </cell>
          <cell r="U236">
            <v>0.1486104919007282</v>
          </cell>
          <cell r="V236">
            <v>2.6472744985400282E-4</v>
          </cell>
        </row>
        <row r="237">
          <cell r="F237">
            <v>39407</v>
          </cell>
          <cell r="G237">
            <v>9.9404000000000003</v>
          </cell>
          <cell r="H237">
            <v>13.8825</v>
          </cell>
          <cell r="I237">
            <v>6.7493999999999996</v>
          </cell>
          <cell r="J237">
            <v>1.8042009013787706E-3</v>
          </cell>
          <cell r="L237">
            <v>39407</v>
          </cell>
          <cell r="M237">
            <v>5299.4170641229466</v>
          </cell>
          <cell r="N237">
            <v>7401.9245003700962</v>
          </cell>
          <cell r="O237">
            <v>3599.7120230381574</v>
          </cell>
          <cell r="P237">
            <v>533.33333333333337</v>
          </cell>
          <cell r="R237">
            <v>39407</v>
          </cell>
          <cell r="S237">
            <v>1.4723203769140165</v>
          </cell>
          <cell r="T237">
            <v>2.056343820686819</v>
          </cell>
          <cell r="U237">
            <v>0.14816131804308533</v>
          </cell>
          <cell r="V237">
            <v>2.6770894683300313E-4</v>
          </cell>
        </row>
        <row r="238">
          <cell r="F238">
            <v>39408</v>
          </cell>
          <cell r="G238">
            <v>10.0685</v>
          </cell>
          <cell r="H238">
            <v>13.9389</v>
          </cell>
          <cell r="I238">
            <v>6.7568000000000001</v>
          </cell>
          <cell r="J238">
            <v>1.7729616260185664E-3</v>
          </cell>
          <cell r="L238">
            <v>39408</v>
          </cell>
          <cell r="M238">
            <v>5440.6964091403697</v>
          </cell>
          <cell r="N238">
            <v>7570.0227100681295</v>
          </cell>
          <cell r="O238">
            <v>3669.7247706422017</v>
          </cell>
          <cell r="P238">
            <v>543.18305268875611</v>
          </cell>
          <cell r="R238">
            <v>39408</v>
          </cell>
          <cell r="S238">
            <v>1.4823599169878448</v>
          </cell>
          <cell r="T238">
            <v>2.0627062706270625</v>
          </cell>
          <cell r="U238">
            <v>0.14799905280606204</v>
          </cell>
          <cell r="V238">
            <v>2.6277755879647877E-4</v>
          </cell>
        </row>
        <row r="239">
          <cell r="F239">
            <v>39409</v>
          </cell>
          <cell r="G239">
            <v>10.0908</v>
          </cell>
          <cell r="H239">
            <v>14.0418</v>
          </cell>
          <cell r="I239">
            <v>6.8032000000000004</v>
          </cell>
          <cell r="J239">
            <v>1.7756123199085204E-3</v>
          </cell>
          <cell r="L239">
            <v>39409</v>
          </cell>
          <cell r="M239">
            <v>5479.4520547945212</v>
          </cell>
          <cell r="N239">
            <v>7616.1462300076164</v>
          </cell>
          <cell r="O239">
            <v>3691.3990402362492</v>
          </cell>
          <cell r="P239">
            <v>542.59359739555077</v>
          </cell>
          <cell r="R239">
            <v>39409</v>
          </cell>
          <cell r="S239">
            <v>1.4847809948032666</v>
          </cell>
          <cell r="T239">
            <v>2.0635575732562939</v>
          </cell>
          <cell r="U239">
            <v>0.14698965192850422</v>
          </cell>
          <cell r="V239">
            <v>2.6137640816539901E-4</v>
          </cell>
        </row>
        <row r="240">
          <cell r="F240">
            <v>39410</v>
          </cell>
          <cell r="G240">
            <v>10.1235</v>
          </cell>
          <cell r="H240">
            <v>14.0463</v>
          </cell>
          <cell r="I240">
            <v>6.8067000000000002</v>
          </cell>
          <cell r="J240">
            <v>1.7576638538186126E-3</v>
          </cell>
          <cell r="L240">
            <v>39410</v>
          </cell>
          <cell r="M240">
            <v>5546.3117027176932</v>
          </cell>
          <cell r="N240">
            <v>7698.2294072363347</v>
          </cell>
          <cell r="O240">
            <v>3731.3432835820895</v>
          </cell>
          <cell r="P240">
            <v>548.24561403508767</v>
          </cell>
          <cell r="R240">
            <v>39410</v>
          </cell>
          <cell r="S240">
            <v>1.4856633486851878</v>
          </cell>
          <cell r="T240">
            <v>2.0631318341242006</v>
          </cell>
          <cell r="U240">
            <v>0.14691406996048012</v>
          </cell>
          <cell r="V240">
            <v>2.5859839668994052E-4</v>
          </cell>
        </row>
        <row r="241">
          <cell r="F241">
            <v>39411</v>
          </cell>
          <cell r="G241">
            <v>10.1153</v>
          </cell>
          <cell r="H241">
            <v>14.1616</v>
          </cell>
          <cell r="I241">
            <v>6.8639000000000001</v>
          </cell>
          <cell r="J241">
            <v>1.7523016482149302E-3</v>
          </cell>
          <cell r="L241">
            <v>39411</v>
          </cell>
          <cell r="M241">
            <v>5527.9159756771696</v>
          </cell>
          <cell r="N241">
            <v>7686.3950807071487</v>
          </cell>
          <cell r="O241">
            <v>3727.1710771524413</v>
          </cell>
          <cell r="P241">
            <v>542.88816503800217</v>
          </cell>
          <cell r="R241">
            <v>39411</v>
          </cell>
          <cell r="S241">
            <v>1.4832393948383269</v>
          </cell>
          <cell r="T241">
            <v>2.0622808826562178</v>
          </cell>
          <cell r="U241">
            <v>0.14568976820757878</v>
          </cell>
          <cell r="V241">
            <v>2.5896135778619113E-4</v>
          </cell>
        </row>
        <row r="242">
          <cell r="F242">
            <v>39412</v>
          </cell>
          <cell r="G242">
            <v>10.119400000000001</v>
          </cell>
          <cell r="H242">
            <v>14.164</v>
          </cell>
          <cell r="I242">
            <v>6.8650000000000002</v>
          </cell>
          <cell r="J242">
            <v>1.7505807551655261E-3</v>
          </cell>
          <cell r="L242">
            <v>39412</v>
          </cell>
          <cell r="M242">
            <v>5530.9734513274334</v>
          </cell>
          <cell r="N242">
            <v>7692.3076923076933</v>
          </cell>
          <cell r="O242">
            <v>3729.9515106303616</v>
          </cell>
          <cell r="P242">
            <v>543.18305268875611</v>
          </cell>
          <cell r="R242">
            <v>39412</v>
          </cell>
          <cell r="S242">
            <v>1.4827995255041519</v>
          </cell>
          <cell r="T242">
            <v>2.0622808826562178</v>
          </cell>
          <cell r="U242">
            <v>0.14566642388929352</v>
          </cell>
          <cell r="V242">
            <v>2.5877238381119967E-4</v>
          </cell>
        </row>
        <row r="243">
          <cell r="F243">
            <v>39413</v>
          </cell>
          <cell r="G243">
            <v>10.188499999999999</v>
          </cell>
          <cell r="H243">
            <v>14.154</v>
          </cell>
          <cell r="I243">
            <v>6.8506</v>
          </cell>
          <cell r="J243">
            <v>1.763528467758291E-3</v>
          </cell>
          <cell r="L243">
            <v>39413</v>
          </cell>
          <cell r="M243">
            <v>5552.4708495280402</v>
          </cell>
          <cell r="N243">
            <v>7727.9752704791345</v>
          </cell>
          <cell r="O243">
            <v>3741.1148522259637</v>
          </cell>
          <cell r="P243">
            <v>546.14964500273072</v>
          </cell>
          <cell r="R243">
            <v>39413</v>
          </cell>
          <cell r="S243">
            <v>1.4838996883810653</v>
          </cell>
          <cell r="T243">
            <v>2.0656889072505682</v>
          </cell>
          <cell r="U243">
            <v>0.14597261553732518</v>
          </cell>
          <cell r="V243">
            <v>2.5861645369601704E-4</v>
          </cell>
        </row>
        <row r="244">
          <cell r="F244">
            <v>39414</v>
          </cell>
          <cell r="G244">
            <v>10.4102</v>
          </cell>
          <cell r="H244">
            <v>14.5016</v>
          </cell>
          <cell r="I244">
            <v>7.0045000000000002</v>
          </cell>
          <cell r="J244">
            <v>1.8108429655088738E-3</v>
          </cell>
          <cell r="L244">
            <v>39414</v>
          </cell>
          <cell r="M244">
            <v>5540.1662049861498</v>
          </cell>
          <cell r="N244">
            <v>7716.049382716049</v>
          </cell>
          <cell r="O244">
            <v>3728.5607755406413</v>
          </cell>
          <cell r="P244">
            <v>532.19797764768498</v>
          </cell>
          <cell r="R244">
            <v>39414</v>
          </cell>
          <cell r="S244">
            <v>1.4856633486851878</v>
          </cell>
          <cell r="T244">
            <v>2.0699648105982198</v>
          </cell>
          <cell r="U244">
            <v>0.1427653651224213</v>
          </cell>
          <cell r="V244">
            <v>2.5888627126103507E-4</v>
          </cell>
        </row>
        <row r="245">
          <cell r="F245">
            <v>39415</v>
          </cell>
          <cell r="G245">
            <v>10.276400000000001</v>
          </cell>
          <cell r="H245">
            <v>14.4076</v>
          </cell>
          <cell r="I245">
            <v>6.9696999999999996</v>
          </cell>
          <cell r="J245">
            <v>1.8079226787628747E-3</v>
          </cell>
          <cell r="L245">
            <v>39415</v>
          </cell>
          <cell r="M245">
            <v>5494.5054945054944</v>
          </cell>
          <cell r="N245">
            <v>7674.5970836531087</v>
          </cell>
          <cell r="O245">
            <v>3714.7102526002973</v>
          </cell>
          <cell r="P245">
            <v>532.76505061267983</v>
          </cell>
          <cell r="R245">
            <v>39415</v>
          </cell>
          <cell r="S245">
            <v>1.4790711433219936</v>
          </cell>
          <cell r="T245">
            <v>2.0669698222405954</v>
          </cell>
          <cell r="U245">
            <v>0.14347819848773979</v>
          </cell>
          <cell r="V245">
            <v>2.5976454941241259E-4</v>
          </cell>
        </row>
        <row r="246">
          <cell r="F246">
            <v>39416</v>
          </cell>
          <cell r="G246">
            <v>10.148199999999999</v>
          </cell>
          <cell r="H246">
            <v>14.222300000000001</v>
          </cell>
          <cell r="I246">
            <v>6.8689999999999998</v>
          </cell>
          <cell r="J246">
            <v>1.8015453656146244E-3</v>
          </cell>
          <cell r="L246">
            <v>39416</v>
          </cell>
          <cell r="M246">
            <v>5431.8305268875611</v>
          </cell>
          <cell r="N246">
            <v>7598.7841945288756</v>
          </cell>
          <cell r="O246">
            <v>3672.420124862284</v>
          </cell>
          <cell r="P246">
            <v>534.47354355959374</v>
          </cell>
          <cell r="R246">
            <v>39416</v>
          </cell>
          <cell r="S246">
            <v>1.4790711433219936</v>
          </cell>
          <cell r="T246">
            <v>2.0703933747412009</v>
          </cell>
          <cell r="U246">
            <v>0.14558159848595137</v>
          </cell>
          <cell r="V246">
            <v>2.6264987458468489E-4</v>
          </cell>
        </row>
        <row r="247">
          <cell r="F247">
            <v>39417</v>
          </cell>
          <cell r="G247">
            <v>10.012</v>
          </cell>
          <cell r="H247">
            <v>14.035600000000001</v>
          </cell>
          <cell r="I247">
            <v>6.8041999999999998</v>
          </cell>
          <cell r="J247">
            <v>1.7653964639108826E-3</v>
          </cell>
          <cell r="L247">
            <v>39417</v>
          </cell>
          <cell r="M247">
            <v>5473.4537493158186</v>
          </cell>
          <cell r="N247">
            <v>7656.9678407350684</v>
          </cell>
          <cell r="O247">
            <v>3713.3308577794282</v>
          </cell>
          <cell r="P247">
            <v>545.8515283842795</v>
          </cell>
          <cell r="R247">
            <v>39417</v>
          </cell>
          <cell r="S247">
            <v>1.4738393515106853</v>
          </cell>
          <cell r="T247">
            <v>2.0622808826562178</v>
          </cell>
          <cell r="U247">
            <v>0.14696804914611564</v>
          </cell>
          <cell r="V247">
            <v>2.5983474510211506E-4</v>
          </cell>
        </row>
        <row r="248">
          <cell r="F248">
            <v>39418</v>
          </cell>
          <cell r="G248">
            <v>10.004</v>
          </cell>
          <cell r="H248">
            <v>14.054500000000001</v>
          </cell>
          <cell r="I248">
            <v>6.8335999999999997</v>
          </cell>
          <cell r="J248">
            <v>1.7487867791719494E-3</v>
          </cell>
          <cell r="L248">
            <v>39418</v>
          </cell>
          <cell r="M248">
            <v>5473.4537493158186</v>
          </cell>
          <cell r="N248">
            <v>7674.5970836531087</v>
          </cell>
          <cell r="O248">
            <v>3731.3432835820895</v>
          </cell>
          <cell r="P248">
            <v>546.14964500273072</v>
          </cell>
          <cell r="R248">
            <v>39418</v>
          </cell>
          <cell r="S248">
            <v>1.4667057788207687</v>
          </cell>
          <cell r="T248">
            <v>2.0559210526315788</v>
          </cell>
          <cell r="U248">
            <v>0.14633575275111216</v>
          </cell>
          <cell r="V248">
            <v>2.5855827903609473E-4</v>
          </cell>
        </row>
        <row r="249">
          <cell r="F249">
            <v>39419</v>
          </cell>
          <cell r="G249">
            <v>9.9711999999999996</v>
          </cell>
          <cell r="H249">
            <v>14.0992</v>
          </cell>
          <cell r="I249">
            <v>6.8550000000000004</v>
          </cell>
          <cell r="J249">
            <v>1.7465632002626832E-3</v>
          </cell>
          <cell r="L249">
            <v>39419</v>
          </cell>
          <cell r="M249">
            <v>5458.5152838427948</v>
          </cell>
          <cell r="N249">
            <v>7668.7116564417183</v>
          </cell>
          <cell r="O249">
            <v>3731.3432835820895</v>
          </cell>
          <cell r="P249">
            <v>544.36581382689167</v>
          </cell>
          <cell r="R249">
            <v>39419</v>
          </cell>
          <cell r="S249">
            <v>1.4628437682855471</v>
          </cell>
          <cell r="T249">
            <v>2.0559210526315788</v>
          </cell>
          <cell r="U249">
            <v>0.14587892049598833</v>
          </cell>
          <cell r="V249">
            <v>2.5855827903609473E-4</v>
          </cell>
        </row>
        <row r="250">
          <cell r="F250">
            <v>39420</v>
          </cell>
          <cell r="G250">
            <v>10.007999999999999</v>
          </cell>
          <cell r="H250">
            <v>14.0687</v>
          </cell>
          <cell r="I250">
            <v>6.8285999999999998</v>
          </cell>
          <cell r="J250">
            <v>1.7640355488443805E-3</v>
          </cell>
          <cell r="L250">
            <v>39420</v>
          </cell>
          <cell r="M250">
            <v>5446.6230936819175</v>
          </cell>
          <cell r="N250">
            <v>7651.1094108645748</v>
          </cell>
          <cell r="O250">
            <v>3716.0906726124122</v>
          </cell>
          <cell r="P250">
            <v>544.069640914037</v>
          </cell>
          <cell r="R250">
            <v>39420</v>
          </cell>
          <cell r="S250">
            <v>1.4656309541257511</v>
          </cell>
          <cell r="T250">
            <v>2.0597322348094749</v>
          </cell>
          <cell r="U250">
            <v>0.1464429019125443</v>
          </cell>
          <cell r="V250">
            <v>2.595784446059599E-4</v>
          </cell>
        </row>
        <row r="251">
          <cell r="F251">
            <v>39421</v>
          </cell>
          <cell r="G251">
            <v>10.030099999999999</v>
          </cell>
          <cell r="H251">
            <v>14.055</v>
          </cell>
          <cell r="I251">
            <v>6.8140999999999998</v>
          </cell>
          <cell r="J251">
            <v>1.7596185147060119E-3</v>
          </cell>
          <cell r="L251">
            <v>39421</v>
          </cell>
          <cell r="M251">
            <v>5482.4561403508778</v>
          </cell>
          <cell r="N251">
            <v>7692.3076923076933</v>
          </cell>
          <cell r="O251">
            <v>3731.3432835820895</v>
          </cell>
          <cell r="P251">
            <v>547.64512595837903</v>
          </cell>
          <cell r="R251">
            <v>39421</v>
          </cell>
          <cell r="S251">
            <v>1.4695077149155034</v>
          </cell>
          <cell r="T251">
            <v>2.0622808826562178</v>
          </cell>
          <cell r="U251">
            <v>0.14675452370819331</v>
          </cell>
          <cell r="V251">
            <v>2.5860174038971282E-4</v>
          </cell>
        </row>
        <row r="252">
          <cell r="F252">
            <v>39422</v>
          </cell>
          <cell r="G252">
            <v>9.9990000000000006</v>
          </cell>
          <cell r="H252">
            <v>13.924899999999999</v>
          </cell>
          <cell r="I252">
            <v>6.8068</v>
          </cell>
          <cell r="J252">
            <v>1.7477750823202064E-3</v>
          </cell>
          <cell r="L252">
            <v>39422</v>
          </cell>
          <cell r="M252">
            <v>5524.8618784530381</v>
          </cell>
          <cell r="N252">
            <v>7674.5970836531087</v>
          </cell>
          <cell r="O252">
            <v>3753.7537537537532</v>
          </cell>
          <cell r="P252">
            <v>551.2679162072767</v>
          </cell>
          <cell r="R252">
            <v>39422</v>
          </cell>
          <cell r="S252">
            <v>1.4721036360959812</v>
          </cell>
          <cell r="T252">
            <v>2.0454080589077521</v>
          </cell>
          <cell r="U252">
            <v>0.14691191161779396</v>
          </cell>
          <cell r="V252">
            <v>2.5714146123206763E-4</v>
          </cell>
        </row>
        <row r="253">
          <cell r="F253">
            <v>39423</v>
          </cell>
          <cell r="G253">
            <v>9.8911999999999995</v>
          </cell>
          <cell r="H253">
            <v>13.738300000000001</v>
          </cell>
          <cell r="I253">
            <v>6.7763999999999998</v>
          </cell>
          <cell r="J253">
            <v>1.7246017894468166E-3</v>
          </cell>
          <cell r="L253">
            <v>39423</v>
          </cell>
          <cell r="M253">
            <v>5527.9159756771696</v>
          </cell>
          <cell r="N253">
            <v>7674.5970836531087</v>
          </cell>
          <cell r="O253">
            <v>3786.4445285876559</v>
          </cell>
          <cell r="P253">
            <v>558.65921787709499</v>
          </cell>
          <cell r="R253">
            <v>39423</v>
          </cell>
          <cell r="S253">
            <v>1.4600671630895021</v>
          </cell>
          <cell r="T253">
            <v>2.0271639975674032</v>
          </cell>
          <cell r="U253">
            <v>0.14757098164216989</v>
          </cell>
          <cell r="V253">
            <v>2.5486927754754589E-4</v>
          </cell>
        </row>
        <row r="254">
          <cell r="F254">
            <v>39424</v>
          </cell>
          <cell r="G254">
            <v>9.8445</v>
          </cell>
          <cell r="H254">
            <v>13.6456</v>
          </cell>
          <cell r="I254">
            <v>6.7286999999999999</v>
          </cell>
          <cell r="J254">
            <v>1.7151834903297953E-3</v>
          </cell>
          <cell r="L254">
            <v>39424</v>
          </cell>
          <cell r="M254">
            <v>5530.9734513274334</v>
          </cell>
          <cell r="N254">
            <v>7662.8352490421457</v>
          </cell>
          <cell r="O254">
            <v>3779.2894935752083</v>
          </cell>
          <cell r="P254">
            <v>561.79775280898878</v>
          </cell>
          <cell r="R254">
            <v>39424</v>
          </cell>
          <cell r="S254">
            <v>1.4634860237084735</v>
          </cell>
          <cell r="T254">
            <v>2.0275750202757501</v>
          </cell>
          <cell r="U254">
            <v>0.14861711771961894</v>
          </cell>
          <cell r="V254">
            <v>2.5535348583043507E-4</v>
          </cell>
        </row>
        <row r="255">
          <cell r="F255">
            <v>39425</v>
          </cell>
          <cell r="G255">
            <v>9.8474000000000004</v>
          </cell>
          <cell r="H255">
            <v>13.720700000000001</v>
          </cell>
          <cell r="I255">
            <v>6.7557</v>
          </cell>
          <cell r="J255">
            <v>1.7008798651542442E-3</v>
          </cell>
          <cell r="L255">
            <v>39425</v>
          </cell>
          <cell r="M255">
            <v>5537.0985603543741</v>
          </cell>
          <cell r="N255">
            <v>7668.7116564417183</v>
          </cell>
          <cell r="O255">
            <v>3777.8617302606726</v>
          </cell>
          <cell r="P255">
            <v>559.28411633109613</v>
          </cell>
          <cell r="R255">
            <v>39425</v>
          </cell>
          <cell r="S255">
            <v>1.4652014652014651</v>
          </cell>
          <cell r="T255">
            <v>2.0300446609825418</v>
          </cell>
          <cell r="U255">
            <v>0.14802315082078837</v>
          </cell>
          <cell r="V255">
            <v>2.5544741614938569E-4</v>
          </cell>
        </row>
        <row r="256">
          <cell r="F256">
            <v>39426</v>
          </cell>
          <cell r="G256">
            <v>9.8376999999999999</v>
          </cell>
          <cell r="H256">
            <v>13.7239</v>
          </cell>
          <cell r="I256">
            <v>6.7576000000000001</v>
          </cell>
          <cell r="J256">
            <v>1.6992671060971402E-3</v>
          </cell>
          <cell r="L256">
            <v>39426</v>
          </cell>
          <cell r="M256">
            <v>5540.1662049861498</v>
          </cell>
          <cell r="N256">
            <v>7674.5970836531087</v>
          </cell>
          <cell r="O256">
            <v>3780.718336483932</v>
          </cell>
          <cell r="P256">
            <v>559.59709009513153</v>
          </cell>
          <cell r="R256">
            <v>39426</v>
          </cell>
          <cell r="S256">
            <v>1.47</v>
          </cell>
          <cell r="T256">
            <v>2.0300446609825418</v>
          </cell>
          <cell r="U256">
            <v>0.14798153190481828</v>
          </cell>
          <cell r="V256">
            <v>2.5523877587483088E-4</v>
          </cell>
        </row>
        <row r="257">
          <cell r="F257">
            <v>39427</v>
          </cell>
          <cell r="G257">
            <v>9.8396000000000008</v>
          </cell>
          <cell r="H257">
            <v>13.6911</v>
          </cell>
          <cell r="I257">
            <v>6.7179000000000002</v>
          </cell>
          <cell r="J257">
            <v>1.7023073073243475E-3</v>
          </cell>
          <cell r="L257">
            <v>39427</v>
          </cell>
          <cell r="M257">
            <v>5561.7352614015572</v>
          </cell>
          <cell r="N257">
            <v>7722.0077220077219</v>
          </cell>
          <cell r="O257">
            <v>3790.7505686125851</v>
          </cell>
          <cell r="P257">
            <v>564.33408577878106</v>
          </cell>
          <cell r="R257">
            <v>39427</v>
          </cell>
          <cell r="S257">
            <v>1.4671361502347418</v>
          </cell>
          <cell r="T257">
            <v>2.0374898125509371</v>
          </cell>
          <cell r="U257">
            <v>0.14885604132243707</v>
          </cell>
          <cell r="V257">
            <v>2.5465250119686674E-4</v>
          </cell>
        </row>
        <row r="258">
          <cell r="F258">
            <v>39428</v>
          </cell>
          <cell r="G258">
            <v>9.8551000000000002</v>
          </cell>
          <cell r="H258">
            <v>13.682</v>
          </cell>
          <cell r="I258">
            <v>6.6874000000000002</v>
          </cell>
          <cell r="J258">
            <v>1.6987994584227327E-3</v>
          </cell>
          <cell r="L258">
            <v>39428</v>
          </cell>
          <cell r="M258">
            <v>5580.3571428571431</v>
          </cell>
          <cell r="N258">
            <v>7763.9751552795042</v>
          </cell>
          <cell r="O258">
            <v>3795.066413662239</v>
          </cell>
          <cell r="P258">
            <v>567.53688989784337</v>
          </cell>
          <cell r="R258">
            <v>39428</v>
          </cell>
          <cell r="S258">
            <v>1.4708045300779526</v>
          </cell>
          <cell r="T258">
            <v>2.0458265139116203</v>
          </cell>
          <cell r="U258">
            <v>0.14953494631695427</v>
          </cell>
          <cell r="V258">
            <v>2.5440437575526302E-4</v>
          </cell>
        </row>
        <row r="259">
          <cell r="F259">
            <v>39429</v>
          </cell>
          <cell r="G259">
            <v>9.9069000000000003</v>
          </cell>
          <cell r="H259">
            <v>13.8073</v>
          </cell>
          <cell r="I259">
            <v>6.7641</v>
          </cell>
          <cell r="J259">
            <v>1.7182543909990962E-3</v>
          </cell>
          <cell r="L259">
            <v>39429</v>
          </cell>
          <cell r="M259">
            <v>5571.030640668524</v>
          </cell>
          <cell r="N259">
            <v>7745.9333849728901</v>
          </cell>
          <cell r="O259">
            <v>3795.066413662239</v>
          </cell>
          <cell r="P259">
            <v>561.16722783389457</v>
          </cell>
          <cell r="R259">
            <v>39429</v>
          </cell>
          <cell r="S259">
            <v>1.467782181124321</v>
          </cell>
          <cell r="T259">
            <v>2.0408163265306123</v>
          </cell>
          <cell r="U259">
            <v>0.14783932821809256</v>
          </cell>
          <cell r="V259">
            <v>2.5438172521686044E-4</v>
          </cell>
        </row>
        <row r="260">
          <cell r="F260">
            <v>39430</v>
          </cell>
          <cell r="G260">
            <v>9.9128000000000007</v>
          </cell>
          <cell r="H260">
            <v>13.781599999999999</v>
          </cell>
          <cell r="I260">
            <v>6.7445000000000004</v>
          </cell>
          <cell r="J260">
            <v>1.717389773630854E-3</v>
          </cell>
          <cell r="L260">
            <v>39430</v>
          </cell>
          <cell r="M260">
            <v>5558.6436909394106</v>
          </cell>
          <cell r="N260">
            <v>7733.952049497293</v>
          </cell>
          <cell r="O260">
            <v>3785.0113550340648</v>
          </cell>
          <cell r="P260">
            <v>561.16722783389457</v>
          </cell>
          <cell r="R260">
            <v>39430</v>
          </cell>
          <cell r="S260">
            <v>1.4686444411807902</v>
          </cell>
          <cell r="T260">
            <v>2.0429009193054135</v>
          </cell>
          <cell r="U260">
            <v>0.14826895989324634</v>
          </cell>
          <cell r="V260">
            <v>2.5501096547151525E-4</v>
          </cell>
        </row>
        <row r="261">
          <cell r="F261">
            <v>39431</v>
          </cell>
          <cell r="G261">
            <v>9.9128000000000007</v>
          </cell>
          <cell r="H261">
            <v>13.818300000000001</v>
          </cell>
          <cell r="I261">
            <v>6.7949000000000002</v>
          </cell>
          <cell r="J261">
            <v>1.7346866201886299E-3</v>
          </cell>
          <cell r="L261">
            <v>39431</v>
          </cell>
          <cell r="M261">
            <v>5494.5054945054944</v>
          </cell>
          <cell r="N261">
            <v>7674.5970836531087</v>
          </cell>
          <cell r="O261">
            <v>3773.5849056603774</v>
          </cell>
          <cell r="P261">
            <v>555.24708495280402</v>
          </cell>
          <cell r="R261">
            <v>39431</v>
          </cell>
          <cell r="S261">
            <v>1.4560279557367501</v>
          </cell>
          <cell r="T261">
            <v>2.0333468889792599</v>
          </cell>
          <cell r="U261">
            <v>0.14716920042973405</v>
          </cell>
          <cell r="V261">
            <v>2.55656397801355E-4</v>
          </cell>
        </row>
        <row r="262">
          <cell r="F262">
            <v>39432</v>
          </cell>
          <cell r="G262">
            <v>9.9374000000000002</v>
          </cell>
          <cell r="H262">
            <v>14.003399999999999</v>
          </cell>
          <cell r="I262">
            <v>6.9383999999999997</v>
          </cell>
          <cell r="J262">
            <v>1.7406682773650462E-3</v>
          </cell>
          <cell r="L262">
            <v>39432</v>
          </cell>
          <cell r="M262">
            <v>5470.4595185995622</v>
          </cell>
          <cell r="N262">
            <v>7651.1094108645748</v>
          </cell>
          <cell r="O262">
            <v>3792.1880925293895</v>
          </cell>
          <cell r="P262">
            <v>546.44808743169403</v>
          </cell>
          <cell r="R262">
            <v>39432</v>
          </cell>
          <cell r="S262">
            <v>1.4423770373575653</v>
          </cell>
          <cell r="T262">
            <v>2.0173492031470648</v>
          </cell>
          <cell r="U262">
            <v>0.14412544678888506</v>
          </cell>
          <cell r="V262">
            <v>2.5443997760928196E-4</v>
          </cell>
        </row>
        <row r="263">
          <cell r="F263">
            <v>39433</v>
          </cell>
          <cell r="G263">
            <v>9.9324999999999992</v>
          </cell>
          <cell r="H263">
            <v>14.007099999999999</v>
          </cell>
          <cell r="I263">
            <v>6.9402999999999997</v>
          </cell>
          <cell r="J263">
            <v>1.7392816766675361E-3</v>
          </cell>
          <cell r="L263">
            <v>39433</v>
          </cell>
          <cell r="M263">
            <v>5473.4537493158186</v>
          </cell>
          <cell r="N263">
            <v>7651.1094108645748</v>
          </cell>
          <cell r="O263">
            <v>3793.6267071320181</v>
          </cell>
          <cell r="P263">
            <v>546.74685620557682</v>
          </cell>
          <cell r="R263">
            <v>39433</v>
          </cell>
          <cell r="S263">
            <v>1.4423770373575653</v>
          </cell>
          <cell r="T263">
            <v>2.0173492031470648</v>
          </cell>
          <cell r="U263">
            <v>0.14408599051914184</v>
          </cell>
          <cell r="V263">
            <v>2.5427176566314078E-4</v>
          </cell>
        </row>
        <row r="264">
          <cell r="F264">
            <v>39434</v>
          </cell>
          <cell r="G264">
            <v>9.9650999999999996</v>
          </cell>
          <cell r="H264">
            <v>13.9579</v>
          </cell>
          <cell r="I264">
            <v>6.9196</v>
          </cell>
          <cell r="J264">
            <v>1.7758488113355981E-3</v>
          </cell>
          <cell r="L264">
            <v>39434</v>
          </cell>
          <cell r="M264">
            <v>5399.5680345572355</v>
          </cell>
          <cell r="N264">
            <v>7564.2965204236016</v>
          </cell>
          <cell r="O264">
            <v>3750.937734433609</v>
          </cell>
          <cell r="P264">
            <v>542.0054200542005</v>
          </cell>
          <cell r="R264">
            <v>39434</v>
          </cell>
          <cell r="S264">
            <v>1.4398848092152627</v>
          </cell>
          <cell r="T264">
            <v>2.016535591853196</v>
          </cell>
          <cell r="U264">
            <v>0.14451702410543962</v>
          </cell>
          <cell r="V264">
            <v>2.5785091575752732E-4</v>
          </cell>
        </row>
        <row r="265">
          <cell r="F265">
            <v>39435</v>
          </cell>
          <cell r="G265">
            <v>9.9641000000000002</v>
          </cell>
          <cell r="H265">
            <v>13.966100000000001</v>
          </cell>
          <cell r="I265">
            <v>6.9202000000000004</v>
          </cell>
          <cell r="J265">
            <v>1.7700869466708207E-3</v>
          </cell>
          <cell r="L265">
            <v>39435</v>
          </cell>
          <cell r="M265">
            <v>5422.9934924078088</v>
          </cell>
          <cell r="N265">
            <v>7598.7841945288756</v>
          </cell>
          <cell r="O265">
            <v>3765.0602409638554</v>
          </cell>
          <cell r="P265">
            <v>544.069640914037</v>
          </cell>
          <cell r="R265">
            <v>39435</v>
          </cell>
          <cell r="S265">
            <v>1.4400921658986174</v>
          </cell>
          <cell r="T265">
            <v>2.0177562550443908</v>
          </cell>
          <cell r="U265">
            <v>0.14450449408976618</v>
          </cell>
          <cell r="V265">
            <v>2.5615213387535129E-4</v>
          </cell>
        </row>
        <row r="266">
          <cell r="F266">
            <v>39436</v>
          </cell>
          <cell r="G266">
            <v>9.9631000000000007</v>
          </cell>
          <cell r="H266">
            <v>13.8995</v>
          </cell>
          <cell r="I266">
            <v>6.9185999999999996</v>
          </cell>
          <cell r="J266">
            <v>1.7736440048172169E-3</v>
          </cell>
          <cell r="L266">
            <v>39436</v>
          </cell>
          <cell r="M266">
            <v>5408.3288263926452</v>
          </cell>
          <cell r="N266">
            <v>7547.1698113207549</v>
          </cell>
          <cell r="O266">
            <v>3756.5740045078887</v>
          </cell>
          <cell r="P266">
            <v>542.88816503800217</v>
          </cell>
          <cell r="R266">
            <v>39436</v>
          </cell>
          <cell r="S266">
            <v>1.4396775122372589</v>
          </cell>
          <cell r="T266">
            <v>2.0088388911209321</v>
          </cell>
          <cell r="U266">
            <v>0.14453791229439483</v>
          </cell>
          <cell r="V266">
            <v>2.5672227271093584E-4</v>
          </cell>
        </row>
        <row r="267">
          <cell r="F267">
            <v>39437</v>
          </cell>
          <cell r="G267">
            <v>10.0503</v>
          </cell>
          <cell r="H267">
            <v>13.909599999999999</v>
          </cell>
          <cell r="I267">
            <v>6.9823000000000004</v>
          </cell>
          <cell r="J267">
            <v>1.8021005283758748E-3</v>
          </cell>
          <cell r="L267">
            <v>39437</v>
          </cell>
          <cell r="M267">
            <v>5356.186395286556</v>
          </cell>
          <cell r="N267">
            <v>7429.4205052005946</v>
          </cell>
          <cell r="O267">
            <v>3729.9515106303616</v>
          </cell>
          <cell r="P267">
            <v>534.18803418803418</v>
          </cell>
          <cell r="R267">
            <v>39437</v>
          </cell>
          <cell r="S267">
            <v>1.4359563469270533</v>
          </cell>
          <cell r="T267">
            <v>1.9916351324437362</v>
          </cell>
          <cell r="U267">
            <v>0.14321928304426906</v>
          </cell>
          <cell r="V267">
            <v>2.5843065401045607E-4</v>
          </cell>
        </row>
        <row r="268">
          <cell r="F268">
            <v>39438</v>
          </cell>
          <cell r="G268">
            <v>10.088800000000001</v>
          </cell>
          <cell r="H268">
            <v>13.951000000000001</v>
          </cell>
          <cell r="I268">
            <v>7.0265000000000004</v>
          </cell>
          <cell r="J268">
            <v>1.8060582417661804E-3</v>
          </cell>
          <cell r="L268">
            <v>39438</v>
          </cell>
          <cell r="M268">
            <v>5379.2361484669182</v>
          </cell>
          <cell r="N268">
            <v>7434.9442379182165</v>
          </cell>
          <cell r="O268">
            <v>3745.3183520599255</v>
          </cell>
          <cell r="P268">
            <v>533.04904051172707</v>
          </cell>
          <cell r="R268">
            <v>39438</v>
          </cell>
          <cell r="S268">
            <v>1.4357501794687724</v>
          </cell>
          <cell r="T268">
            <v>1.9853087155052609</v>
          </cell>
          <cell r="U268">
            <v>0.1423183661851562</v>
          </cell>
          <cell r="V268">
            <v>2.5740158250492926E-4</v>
          </cell>
        </row>
        <row r="269">
          <cell r="F269">
            <v>39439</v>
          </cell>
          <cell r="G269">
            <v>10.0847</v>
          </cell>
          <cell r="H269">
            <v>14.0442</v>
          </cell>
          <cell r="I269">
            <v>7.0787000000000004</v>
          </cell>
          <cell r="J269">
            <v>1.7970291514068939E-3</v>
          </cell>
          <cell r="L269">
            <v>39439</v>
          </cell>
          <cell r="M269">
            <v>5385.0296176628972</v>
          </cell>
          <cell r="N269">
            <v>7429.4205052005946</v>
          </cell>
          <cell r="O269">
            <v>3745.3183520599255</v>
          </cell>
          <cell r="P269">
            <v>529.10052910052912</v>
          </cell>
          <cell r="R269">
            <v>39439</v>
          </cell>
          <cell r="S269">
            <v>1.4376078205865439</v>
          </cell>
          <cell r="T269">
            <v>1.9829466587348801</v>
          </cell>
          <cell r="U269">
            <v>0.14126887705369628</v>
          </cell>
          <cell r="V269">
            <v>2.5740158250492926E-4</v>
          </cell>
        </row>
        <row r="270">
          <cell r="F270">
            <v>39440</v>
          </cell>
          <cell r="G270">
            <v>10.085699999999999</v>
          </cell>
          <cell r="H270">
            <v>14.0467</v>
          </cell>
          <cell r="I270">
            <v>7.0796000000000001</v>
          </cell>
          <cell r="J270">
            <v>1.7965707058366989E-3</v>
          </cell>
          <cell r="L270">
            <v>39440</v>
          </cell>
          <cell r="M270">
            <v>5385.0296176628972</v>
          </cell>
          <cell r="N270">
            <v>7429.4205052005946</v>
          </cell>
          <cell r="O270">
            <v>3745.3183520599255</v>
          </cell>
          <cell r="P270">
            <v>529.10052910052912</v>
          </cell>
          <cell r="R270">
            <v>39440</v>
          </cell>
          <cell r="S270">
            <v>1.4376078205865439</v>
          </cell>
          <cell r="T270">
            <v>1.9829466587348801</v>
          </cell>
          <cell r="U270">
            <v>0.14125091813096785</v>
          </cell>
          <cell r="V270">
            <v>2.5740158250492926E-4</v>
          </cell>
        </row>
        <row r="271">
          <cell r="F271">
            <v>39441</v>
          </cell>
          <cell r="G271">
            <v>10.0715</v>
          </cell>
          <cell r="H271">
            <v>13.899900000000001</v>
          </cell>
          <cell r="I271">
            <v>7.0152000000000001</v>
          </cell>
          <cell r="J271">
            <v>1.7942852016327993E-3</v>
          </cell>
          <cell r="L271">
            <v>39441</v>
          </cell>
          <cell r="M271">
            <v>5390.8355795148245</v>
          </cell>
          <cell r="N271">
            <v>7418.39762611276</v>
          </cell>
          <cell r="O271">
            <v>3745.3183520599255</v>
          </cell>
          <cell r="P271">
            <v>533.9028296849973</v>
          </cell>
          <cell r="R271">
            <v>39441</v>
          </cell>
          <cell r="S271">
            <v>1.4388489208633095</v>
          </cell>
          <cell r="T271">
            <v>1.9809825673534072</v>
          </cell>
          <cell r="U271">
            <v>0.14254761090204127</v>
          </cell>
          <cell r="V271">
            <v>2.5740158250492926E-4</v>
          </cell>
        </row>
        <row r="272">
          <cell r="F272">
            <v>39442</v>
          </cell>
          <cell r="G272">
            <v>10.045199999999999</v>
          </cell>
          <cell r="H272">
            <v>13.8811</v>
          </cell>
          <cell r="I272">
            <v>7.0201000000000002</v>
          </cell>
          <cell r="J272">
            <v>1.7812325773188531E-3</v>
          </cell>
          <cell r="L272">
            <v>39442</v>
          </cell>
          <cell r="M272">
            <v>5390.8355795148245</v>
          </cell>
          <cell r="N272">
            <v>7401.9245003700962</v>
          </cell>
          <cell r="O272">
            <v>3745.3183520599255</v>
          </cell>
          <cell r="P272">
            <v>533.61792956243335</v>
          </cell>
          <cell r="R272">
            <v>39442</v>
          </cell>
          <cell r="S272">
            <v>1.4392630972941853</v>
          </cell>
          <cell r="T272">
            <v>1.9762845849802371</v>
          </cell>
          <cell r="U272">
            <v>0.14244811327473966</v>
          </cell>
          <cell r="V272">
            <v>2.5740158250492926E-4</v>
          </cell>
        </row>
        <row r="273">
          <cell r="F273">
            <v>39443</v>
          </cell>
          <cell r="G273">
            <v>10.104100000000001</v>
          </cell>
          <cell r="H273">
            <v>13.8766</v>
          </cell>
          <cell r="I273">
            <v>7.0050999999999997</v>
          </cell>
          <cell r="J273">
            <v>1.7892000307742405E-3</v>
          </cell>
          <cell r="L273">
            <v>39443</v>
          </cell>
          <cell r="M273">
            <v>5405.4054054054059</v>
          </cell>
          <cell r="N273">
            <v>7418.39762611276</v>
          </cell>
          <cell r="O273">
            <v>3745.3183520599255</v>
          </cell>
          <cell r="P273">
            <v>534.75935828877004</v>
          </cell>
          <cell r="R273">
            <v>39443</v>
          </cell>
          <cell r="S273">
            <v>1.4434180138568129</v>
          </cell>
          <cell r="T273">
            <v>1.9805902158843334</v>
          </cell>
          <cell r="U273">
            <v>0.14275313700018558</v>
          </cell>
          <cell r="V273">
            <v>2.5740158250492926E-4</v>
          </cell>
        </row>
        <row r="274">
          <cell r="F274">
            <v>39444</v>
          </cell>
          <cell r="G274">
            <v>10.039199999999999</v>
          </cell>
          <cell r="H274">
            <v>13.7736</v>
          </cell>
          <cell r="I274">
            <v>6.9265999999999996</v>
          </cell>
          <cell r="J274">
            <v>1.7697016459995009E-3</v>
          </cell>
          <cell r="L274">
            <v>39444</v>
          </cell>
          <cell r="M274">
            <v>5473.4537493158186</v>
          </cell>
          <cell r="N274">
            <v>7496.2518740629694</v>
          </cell>
          <cell r="O274">
            <v>3769.317753486619</v>
          </cell>
          <cell r="P274">
            <v>544.069640914037</v>
          </cell>
          <cell r="R274">
            <v>39444</v>
          </cell>
          <cell r="S274">
            <v>1.4520110352838682</v>
          </cell>
          <cell r="T274">
            <v>1.9880715705765408</v>
          </cell>
          <cell r="U274">
            <v>0.14437097565905352</v>
          </cell>
          <cell r="V274">
            <v>2.559659258159554E-4</v>
          </cell>
        </row>
        <row r="275">
          <cell r="F275">
            <v>39445</v>
          </cell>
          <cell r="G275">
            <v>10.043200000000001</v>
          </cell>
          <cell r="H275">
            <v>13.6805</v>
          </cell>
          <cell r="I275">
            <v>6.8540999999999999</v>
          </cell>
          <cell r="J275">
            <v>1.7518565299576227E-3</v>
          </cell>
          <cell r="L275">
            <v>39445</v>
          </cell>
          <cell r="M275">
            <v>5521.8111540585305</v>
          </cell>
          <cell r="N275">
            <v>7518.7969924812023</v>
          </cell>
          <cell r="O275">
            <v>3769.317753486619</v>
          </cell>
          <cell r="P275">
            <v>549.7526113249038</v>
          </cell>
          <cell r="R275">
            <v>39445</v>
          </cell>
          <cell r="S275">
            <v>1.4654161781946073</v>
          </cell>
          <cell r="T275">
            <v>1.9956096587507484</v>
          </cell>
          <cell r="U275">
            <v>0.14589807560438278</v>
          </cell>
          <cell r="V275">
            <v>2.5610162112326172E-4</v>
          </cell>
        </row>
        <row r="276">
          <cell r="F276">
            <v>39446</v>
          </cell>
          <cell r="G276">
            <v>10.045199999999999</v>
          </cell>
          <cell r="H276">
            <v>13.689</v>
          </cell>
          <cell r="I276">
            <v>6.8543000000000003</v>
          </cell>
          <cell r="J276">
            <v>1.7325017325017325E-3</v>
          </cell>
          <cell r="L276">
            <v>39446</v>
          </cell>
          <cell r="M276">
            <v>5540.1662049861498</v>
          </cell>
          <cell r="N276">
            <v>7513.1480090157775</v>
          </cell>
          <cell r="O276">
            <v>3763.6432066240118</v>
          </cell>
          <cell r="P276">
            <v>549.14881933003846</v>
          </cell>
          <cell r="R276">
            <v>39446</v>
          </cell>
          <cell r="S276">
            <v>1.4718869590815424</v>
          </cell>
          <cell r="T276">
            <v>1.996007984031936</v>
          </cell>
          <cell r="U276">
            <v>0.14589381847891103</v>
          </cell>
          <cell r="V276">
            <v>2.5640039485660807E-4</v>
          </cell>
        </row>
        <row r="277">
          <cell r="F277">
            <v>39447</v>
          </cell>
          <cell r="G277">
            <v>10.036099999999999</v>
          </cell>
          <cell r="H277">
            <v>13.690899999999999</v>
          </cell>
          <cell r="I277">
            <v>6.8547000000000002</v>
          </cell>
          <cell r="J277">
            <v>1.7318986285094762E-3</v>
          </cell>
          <cell r="L277">
            <v>39447</v>
          </cell>
          <cell r="M277">
            <v>5540.1662049861498</v>
          </cell>
          <cell r="N277">
            <v>7513.1480090157775</v>
          </cell>
          <cell r="O277">
            <v>3763.6432066240118</v>
          </cell>
          <cell r="P277">
            <v>549.14881933003846</v>
          </cell>
          <cell r="R277">
            <v>39447</v>
          </cell>
          <cell r="S277">
            <v>1.4718869590815424</v>
          </cell>
          <cell r="T277">
            <v>1.9964064683569573</v>
          </cell>
          <cell r="U277">
            <v>0.14588530497323005</v>
          </cell>
          <cell r="V277">
            <v>2.5640039485660807E-4</v>
          </cell>
        </row>
        <row r="278">
          <cell r="F278">
            <v>39448</v>
          </cell>
          <cell r="G278">
            <v>10.027100000000001</v>
          </cell>
          <cell r="H278">
            <v>13.653700000000001</v>
          </cell>
          <cell r="I278">
            <v>6.8371000000000004</v>
          </cell>
          <cell r="J278">
            <v>1.7511846764336073E-3</v>
          </cell>
          <cell r="L278">
            <v>39448</v>
          </cell>
          <cell r="M278">
            <v>5515.7198014340875</v>
          </cell>
          <cell r="N278">
            <v>7490.6367041198509</v>
          </cell>
          <cell r="O278">
            <v>3752.3452157598495</v>
          </cell>
          <cell r="P278">
            <v>548.847420417124</v>
          </cell>
          <cell r="R278">
            <v>39448</v>
          </cell>
          <cell r="S278">
            <v>1.4699397324709687</v>
          </cell>
          <cell r="T278">
            <v>1.9964064683569573</v>
          </cell>
          <cell r="U278">
            <v>0.14626084158488248</v>
          </cell>
          <cell r="V278">
            <v>2.5781767649553589E-4</v>
          </cell>
        </row>
        <row r="279">
          <cell r="F279">
            <v>39449</v>
          </cell>
          <cell r="G279">
            <v>9.984</v>
          </cell>
          <cell r="H279">
            <v>13.6912</v>
          </cell>
          <cell r="I279">
            <v>6.8954000000000004</v>
          </cell>
          <cell r="J279">
            <v>1.7546845691284306E-3</v>
          </cell>
          <cell r="L279">
            <v>39449</v>
          </cell>
          <cell r="M279">
            <v>5473.4537493158186</v>
          </cell>
          <cell r="N279">
            <v>7446.0163812360379</v>
          </cell>
          <cell r="O279">
            <v>3752.3452157598495</v>
          </cell>
          <cell r="P279">
            <v>544.36581382689167</v>
          </cell>
          <cell r="R279">
            <v>39449</v>
          </cell>
          <cell r="S279">
            <v>1.4587892049598834</v>
          </cell>
          <cell r="T279">
            <v>1.9845207382417145</v>
          </cell>
          <cell r="U279">
            <v>0.14502421904458043</v>
          </cell>
          <cell r="V279">
            <v>2.5781767649553589E-4</v>
          </cell>
        </row>
        <row r="280">
          <cell r="F280">
            <v>39450</v>
          </cell>
          <cell r="G280">
            <v>10.051299999999999</v>
          </cell>
          <cell r="H280">
            <v>13.584</v>
          </cell>
          <cell r="I280">
            <v>6.8456999999999999</v>
          </cell>
          <cell r="J280">
            <v>1.747417753414891E-3</v>
          </cell>
          <cell r="L280">
            <v>39450</v>
          </cell>
          <cell r="M280">
            <v>5530.9734513274334</v>
          </cell>
          <cell r="N280">
            <v>7485.0299401197608</v>
          </cell>
          <cell r="O280">
            <v>3773.5849056603774</v>
          </cell>
          <cell r="P280">
            <v>551.2679162072767</v>
          </cell>
          <cell r="R280">
            <v>39450</v>
          </cell>
          <cell r="S280">
            <v>1.4654161781946073</v>
          </cell>
          <cell r="T280">
            <v>1.9837333862328903</v>
          </cell>
          <cell r="U280">
            <v>0.14607709949311246</v>
          </cell>
          <cell r="V280">
            <v>2.5574139430208174E-4</v>
          </cell>
        </row>
        <row r="281">
          <cell r="F281">
            <v>39451</v>
          </cell>
          <cell r="G281">
            <v>10.0908</v>
          </cell>
          <cell r="H281">
            <v>13.537100000000001</v>
          </cell>
          <cell r="I281">
            <v>6.8415999999999997</v>
          </cell>
          <cell r="J281">
            <v>1.7482364664644541E-3</v>
          </cell>
          <cell r="L281">
            <v>39451</v>
          </cell>
          <cell r="M281">
            <v>5555.5555555555557</v>
          </cell>
          <cell r="N281">
            <v>7462.686567164179</v>
          </cell>
          <cell r="O281">
            <v>3772.1614485099963</v>
          </cell>
          <cell r="P281">
            <v>551.2679162072767</v>
          </cell>
          <cell r="R281">
            <v>39451</v>
          </cell>
          <cell r="S281">
            <v>1.4725371815638344</v>
          </cell>
          <cell r="T281">
            <v>1.9782393669634029</v>
          </cell>
          <cell r="U281">
            <v>0.1461646398503274</v>
          </cell>
          <cell r="V281">
            <v>2.5590500806100776E-4</v>
          </cell>
        </row>
        <row r="282">
          <cell r="F282">
            <v>39452</v>
          </cell>
          <cell r="G282">
            <v>10.1153</v>
          </cell>
          <cell r="H282">
            <v>13.5275</v>
          </cell>
          <cell r="I282">
            <v>6.8533999999999997</v>
          </cell>
          <cell r="J282">
            <v>1.7468286326174829E-3</v>
          </cell>
          <cell r="L282">
            <v>39452</v>
          </cell>
          <cell r="M282">
            <v>5577.2448410485222</v>
          </cell>
          <cell r="N282">
            <v>7462.686567164179</v>
          </cell>
          <cell r="O282">
            <v>3782.1482602118008</v>
          </cell>
          <cell r="P282">
            <v>551.87637969094919</v>
          </cell>
          <cell r="R282">
            <v>39452</v>
          </cell>
          <cell r="S282">
            <v>1.4742739200943535</v>
          </cell>
          <cell r="T282">
            <v>1.9735543714229324</v>
          </cell>
          <cell r="U282">
            <v>0.14591297750021887</v>
          </cell>
          <cell r="V282">
            <v>2.552518059065268E-4</v>
          </cell>
        </row>
        <row r="283">
          <cell r="F283">
            <v>39453</v>
          </cell>
          <cell r="G283">
            <v>10.1729</v>
          </cell>
          <cell r="H283">
            <v>13.6523</v>
          </cell>
          <cell r="I283">
            <v>6.9146999999999998</v>
          </cell>
          <cell r="J283">
            <v>1.7401715113041544E-3</v>
          </cell>
          <cell r="L283">
            <v>39453</v>
          </cell>
          <cell r="M283">
            <v>5574.1360089186173</v>
          </cell>
          <cell r="N283">
            <v>7462.686567164179</v>
          </cell>
          <cell r="O283">
            <v>3782.1482602118008</v>
          </cell>
          <cell r="P283">
            <v>547.04595185995629</v>
          </cell>
          <cell r="R283">
            <v>39453</v>
          </cell>
          <cell r="S283">
            <v>1.4738393515106853</v>
          </cell>
          <cell r="T283">
            <v>1.9735543714229324</v>
          </cell>
          <cell r="U283">
            <v>0.1446194339595355</v>
          </cell>
          <cell r="V283">
            <v>2.552518059065268E-4</v>
          </cell>
        </row>
        <row r="284">
          <cell r="F284">
            <v>39454</v>
          </cell>
          <cell r="G284">
            <v>10.194699999999999</v>
          </cell>
          <cell r="H284">
            <v>13.6541</v>
          </cell>
          <cell r="I284">
            <v>6.915</v>
          </cell>
          <cell r="J284">
            <v>1.7440380060762286E-3</v>
          </cell>
          <cell r="L284">
            <v>39454</v>
          </cell>
          <cell r="M284">
            <v>5558.6436909394106</v>
          </cell>
          <cell r="N284">
            <v>7446.0163812360379</v>
          </cell>
          <cell r="O284">
            <v>3772.1614485099963</v>
          </cell>
          <cell r="P284">
            <v>545.55373704309875</v>
          </cell>
          <cell r="R284">
            <v>39454</v>
          </cell>
          <cell r="S284">
            <v>1.4738393515106853</v>
          </cell>
          <cell r="T284">
            <v>1.9735543714229324</v>
          </cell>
          <cell r="U284">
            <v>0.14461315979754158</v>
          </cell>
          <cell r="V284">
            <v>2.5591155696591257E-4</v>
          </cell>
        </row>
        <row r="285">
          <cell r="F285">
            <v>39455</v>
          </cell>
          <cell r="G285">
            <v>10.163600000000001</v>
          </cell>
          <cell r="H285">
            <v>13.6191</v>
          </cell>
          <cell r="I285">
            <v>6.9069000000000003</v>
          </cell>
          <cell r="J285">
            <v>1.7534569403579155E-3</v>
          </cell>
          <cell r="L285">
            <v>39455</v>
          </cell>
          <cell r="M285">
            <v>5567.9287305122498</v>
          </cell>
          <cell r="N285">
            <v>7457.1215510812826</v>
          </cell>
          <cell r="O285">
            <v>3783.5792659856229</v>
          </cell>
          <cell r="P285">
            <v>547.94520547945206</v>
          </cell>
          <cell r="R285">
            <v>39455</v>
          </cell>
          <cell r="S285">
            <v>1.4712373105781964</v>
          </cell>
          <cell r="T285">
            <v>1.9712201852946976</v>
          </cell>
          <cell r="U285">
            <v>0.14478275347840563</v>
          </cell>
          <cell r="V285">
            <v>2.5510854868746649E-4</v>
          </cell>
        </row>
        <row r="286">
          <cell r="F286">
            <v>39456</v>
          </cell>
          <cell r="G286">
            <v>10.1348</v>
          </cell>
          <cell r="H286">
            <v>13.602399999999999</v>
          </cell>
          <cell r="I286">
            <v>6.8929</v>
          </cell>
          <cell r="J286">
            <v>1.7546260716378732E-3</v>
          </cell>
          <cell r="L286">
            <v>39456</v>
          </cell>
          <cell r="M286">
            <v>5567.9287305122498</v>
          </cell>
          <cell r="N286">
            <v>7473.8415545590433</v>
          </cell>
          <cell r="O286">
            <v>3786.4445285876559</v>
          </cell>
          <cell r="P286">
            <v>549.45054945054949</v>
          </cell>
          <cell r="R286">
            <v>39456</v>
          </cell>
          <cell r="S286">
            <v>1.4705882352941175</v>
          </cell>
          <cell r="T286">
            <v>1.9731649565903708</v>
          </cell>
          <cell r="U286">
            <v>0.14507681817522378</v>
          </cell>
          <cell r="V286">
            <v>2.5491930529390923E-4</v>
          </cell>
        </row>
        <row r="287">
          <cell r="F287">
            <v>39457</v>
          </cell>
          <cell r="G287">
            <v>10.098000000000001</v>
          </cell>
          <cell r="H287">
            <v>13.535299999999999</v>
          </cell>
          <cell r="I287">
            <v>6.8807999999999998</v>
          </cell>
          <cell r="J287">
            <v>1.7612145335423309E-3</v>
          </cell>
          <cell r="L287">
            <v>39457</v>
          </cell>
          <cell r="M287">
            <v>5534.0343110127278</v>
          </cell>
          <cell r="N287">
            <v>7407.4074074074069</v>
          </cell>
          <cell r="O287">
            <v>3765.0602409638554</v>
          </cell>
          <cell r="P287">
            <v>547.34537493158177</v>
          </cell>
          <cell r="R287">
            <v>39457</v>
          </cell>
          <cell r="S287">
            <v>1.4699397324709687</v>
          </cell>
          <cell r="T287">
            <v>1.966955153422502</v>
          </cell>
          <cell r="U287">
            <v>0.14533193814672712</v>
          </cell>
          <cell r="V287">
            <v>2.563248148053213E-4</v>
          </cell>
        </row>
        <row r="288">
          <cell r="F288">
            <v>39458</v>
          </cell>
          <cell r="G288">
            <v>10.102</v>
          </cell>
          <cell r="H288">
            <v>13.4422</v>
          </cell>
          <cell r="I288">
            <v>6.8640999999999996</v>
          </cell>
          <cell r="J288">
            <v>1.7915399898598837E-3</v>
          </cell>
          <cell r="L288">
            <v>39458</v>
          </cell>
          <cell r="M288">
            <v>5422.9934924078088</v>
          </cell>
          <cell r="N288">
            <v>7225.4335260115604</v>
          </cell>
          <cell r="O288">
            <v>3690.0369003690039</v>
          </cell>
          <cell r="P288">
            <v>537.63440860215053</v>
          </cell>
          <cell r="R288">
            <v>39458</v>
          </cell>
          <cell r="S288">
            <v>1.4695077149155034</v>
          </cell>
          <cell r="T288">
            <v>1.9580967299784608</v>
          </cell>
          <cell r="U288">
            <v>0.14568552322955669</v>
          </cell>
          <cell r="V288">
            <v>2.6137640816539901E-4</v>
          </cell>
        </row>
        <row r="289">
          <cell r="F289">
            <v>39459</v>
          </cell>
          <cell r="G289">
            <v>10.079599999999999</v>
          </cell>
          <cell r="H289">
            <v>13.348000000000001</v>
          </cell>
          <cell r="I289">
            <v>6.8148999999999997</v>
          </cell>
          <cell r="J289">
            <v>1.7967062780510769E-3</v>
          </cell>
          <cell r="L289">
            <v>39459</v>
          </cell>
          <cell r="M289">
            <v>5402.4851431658562</v>
          </cell>
          <cell r="N289">
            <v>7153.0758226037187</v>
          </cell>
          <cell r="O289">
            <v>3652.3009495982469</v>
          </cell>
          <cell r="P289">
            <v>535.9056806002144</v>
          </cell>
          <cell r="R289">
            <v>39459</v>
          </cell>
          <cell r="S289">
            <v>1.4792899408284024</v>
          </cell>
          <cell r="T289">
            <v>1.9584802193497843</v>
          </cell>
          <cell r="U289">
            <v>0.14673729621857989</v>
          </cell>
          <cell r="V289">
            <v>2.6402640264026401E-4</v>
          </cell>
        </row>
        <row r="290">
          <cell r="F290">
            <v>39460</v>
          </cell>
          <cell r="G290">
            <v>10.144</v>
          </cell>
          <cell r="H290">
            <v>13.323600000000001</v>
          </cell>
          <cell r="I290">
            <v>6.8063000000000002</v>
          </cell>
          <cell r="J290">
            <v>1.7714195624947964E-3</v>
          </cell>
          <cell r="L290">
            <v>39460</v>
          </cell>
          <cell r="M290">
            <v>5393.7432578209273</v>
          </cell>
          <cell r="N290">
            <v>7147.9628305932802</v>
          </cell>
          <cell r="O290">
            <v>3652.3009495982469</v>
          </cell>
          <cell r="P290">
            <v>536.48068669527902</v>
          </cell>
          <cell r="R290">
            <v>39460</v>
          </cell>
          <cell r="S290">
            <v>1.4771048744460855</v>
          </cell>
          <cell r="T290">
            <v>1.9565642731363726</v>
          </cell>
          <cell r="U290">
            <v>0.14692270396544377</v>
          </cell>
          <cell r="V290">
            <v>2.6403476809826317E-4</v>
          </cell>
        </row>
        <row r="291">
          <cell r="F291">
            <v>39461</v>
          </cell>
          <cell r="G291">
            <v>10</v>
          </cell>
          <cell r="H291">
            <v>13.326599999999999</v>
          </cell>
          <cell r="I291">
            <v>6.8075000000000001</v>
          </cell>
          <cell r="J291">
            <v>1.771011725868637E-3</v>
          </cell>
          <cell r="L291">
            <v>39461</v>
          </cell>
          <cell r="M291">
            <v>5393.7432578209273</v>
          </cell>
          <cell r="N291">
            <v>7147.9628305932802</v>
          </cell>
          <cell r="O291">
            <v>3652.3009495982469</v>
          </cell>
          <cell r="P291">
            <v>536.48068669527902</v>
          </cell>
          <cell r="R291">
            <v>39461</v>
          </cell>
          <cell r="S291">
            <v>1.4771048744460855</v>
          </cell>
          <cell r="T291">
            <v>1.9565642731363726</v>
          </cell>
          <cell r="U291">
            <v>0.14689680499449137</v>
          </cell>
          <cell r="V291">
            <v>2.6403476809826317E-4</v>
          </cell>
        </row>
        <row r="292">
          <cell r="F292">
            <v>39462</v>
          </cell>
          <cell r="G292">
            <v>10.0321</v>
          </cell>
          <cell r="H292">
            <v>13.242699999999999</v>
          </cell>
          <cell r="I292">
            <v>6.7567000000000004</v>
          </cell>
          <cell r="J292">
            <v>1.7700211517527634E-3</v>
          </cell>
          <cell r="L292">
            <v>39462</v>
          </cell>
          <cell r="M292">
            <v>5461.4964500273072</v>
          </cell>
          <cell r="N292">
            <v>7209.8053352559473</v>
          </cell>
          <cell r="O292">
            <v>3679.1758646063281</v>
          </cell>
          <cell r="P292">
            <v>544.6623093681917</v>
          </cell>
          <cell r="R292">
            <v>39462</v>
          </cell>
          <cell r="S292">
            <v>1.484560570071259</v>
          </cell>
          <cell r="T292">
            <v>1.9596315892612191</v>
          </cell>
          <cell r="U292">
            <v>0.14800124321044297</v>
          </cell>
          <cell r="V292">
            <v>2.6325349732271195E-4</v>
          </cell>
        </row>
        <row r="293">
          <cell r="F293">
            <v>39463</v>
          </cell>
          <cell r="G293">
            <v>10.073499999999999</v>
          </cell>
          <cell r="H293">
            <v>13.2575</v>
          </cell>
          <cell r="I293">
            <v>6.7594000000000003</v>
          </cell>
          <cell r="J293">
            <v>1.7786853025454766E-3</v>
          </cell>
          <cell r="L293">
            <v>39463</v>
          </cell>
          <cell r="M293">
            <v>5440.6964091403697</v>
          </cell>
          <cell r="N293">
            <v>7178.7508973438626</v>
          </cell>
          <cell r="O293">
            <v>3660.3221083455342</v>
          </cell>
          <cell r="P293">
            <v>541.41851651326476</v>
          </cell>
          <cell r="R293">
            <v>39463</v>
          </cell>
          <cell r="S293">
            <v>1.4867677668748143</v>
          </cell>
          <cell r="T293">
            <v>1.9611688566385566</v>
          </cell>
          <cell r="U293">
            <v>0.14794212504068407</v>
          </cell>
          <cell r="V293">
            <v>2.6353238813050123E-4</v>
          </cell>
        </row>
        <row r="294">
          <cell r="F294">
            <v>39464</v>
          </cell>
          <cell r="G294">
            <v>10.211399999999999</v>
          </cell>
          <cell r="H294">
            <v>13.5093</v>
          </cell>
          <cell r="I294">
            <v>6.8869999999999996</v>
          </cell>
          <cell r="J294">
            <v>1.813295810198701E-3</v>
          </cell>
          <cell r="L294">
            <v>39464</v>
          </cell>
          <cell r="M294">
            <v>5408.3288263926452</v>
          </cell>
          <cell r="N294">
            <v>7173.601147776184</v>
          </cell>
          <cell r="O294">
            <v>3657.6444769568402</v>
          </cell>
          <cell r="P294">
            <v>531.06744556558681</v>
          </cell>
          <cell r="R294">
            <v>39464</v>
          </cell>
          <cell r="S294">
            <v>1.4784151389710232</v>
          </cell>
          <cell r="T294">
            <v>1.9611688566385566</v>
          </cell>
          <cell r="U294">
            <v>0.14520110352838683</v>
          </cell>
          <cell r="V294">
            <v>2.6367136001687497E-4</v>
          </cell>
        </row>
        <row r="295">
          <cell r="F295">
            <v>39465</v>
          </cell>
          <cell r="G295">
            <v>10.2743</v>
          </cell>
          <cell r="H295">
            <v>13.737399999999999</v>
          </cell>
          <cell r="I295">
            <v>6.9846000000000004</v>
          </cell>
          <cell r="J295">
            <v>1.8229513217308557E-3</v>
          </cell>
          <cell r="L295">
            <v>39465</v>
          </cell>
          <cell r="M295">
            <v>5408.3288263926452</v>
          </cell>
          <cell r="N295">
            <v>7256.8940493468799</v>
          </cell>
          <cell r="O295">
            <v>3690.0369003690039</v>
          </cell>
          <cell r="P295">
            <v>528.26201796090868</v>
          </cell>
          <cell r="R295">
            <v>39465</v>
          </cell>
          <cell r="S295">
            <v>1.4660606949127692</v>
          </cell>
          <cell r="T295">
            <v>1.9665683382497543</v>
          </cell>
          <cell r="U295">
            <v>0.14317212152449674</v>
          </cell>
          <cell r="V295">
            <v>2.6136274535427722E-4</v>
          </cell>
        </row>
        <row r="296">
          <cell r="F296">
            <v>39466</v>
          </cell>
          <cell r="G296">
            <v>10.3423</v>
          </cell>
          <cell r="H296">
            <v>13.892099999999999</v>
          </cell>
          <cell r="I296">
            <v>7.0712999999999999</v>
          </cell>
          <cell r="J296">
            <v>1.8596658924257669E-3</v>
          </cell>
          <cell r="L296">
            <v>39466</v>
          </cell>
          <cell r="M296">
            <v>5359.0568060021433</v>
          </cell>
          <cell r="N296">
            <v>7189.0726096333574</v>
          </cell>
          <cell r="O296">
            <v>3660.3221083455342</v>
          </cell>
          <cell r="P296">
            <v>517.59834368530028</v>
          </cell>
          <cell r="R296">
            <v>39466</v>
          </cell>
          <cell r="S296">
            <v>1.4639145073927682</v>
          </cell>
          <cell r="T296">
            <v>1.9642506383814575</v>
          </cell>
          <cell r="U296">
            <v>0.14141671262709826</v>
          </cell>
          <cell r="V296">
            <v>2.6333113890717575E-4</v>
          </cell>
        </row>
        <row r="297">
          <cell r="F297">
            <v>39467</v>
          </cell>
          <cell r="G297">
            <v>10.354100000000001</v>
          </cell>
          <cell r="H297">
            <v>13.886900000000001</v>
          </cell>
          <cell r="I297">
            <v>7.1002000000000001</v>
          </cell>
          <cell r="J297">
            <v>1.8440964019835102E-3</v>
          </cell>
          <cell r="L297">
            <v>39467</v>
          </cell>
          <cell r="M297">
            <v>5350.4547886570363</v>
          </cell>
          <cell r="N297">
            <v>7158.1961345740865</v>
          </cell>
          <cell r="O297">
            <v>3660.3221083455342</v>
          </cell>
          <cell r="P297">
            <v>515.72975760701388</v>
          </cell>
          <cell r="R297">
            <v>39467</v>
          </cell>
          <cell r="S297">
            <v>1.4615609470914936</v>
          </cell>
          <cell r="T297">
            <v>1.9550342130987295</v>
          </cell>
          <cell r="U297">
            <v>0.14084110306751924</v>
          </cell>
          <cell r="V297">
            <v>2.6333113890717575E-4</v>
          </cell>
        </row>
        <row r="298">
          <cell r="F298">
            <v>39468</v>
          </cell>
          <cell r="G298">
            <v>10.354100000000001</v>
          </cell>
          <cell r="H298">
            <v>13.887700000000001</v>
          </cell>
          <cell r="I298">
            <v>7.1005000000000003</v>
          </cell>
          <cell r="J298">
            <v>1.8434504969020815E-3</v>
          </cell>
          <cell r="L298">
            <v>39468</v>
          </cell>
          <cell r="M298">
            <v>5350.4547886570363</v>
          </cell>
          <cell r="N298">
            <v>7158.1961345740865</v>
          </cell>
          <cell r="O298">
            <v>3660.3221083455342</v>
          </cell>
          <cell r="P298">
            <v>515.46391752577313</v>
          </cell>
          <cell r="R298">
            <v>39468</v>
          </cell>
          <cell r="S298">
            <v>1.4615609470914936</v>
          </cell>
          <cell r="T298">
            <v>1.9550342130987295</v>
          </cell>
          <cell r="U298">
            <v>0.14083515245405254</v>
          </cell>
          <cell r="V298">
            <v>2.6333113890717575E-4</v>
          </cell>
        </row>
        <row r="299">
          <cell r="F299">
            <v>39469</v>
          </cell>
          <cell r="G299">
            <v>10.403700000000001</v>
          </cell>
          <cell r="H299">
            <v>13.9445</v>
          </cell>
          <cell r="I299">
            <v>7.1483999999999996</v>
          </cell>
          <cell r="J299">
            <v>1.8681148292823263E-3</v>
          </cell>
          <cell r="L299">
            <v>39469</v>
          </cell>
          <cell r="M299">
            <v>5359.0568060021433</v>
          </cell>
          <cell r="N299">
            <v>7199.4240460763149</v>
          </cell>
          <cell r="O299">
            <v>3691.3990402362492</v>
          </cell>
          <cell r="P299">
            <v>516.26226122870423</v>
          </cell>
          <cell r="R299">
            <v>39469</v>
          </cell>
          <cell r="S299">
            <v>1.4520110352838682</v>
          </cell>
          <cell r="T299">
            <v>1.9500780031201246</v>
          </cell>
          <cell r="U299">
            <v>0.13989144423927033</v>
          </cell>
          <cell r="V299">
            <v>2.6253609871357313E-4</v>
          </cell>
        </row>
        <row r="300">
          <cell r="F300">
            <v>39470</v>
          </cell>
          <cell r="G300">
            <v>10.462400000000001</v>
          </cell>
          <cell r="H300">
            <v>14.058299999999999</v>
          </cell>
          <cell r="I300">
            <v>7.2173999999999996</v>
          </cell>
          <cell r="J300">
            <v>1.8770142709395022E-3</v>
          </cell>
          <cell r="L300">
            <v>39470</v>
          </cell>
          <cell r="M300">
            <v>5361.9302949061657</v>
          </cell>
          <cell r="N300">
            <v>7209.8053352559473</v>
          </cell>
          <cell r="O300">
            <v>3702.3324694557568</v>
          </cell>
          <cell r="P300">
            <v>512.82051282051282</v>
          </cell>
          <cell r="R300">
            <v>39470</v>
          </cell>
          <cell r="S300">
            <v>1.4486455164421266</v>
          </cell>
          <cell r="T300">
            <v>1.9474196689386565</v>
          </cell>
          <cell r="U300">
            <v>0.1385540499348796</v>
          </cell>
          <cell r="V300">
            <v>2.6041937936853508E-4</v>
          </cell>
        </row>
        <row r="301">
          <cell r="F301">
            <v>39471</v>
          </cell>
          <cell r="G301">
            <v>10.407999999999999</v>
          </cell>
          <cell r="H301">
            <v>13.926299999999999</v>
          </cell>
          <cell r="I301">
            <v>7.1184000000000003</v>
          </cell>
          <cell r="J301">
            <v>1.8387389192995875E-3</v>
          </cell>
          <cell r="L301">
            <v>39471</v>
          </cell>
          <cell r="M301">
            <v>5446.6230936819175</v>
          </cell>
          <cell r="N301">
            <v>7293.9460247994166</v>
          </cell>
          <cell r="O301">
            <v>3728.5607755406413</v>
          </cell>
          <cell r="P301">
            <v>523.83446830801461</v>
          </cell>
          <cell r="R301">
            <v>39471</v>
          </cell>
          <cell r="S301">
            <v>1.4602803738317758</v>
          </cell>
          <cell r="T301">
            <v>1.9561815336463224</v>
          </cell>
          <cell r="U301">
            <v>0.14048100696785795</v>
          </cell>
          <cell r="V301">
            <v>2.5866528711846869E-4</v>
          </cell>
        </row>
        <row r="302">
          <cell r="F302">
            <v>39472</v>
          </cell>
          <cell r="G302">
            <v>10.3445</v>
          </cell>
          <cell r="H302">
            <v>13.827400000000001</v>
          </cell>
          <cell r="I302">
            <v>7.0545999999999998</v>
          </cell>
          <cell r="J302">
            <v>1.8486201898902661E-3</v>
          </cell>
          <cell r="L302">
            <v>39472</v>
          </cell>
          <cell r="M302">
            <v>5385.0296176628972</v>
          </cell>
          <cell r="N302">
            <v>7199.4240460763149</v>
          </cell>
          <cell r="O302">
            <v>3675.1194413818448</v>
          </cell>
          <cell r="P302">
            <v>520.83333333333337</v>
          </cell>
          <cell r="R302">
            <v>39472</v>
          </cell>
          <cell r="S302">
            <v>1.4654161781946073</v>
          </cell>
          <cell r="T302">
            <v>1.9596315892612191</v>
          </cell>
          <cell r="U302">
            <v>0.14175148130297963</v>
          </cell>
          <cell r="V302">
            <v>2.6241209194919702E-4</v>
          </cell>
        </row>
        <row r="303">
          <cell r="F303">
            <v>39473</v>
          </cell>
          <cell r="G303">
            <v>10.4297</v>
          </cell>
          <cell r="H303">
            <v>13.956899999999999</v>
          </cell>
          <cell r="I303">
            <v>7.0522</v>
          </cell>
          <cell r="J303">
            <v>1.830211297894342E-3</v>
          </cell>
          <cell r="L303">
            <v>39473</v>
          </cell>
          <cell r="M303">
            <v>5467.4685620557684</v>
          </cell>
          <cell r="N303">
            <v>7342.1439060205576</v>
          </cell>
          <cell r="O303">
            <v>3711.9524870081664</v>
          </cell>
          <cell r="P303">
            <v>526.31578947368416</v>
          </cell>
          <cell r="R303">
            <v>39473</v>
          </cell>
          <cell r="S303">
            <v>1.4731879787860931</v>
          </cell>
          <cell r="T303">
            <v>1.9786307874950535</v>
          </cell>
          <cell r="U303">
            <v>0.14179972207254474</v>
          </cell>
          <cell r="V303">
            <v>2.5988876760746398E-4</v>
          </cell>
        </row>
        <row r="304">
          <cell r="F304">
            <v>39474</v>
          </cell>
          <cell r="G304">
            <v>10.5585</v>
          </cell>
          <cell r="H304">
            <v>14.277900000000001</v>
          </cell>
          <cell r="I304">
            <v>7.1981000000000002</v>
          </cell>
          <cell r="J304">
            <v>1.8411222008038338E-3</v>
          </cell>
          <cell r="L304">
            <v>39474</v>
          </cell>
          <cell r="M304">
            <v>5461.4964500273072</v>
          </cell>
          <cell r="N304">
            <v>7374.6312684365785</v>
          </cell>
          <cell r="O304">
            <v>3720.2380952380954</v>
          </cell>
          <cell r="P304">
            <v>516.79586563307487</v>
          </cell>
          <cell r="R304">
            <v>39474</v>
          </cell>
          <cell r="S304">
            <v>1.4675667742882301</v>
          </cell>
          <cell r="T304">
            <v>1.9825535289452816</v>
          </cell>
          <cell r="U304">
            <v>0.13892554979786331</v>
          </cell>
          <cell r="V304">
            <v>2.5928230657539929E-4</v>
          </cell>
        </row>
        <row r="305">
          <cell r="F305">
            <v>39475</v>
          </cell>
          <cell r="G305">
            <v>10.513</v>
          </cell>
          <cell r="H305">
            <v>14.280799999999999</v>
          </cell>
          <cell r="I305">
            <v>7.1989999999999998</v>
          </cell>
          <cell r="J305">
            <v>1.8406443727820236E-3</v>
          </cell>
          <cell r="L305">
            <v>39475</v>
          </cell>
          <cell r="M305">
            <v>5461.4964500273072</v>
          </cell>
          <cell r="N305">
            <v>7374.6312684365785</v>
          </cell>
          <cell r="O305">
            <v>3720.2380952380954</v>
          </cell>
          <cell r="P305">
            <v>516.79586563307487</v>
          </cell>
          <cell r="R305">
            <v>39475</v>
          </cell>
          <cell r="S305">
            <v>1.4675667742882301</v>
          </cell>
          <cell r="T305">
            <v>1.9825535289452816</v>
          </cell>
          <cell r="U305">
            <v>0.13890818169190167</v>
          </cell>
          <cell r="V305">
            <v>2.5928230657539929E-4</v>
          </cell>
        </row>
        <row r="306">
          <cell r="F306">
            <v>39476</v>
          </cell>
          <cell r="G306">
            <v>10.6112</v>
          </cell>
          <cell r="H306">
            <v>14.254200000000001</v>
          </cell>
          <cell r="I306">
            <v>7.1920999999999999</v>
          </cell>
          <cell r="J306">
            <v>1.8482238568735447E-3</v>
          </cell>
          <cell r="L306">
            <v>39476</v>
          </cell>
          <cell r="M306">
            <v>5497.5261132490377</v>
          </cell>
          <cell r="N306">
            <v>7407.4074074074069</v>
          </cell>
          <cell r="O306">
            <v>3736.9207772795216</v>
          </cell>
          <cell r="P306">
            <v>519.75051975051974</v>
          </cell>
          <cell r="R306">
            <v>39476</v>
          </cell>
          <cell r="S306">
            <v>1.4712373105781964</v>
          </cell>
          <cell r="T306">
            <v>1.9813750743015652</v>
          </cell>
          <cell r="U306">
            <v>0.13904144825572504</v>
          </cell>
          <cell r="V306">
            <v>2.581777812201482E-4</v>
          </cell>
        </row>
        <row r="307">
          <cell r="F307">
            <v>39477</v>
          </cell>
          <cell r="G307">
            <v>10.6045</v>
          </cell>
          <cell r="H307">
            <v>14.264699999999999</v>
          </cell>
          <cell r="I307">
            <v>7.1813000000000002</v>
          </cell>
          <cell r="J307">
            <v>1.8534650529164274E-3</v>
          </cell>
          <cell r="L307">
            <v>39477</v>
          </cell>
          <cell r="M307">
            <v>5515.7198014340875</v>
          </cell>
          <cell r="N307">
            <v>7412.8984432913267</v>
          </cell>
          <cell r="O307">
            <v>3734.1299477221805</v>
          </cell>
          <cell r="P307">
            <v>520.02080083203327</v>
          </cell>
          <cell r="R307">
            <v>39477</v>
          </cell>
          <cell r="S307">
            <v>1.4773230905599055</v>
          </cell>
          <cell r="T307">
            <v>1.9860973187686199</v>
          </cell>
          <cell r="U307">
            <v>0.13925055352095025</v>
          </cell>
          <cell r="V307">
            <v>2.5845135945415073E-4</v>
          </cell>
        </row>
        <row r="308">
          <cell r="F308">
            <v>39478</v>
          </cell>
          <cell r="G308">
            <v>10.7354</v>
          </cell>
          <cell r="H308">
            <v>14.400499999999999</v>
          </cell>
          <cell r="I308">
            <v>7.2366000000000001</v>
          </cell>
          <cell r="J308">
            <v>1.8718179095537585E-3</v>
          </cell>
          <cell r="L308">
            <v>39478</v>
          </cell>
          <cell r="M308">
            <v>5549.3895671476139</v>
          </cell>
          <cell r="N308">
            <v>7468.2598954443611</v>
          </cell>
          <cell r="O308">
            <v>3752.3452157598495</v>
          </cell>
          <cell r="P308">
            <v>518.67219917012449</v>
          </cell>
          <cell r="R308">
            <v>39478</v>
          </cell>
          <cell r="S308">
            <v>1.4781966001478197</v>
          </cell>
          <cell r="T308">
            <v>1.9896538002387583</v>
          </cell>
          <cell r="U308">
            <v>0.13818644114639472</v>
          </cell>
          <cell r="V308">
            <v>2.5900897984133109E-4</v>
          </cell>
        </row>
        <row r="309">
          <cell r="F309">
            <v>39479</v>
          </cell>
          <cell r="G309">
            <v>11.0436</v>
          </cell>
          <cell r="H309">
            <v>14.707000000000001</v>
          </cell>
          <cell r="I309">
            <v>7.3967000000000001</v>
          </cell>
          <cell r="J309">
            <v>1.9022617892674389E-3</v>
          </cell>
          <cell r="L309">
            <v>39479</v>
          </cell>
          <cell r="M309">
            <v>5567.9287305122498</v>
          </cell>
          <cell r="N309">
            <v>7451.5648286140085</v>
          </cell>
          <cell r="O309">
            <v>3748.1259370314847</v>
          </cell>
          <cell r="P309">
            <v>506.84237202230111</v>
          </cell>
          <cell r="R309">
            <v>39479</v>
          </cell>
          <cell r="S309">
            <v>1.4852220406950838</v>
          </cell>
          <cell r="T309">
            <v>1.9880715705765408</v>
          </cell>
          <cell r="U309">
            <v>0.13519542498681844</v>
          </cell>
          <cell r="V309">
            <v>2.5751957148743306E-4</v>
          </cell>
        </row>
        <row r="310">
          <cell r="F310">
            <v>39480</v>
          </cell>
          <cell r="G310">
            <v>11.0266</v>
          </cell>
          <cell r="H310">
            <v>14.7645</v>
          </cell>
          <cell r="I310">
            <v>7.4382999999999999</v>
          </cell>
          <cell r="J310">
            <v>1.9473703684229999E-3</v>
          </cell>
          <cell r="L310">
            <v>39480</v>
          </cell>
          <cell r="M310">
            <v>5470.4595185995622</v>
          </cell>
          <cell r="N310">
            <v>7304.6018991964938</v>
          </cell>
          <cell r="O310">
            <v>3680.5299963194702</v>
          </cell>
          <cell r="P310">
            <v>494.80455220188031</v>
          </cell>
          <cell r="R310">
            <v>39480</v>
          </cell>
          <cell r="S310">
            <v>1.4861049190072817</v>
          </cell>
          <cell r="T310">
            <v>1.9845207382417145</v>
          </cell>
          <cell r="U310">
            <v>0.13443932081255125</v>
          </cell>
          <cell r="V310">
            <v>2.6214381209531553E-4</v>
          </cell>
        </row>
        <row r="311">
          <cell r="F311">
            <v>39481</v>
          </cell>
          <cell r="G311">
            <v>11.025399999999999</v>
          </cell>
          <cell r="H311">
            <v>14.5632</v>
          </cell>
          <cell r="I311">
            <v>7.4085999999999999</v>
          </cell>
          <cell r="J311">
            <v>1.9045333607586139E-3</v>
          </cell>
          <cell r="L311">
            <v>39481</v>
          </cell>
          <cell r="M311">
            <v>5479.4520547945212</v>
          </cell>
          <cell r="N311">
            <v>7278.0203784570595</v>
          </cell>
          <cell r="O311">
            <v>3703.7037037037035</v>
          </cell>
          <cell r="P311">
            <v>500</v>
          </cell>
          <cell r="R311">
            <v>39481</v>
          </cell>
          <cell r="S311">
            <v>1.4797277300976621</v>
          </cell>
          <cell r="T311">
            <v>1.9646365422396856</v>
          </cell>
          <cell r="U311">
            <v>0.1349782684987717</v>
          </cell>
          <cell r="V311">
            <v>2.6049128656646436E-4</v>
          </cell>
        </row>
        <row r="312">
          <cell r="F312">
            <v>39482</v>
          </cell>
          <cell r="G312">
            <v>11.012</v>
          </cell>
          <cell r="H312">
            <v>14.564500000000001</v>
          </cell>
          <cell r="I312">
            <v>7.4093999999999998</v>
          </cell>
          <cell r="J312">
            <v>1.9106539977568923E-3</v>
          </cell>
          <cell r="L312">
            <v>39482</v>
          </cell>
          <cell r="M312">
            <v>5461.4964500273072</v>
          </cell>
          <cell r="N312">
            <v>7251.6316171138515</v>
          </cell>
          <cell r="O312">
            <v>3691.3990402362492</v>
          </cell>
          <cell r="P312">
            <v>498.25610363726952</v>
          </cell>
          <cell r="R312">
            <v>39482</v>
          </cell>
          <cell r="S312">
            <v>1.4797277300976621</v>
          </cell>
          <cell r="T312">
            <v>1.9646365422396856</v>
          </cell>
          <cell r="U312">
            <v>0.13496369476610792</v>
          </cell>
          <cell r="V312">
            <v>2.6139690506064411E-4</v>
          </cell>
        </row>
        <row r="313">
          <cell r="F313">
            <v>39483</v>
          </cell>
          <cell r="G313">
            <v>10.9794</v>
          </cell>
          <cell r="H313">
            <v>14.577999999999999</v>
          </cell>
          <cell r="I313">
            <v>7.3952</v>
          </cell>
          <cell r="J313">
            <v>1.9275027659664691E-3</v>
          </cell>
          <cell r="L313">
            <v>39483</v>
          </cell>
          <cell r="M313">
            <v>5458.5152838427948</v>
          </cell>
          <cell r="N313">
            <v>7262.1641249092227</v>
          </cell>
          <cell r="O313">
            <v>3684.5983787767136</v>
          </cell>
          <cell r="P313">
            <v>498.25610363726952</v>
          </cell>
          <cell r="R313">
            <v>39483</v>
          </cell>
          <cell r="S313">
            <v>1.4814814814814814</v>
          </cell>
          <cell r="T313">
            <v>1.970831690973591</v>
          </cell>
          <cell r="U313">
            <v>0.13522284725227174</v>
          </cell>
          <cell r="V313">
            <v>2.6180066497368904E-4</v>
          </cell>
        </row>
        <row r="314">
          <cell r="F314">
            <v>39484</v>
          </cell>
          <cell r="G314">
            <v>11.0816</v>
          </cell>
          <cell r="H314">
            <v>14.7834</v>
          </cell>
          <cell r="I314">
            <v>7.5038999999999998</v>
          </cell>
          <cell r="J314">
            <v>1.9545947636406282E-3</v>
          </cell>
          <cell r="L314">
            <v>39484</v>
          </cell>
          <cell r="M314">
            <v>5452.5627044711009</v>
          </cell>
          <cell r="N314">
            <v>7283.3211944646755</v>
          </cell>
          <cell r="O314">
            <v>3696.8576709796671</v>
          </cell>
          <cell r="P314">
            <v>492.85362247412519</v>
          </cell>
          <cell r="R314">
            <v>39484</v>
          </cell>
          <cell r="S314">
            <v>1.4749262536873156</v>
          </cell>
          <cell r="T314">
            <v>1.9696671262556626</v>
          </cell>
          <cell r="U314">
            <v>0.13326403603459536</v>
          </cell>
          <cell r="V314">
            <v>2.6085346035157827E-4</v>
          </cell>
        </row>
        <row r="315">
          <cell r="F315">
            <v>39485</v>
          </cell>
          <cell r="G315">
            <v>11.2271</v>
          </cell>
          <cell r="H315">
            <v>15.0519</v>
          </cell>
          <cell r="I315">
            <v>7.6710000000000003</v>
          </cell>
          <cell r="J315">
            <v>1.9930283867033117E-3</v>
          </cell>
          <cell r="L315">
            <v>39485</v>
          </cell>
          <cell r="M315">
            <v>5422.9934924078088</v>
          </cell>
          <cell r="N315">
            <v>7272.7272727272721</v>
          </cell>
          <cell r="O315">
            <v>3706.4492216456633</v>
          </cell>
          <cell r="P315">
            <v>483.0917874396136</v>
          </cell>
          <cell r="R315">
            <v>39485</v>
          </cell>
          <cell r="S315">
            <v>1.4634860237084735</v>
          </cell>
          <cell r="T315">
            <v>1.9619383951343927</v>
          </cell>
          <cell r="U315">
            <v>0.13036110024768607</v>
          </cell>
          <cell r="V315">
            <v>2.6020660404361062E-4</v>
          </cell>
        </row>
        <row r="316">
          <cell r="F316">
            <v>39486</v>
          </cell>
          <cell r="G316">
            <v>11.270099999999999</v>
          </cell>
          <cell r="H316">
            <v>15.096399999999999</v>
          </cell>
          <cell r="I316">
            <v>7.7267999999999999</v>
          </cell>
          <cell r="J316">
            <v>2.024455421491619E-3</v>
          </cell>
          <cell r="L316">
            <v>39486</v>
          </cell>
          <cell r="M316">
            <v>5396.6540744738259</v>
          </cell>
          <cell r="N316">
            <v>7230.6579898770788</v>
          </cell>
          <cell r="O316">
            <v>3699.5930447650758</v>
          </cell>
          <cell r="P316">
            <v>478.92720306513411</v>
          </cell>
          <cell r="R316">
            <v>39486</v>
          </cell>
          <cell r="S316">
            <v>1.4585764294049008</v>
          </cell>
          <cell r="T316">
            <v>1.953506544246923</v>
          </cell>
          <cell r="U316">
            <v>0.12941968214526064</v>
          </cell>
          <cell r="V316">
            <v>2.6234324990817988E-4</v>
          </cell>
        </row>
        <row r="317">
          <cell r="F317">
            <v>39487</v>
          </cell>
          <cell r="G317">
            <v>11.2613</v>
          </cell>
          <cell r="H317">
            <v>15.0702</v>
          </cell>
          <cell r="I317">
            <v>7.7462999999999997</v>
          </cell>
          <cell r="J317">
            <v>2.0174306003873468E-3</v>
          </cell>
          <cell r="L317">
            <v>39487</v>
          </cell>
          <cell r="M317">
            <v>5356.186395286556</v>
          </cell>
          <cell r="N317">
            <v>7189.0726096333574</v>
          </cell>
          <cell r="O317">
            <v>3696.8576709796671</v>
          </cell>
          <cell r="P317">
            <v>477.326968973747</v>
          </cell>
          <cell r="R317">
            <v>39487</v>
          </cell>
          <cell r="S317">
            <v>1.4486455164421266</v>
          </cell>
          <cell r="T317">
            <v>1.9451468585878233</v>
          </cell>
          <cell r="U317">
            <v>0.12909388998618695</v>
          </cell>
          <cell r="V317">
            <v>2.6076571243800295E-4</v>
          </cell>
        </row>
        <row r="318">
          <cell r="F318">
            <v>39488</v>
          </cell>
          <cell r="G318">
            <v>11.374000000000001</v>
          </cell>
          <cell r="H318">
            <v>15.2537</v>
          </cell>
          <cell r="I318">
            <v>7.8369</v>
          </cell>
          <cell r="J318">
            <v>2.0221833513644682E-3</v>
          </cell>
          <cell r="L318">
            <v>39488</v>
          </cell>
          <cell r="M318">
            <v>5350.4547886570363</v>
          </cell>
          <cell r="N318">
            <v>7178.7508973438626</v>
          </cell>
          <cell r="O318">
            <v>3690.0369003690039</v>
          </cell>
          <cell r="P318">
            <v>470.80979284369113</v>
          </cell>
          <cell r="R318">
            <v>39488</v>
          </cell>
          <cell r="S318">
            <v>1.4501160092807426</v>
          </cell>
          <cell r="T318">
            <v>1.9455252918287937</v>
          </cell>
          <cell r="U318">
            <v>0.12760147507305183</v>
          </cell>
          <cell r="V318">
            <v>2.6127533717582263E-4</v>
          </cell>
        </row>
        <row r="319">
          <cell r="F319">
            <v>39489</v>
          </cell>
          <cell r="G319">
            <v>11.328900000000001</v>
          </cell>
          <cell r="H319">
            <v>15.256</v>
          </cell>
          <cell r="I319">
            <v>7.8380000000000001</v>
          </cell>
          <cell r="J319">
            <v>2.0217377240085398E-3</v>
          </cell>
          <cell r="L319">
            <v>39489</v>
          </cell>
          <cell r="M319">
            <v>5350.4547886570363</v>
          </cell>
          <cell r="N319">
            <v>7178.7508973438626</v>
          </cell>
          <cell r="O319">
            <v>3690.0369003690039</v>
          </cell>
          <cell r="P319">
            <v>470.80979284369113</v>
          </cell>
          <cell r="R319">
            <v>39489</v>
          </cell>
          <cell r="S319">
            <v>1.4501160092807426</v>
          </cell>
          <cell r="T319">
            <v>1.9455252918287937</v>
          </cell>
          <cell r="U319">
            <v>0.12758356723653994</v>
          </cell>
          <cell r="V319">
            <v>2.6127533717582263E-4</v>
          </cell>
        </row>
        <row r="320">
          <cell r="F320">
            <v>39490</v>
          </cell>
          <cell r="G320">
            <v>11.3443</v>
          </cell>
          <cell r="H320">
            <v>15.2029</v>
          </cell>
          <cell r="I320">
            <v>7.8068</v>
          </cell>
          <cell r="J320">
            <v>2.0264245764772633E-3</v>
          </cell>
          <cell r="L320">
            <v>39490</v>
          </cell>
          <cell r="M320">
            <v>5382.1313240043064</v>
          </cell>
          <cell r="N320">
            <v>7209.8053352559473</v>
          </cell>
          <cell r="O320">
            <v>3703.7037037037035</v>
          </cell>
          <cell r="P320">
            <v>474.38330170777988</v>
          </cell>
          <cell r="R320">
            <v>39490</v>
          </cell>
          <cell r="S320">
            <v>1.4530659691950014</v>
          </cell>
          <cell r="T320">
            <v>1.9470404984423677</v>
          </cell>
          <cell r="U320">
            <v>0.12809345698621716</v>
          </cell>
          <cell r="V320">
            <v>2.6068210078491382E-4</v>
          </cell>
        </row>
        <row r="321">
          <cell r="F321">
            <v>39491</v>
          </cell>
          <cell r="G321">
            <v>11.2727</v>
          </cell>
          <cell r="H321">
            <v>15.144</v>
          </cell>
          <cell r="I321">
            <v>7.7525000000000004</v>
          </cell>
          <cell r="J321">
            <v>2.0169545196925352E-3</v>
          </cell>
          <cell r="L321">
            <v>39491</v>
          </cell>
          <cell r="M321">
            <v>5379.2361484669182</v>
          </cell>
          <cell r="N321">
            <v>7230.6579898770788</v>
          </cell>
          <cell r="O321">
            <v>3700.9622501850481</v>
          </cell>
          <cell r="P321">
            <v>477.326968973747</v>
          </cell>
          <cell r="R321">
            <v>39491</v>
          </cell>
          <cell r="S321">
            <v>1.453699665649077</v>
          </cell>
          <cell r="T321">
            <v>1.953125</v>
          </cell>
          <cell r="U321">
            <v>0.12899064817800709</v>
          </cell>
          <cell r="V321">
            <v>2.6049807231426489E-4</v>
          </cell>
        </row>
        <row r="322">
          <cell r="F322">
            <v>39492</v>
          </cell>
          <cell r="G322">
            <v>11.236000000000001</v>
          </cell>
          <cell r="H322">
            <v>15.1218</v>
          </cell>
          <cell r="I322">
            <v>7.7130999999999998</v>
          </cell>
          <cell r="J322">
            <v>2.0131336841554301E-3</v>
          </cell>
          <cell r="L322">
            <v>39492</v>
          </cell>
          <cell r="M322">
            <v>5376.344086021506</v>
          </cell>
          <cell r="N322">
            <v>7230.6579898770788</v>
          </cell>
          <cell r="O322">
            <v>3688.6757654002217</v>
          </cell>
          <cell r="P322">
            <v>478.24007651841225</v>
          </cell>
          <cell r="R322">
            <v>39492</v>
          </cell>
          <cell r="S322">
            <v>1.457301078402798</v>
          </cell>
          <cell r="T322">
            <v>1.9600156801254411</v>
          </cell>
          <cell r="U322">
            <v>0.129649557246762</v>
          </cell>
          <cell r="V322">
            <v>2.6133200925115309E-4</v>
          </cell>
        </row>
        <row r="323">
          <cell r="F323">
            <v>39493</v>
          </cell>
          <cell r="G323">
            <v>11.218299999999999</v>
          </cell>
          <cell r="H323">
            <v>15.129799999999999</v>
          </cell>
          <cell r="I323">
            <v>7.6919000000000004</v>
          </cell>
          <cell r="J323">
            <v>2.0199122954081333E-3</v>
          </cell>
          <cell r="L323">
            <v>39493</v>
          </cell>
          <cell r="M323">
            <v>5350.4547886570363</v>
          </cell>
          <cell r="N323">
            <v>7209.8053352559473</v>
          </cell>
          <cell r="O323">
            <v>3665.6891495601171</v>
          </cell>
          <cell r="P323">
            <v>476.64442326024783</v>
          </cell>
          <cell r="R323">
            <v>39493</v>
          </cell>
          <cell r="S323">
            <v>1.4594279042615295</v>
          </cell>
          <cell r="T323">
            <v>1.9665683382497543</v>
          </cell>
          <cell r="U323">
            <v>0.13000689036518934</v>
          </cell>
          <cell r="V323">
            <v>2.6293647454774926E-4</v>
          </cell>
        </row>
        <row r="324">
          <cell r="F324">
            <v>39494</v>
          </cell>
          <cell r="G324">
            <v>11.2347</v>
          </cell>
          <cell r="H324">
            <v>15.070499999999999</v>
          </cell>
          <cell r="I324">
            <v>7.6656000000000004</v>
          </cell>
          <cell r="J324">
            <v>2.0130040058779718E-3</v>
          </cell>
          <cell r="L324">
            <v>39494</v>
          </cell>
          <cell r="M324">
            <v>5373.4551316496509</v>
          </cell>
          <cell r="N324">
            <v>7204.6109510086453</v>
          </cell>
          <cell r="O324">
            <v>3665.6891495601171</v>
          </cell>
          <cell r="P324">
            <v>478.24007651841225</v>
          </cell>
          <cell r="R324">
            <v>39494</v>
          </cell>
          <cell r="S324">
            <v>1.4656309541257511</v>
          </cell>
          <cell r="T324">
            <v>1.965795164143896</v>
          </cell>
          <cell r="U324">
            <v>0.13045293258192445</v>
          </cell>
          <cell r="V324">
            <v>2.6293647454774926E-4</v>
          </cell>
        </row>
        <row r="325">
          <cell r="F325">
            <v>39495</v>
          </cell>
          <cell r="G325">
            <v>11.293100000000001</v>
          </cell>
          <cell r="H325">
            <v>15.132899999999999</v>
          </cell>
          <cell r="I325">
            <v>7.7142999999999997</v>
          </cell>
          <cell r="J325">
            <v>2.0021703526622858E-3</v>
          </cell>
          <cell r="L325">
            <v>39495</v>
          </cell>
          <cell r="M325">
            <v>5385.0296176628972</v>
          </cell>
          <cell r="N325">
            <v>7194.2446043165473</v>
          </cell>
          <cell r="O325">
            <v>3668.3785766691121</v>
          </cell>
          <cell r="P325">
            <v>475.51117451260109</v>
          </cell>
          <cell r="R325">
            <v>39495</v>
          </cell>
          <cell r="S325">
            <v>1.467782181124321</v>
          </cell>
          <cell r="T325">
            <v>1.9607843137254901</v>
          </cell>
          <cell r="U325">
            <v>0.12962938957520451</v>
          </cell>
          <cell r="V325">
            <v>2.6285353800862161E-4</v>
          </cell>
        </row>
        <row r="326">
          <cell r="F326">
            <v>39496</v>
          </cell>
          <cell r="G326">
            <v>11.26</v>
          </cell>
          <cell r="H326">
            <v>15.1334</v>
          </cell>
          <cell r="I326">
            <v>7.7154999999999996</v>
          </cell>
          <cell r="J326">
            <v>2.0017615501641446E-3</v>
          </cell>
          <cell r="L326">
            <v>39496</v>
          </cell>
          <cell r="M326">
            <v>5385.0296176628972</v>
          </cell>
          <cell r="N326">
            <v>7189.0726096333574</v>
          </cell>
          <cell r="O326">
            <v>3668.3785766691121</v>
          </cell>
          <cell r="P326">
            <v>475.51117451260109</v>
          </cell>
          <cell r="R326">
            <v>39496</v>
          </cell>
          <cell r="S326">
            <v>1.467782181124321</v>
          </cell>
          <cell r="T326">
            <v>1.9603999215840031</v>
          </cell>
          <cell r="U326">
            <v>0.1296092281770462</v>
          </cell>
          <cell r="V326">
            <v>2.6285353800862161E-4</v>
          </cell>
        </row>
        <row r="327">
          <cell r="F327">
            <v>39497</v>
          </cell>
          <cell r="G327">
            <v>11.1807</v>
          </cell>
          <cell r="H327">
            <v>14.9533</v>
          </cell>
          <cell r="I327">
            <v>7.6485000000000003</v>
          </cell>
          <cell r="J327">
            <v>2.0046749018711634E-3</v>
          </cell>
          <cell r="L327">
            <v>39497</v>
          </cell>
          <cell r="M327">
            <v>5408.3288263926452</v>
          </cell>
          <cell r="N327">
            <v>7215.0072150072147</v>
          </cell>
          <cell r="O327">
            <v>3690.0369003690039</v>
          </cell>
          <cell r="P327">
            <v>482.39266763145196</v>
          </cell>
          <cell r="R327">
            <v>39497</v>
          </cell>
          <cell r="S327">
            <v>1.4658457930225739</v>
          </cell>
          <cell r="T327">
            <v>1.9546520719311959</v>
          </cell>
          <cell r="U327">
            <v>0.13074459044257045</v>
          </cell>
          <cell r="V327">
            <v>2.6326458617439698E-4</v>
          </cell>
        </row>
        <row r="328">
          <cell r="F328">
            <v>39498</v>
          </cell>
          <cell r="G328">
            <v>11.327999999999999</v>
          </cell>
          <cell r="H328">
            <v>14.872299999999999</v>
          </cell>
          <cell r="I328">
            <v>7.6243999999999996</v>
          </cell>
          <cell r="J328">
            <v>2.0046628457792825E-3</v>
          </cell>
          <cell r="L328">
            <v>39498</v>
          </cell>
          <cell r="M328">
            <v>5425.9359739555075</v>
          </cell>
          <cell r="N328">
            <v>7199.4240460763149</v>
          </cell>
          <cell r="O328">
            <v>3690.0369003690039</v>
          </cell>
          <cell r="P328">
            <v>484.02710551790898</v>
          </cell>
          <cell r="R328">
            <v>39498</v>
          </cell>
          <cell r="S328">
            <v>1.4701558365186709</v>
          </cell>
          <cell r="T328">
            <v>1.9504583577140626</v>
          </cell>
          <cell r="U328">
            <v>0.13115786160222445</v>
          </cell>
          <cell r="V328">
            <v>2.6326458617439698E-4</v>
          </cell>
        </row>
        <row r="329">
          <cell r="F329">
            <v>39499</v>
          </cell>
          <cell r="G329">
            <v>11.499499999999999</v>
          </cell>
          <cell r="H329">
            <v>15.132400000000001</v>
          </cell>
          <cell r="I329">
            <v>7.7774999999999999</v>
          </cell>
          <cell r="J329">
            <v>2.0398463587722572E-3</v>
          </cell>
          <cell r="L329">
            <v>39499</v>
          </cell>
          <cell r="M329">
            <v>5396.6540744738259</v>
          </cell>
          <cell r="N329">
            <v>7142.8571428571431</v>
          </cell>
          <cell r="O329">
            <v>3671.0719530102788</v>
          </cell>
          <cell r="P329">
            <v>472.14353163361659</v>
          </cell>
          <cell r="R329">
            <v>39499</v>
          </cell>
          <cell r="S329">
            <v>1.4701558365186709</v>
          </cell>
          <cell r="T329">
            <v>1.9455252918287937</v>
          </cell>
          <cell r="U329">
            <v>0.1285760205721633</v>
          </cell>
          <cell r="V329">
            <v>2.6260504201680671E-4</v>
          </cell>
        </row>
        <row r="330">
          <cell r="F330">
            <v>39500</v>
          </cell>
          <cell r="G330">
            <v>11.5221</v>
          </cell>
          <cell r="H330">
            <v>15.232100000000001</v>
          </cell>
          <cell r="I330">
            <v>7.8103999999999996</v>
          </cell>
          <cell r="J330">
            <v>2.05470867313078E-3</v>
          </cell>
          <cell r="L330">
            <v>39500</v>
          </cell>
          <cell r="M330">
            <v>5396.6540744738259</v>
          </cell>
          <cell r="N330">
            <v>7137.7587437544616</v>
          </cell>
          <cell r="O330">
            <v>3660.3221083455342</v>
          </cell>
          <cell r="P330">
            <v>468.60356138706652</v>
          </cell>
          <cell r="R330">
            <v>39500</v>
          </cell>
          <cell r="S330">
            <v>1.4740566037735849</v>
          </cell>
          <cell r="T330">
            <v>1.9500780031201246</v>
          </cell>
          <cell r="U330">
            <v>0.12803441565092696</v>
          </cell>
          <cell r="V330">
            <v>2.6341437715670518E-4</v>
          </cell>
        </row>
        <row r="331">
          <cell r="F331">
            <v>39501</v>
          </cell>
          <cell r="G331">
            <v>11.5168</v>
          </cell>
          <cell r="H331">
            <v>15.2872</v>
          </cell>
          <cell r="I331">
            <v>7.7765000000000004</v>
          </cell>
          <cell r="J331">
            <v>2.0490123760347513E-3</v>
          </cell>
          <cell r="L331">
            <v>39501</v>
          </cell>
          <cell r="M331">
            <v>5417.1180931744311</v>
          </cell>
          <cell r="N331">
            <v>7183.9080459770121</v>
          </cell>
          <cell r="O331">
            <v>3654.9707602339186</v>
          </cell>
          <cell r="P331">
            <v>470.14574518100613</v>
          </cell>
          <cell r="R331">
            <v>39501</v>
          </cell>
          <cell r="S331">
            <v>1.4819205690574986</v>
          </cell>
          <cell r="T331">
            <v>1.9654088050314464</v>
          </cell>
          <cell r="U331">
            <v>0.12859255449109497</v>
          </cell>
          <cell r="V331">
            <v>2.6381743833267377E-4</v>
          </cell>
        </row>
        <row r="332">
          <cell r="F332">
            <v>39502</v>
          </cell>
          <cell r="G332">
            <v>11.489000000000001</v>
          </cell>
          <cell r="H332">
            <v>15.3072</v>
          </cell>
          <cell r="I332">
            <v>7.7801</v>
          </cell>
          <cell r="J332">
            <v>2.0229646952201388E-3</v>
          </cell>
          <cell r="L332">
            <v>39502</v>
          </cell>
          <cell r="M332">
            <v>5428.8816503800217</v>
          </cell>
          <cell r="N332">
            <v>7204.6109510086453</v>
          </cell>
          <cell r="O332">
            <v>3663.0036630036625</v>
          </cell>
          <cell r="P332">
            <v>470.80979284369113</v>
          </cell>
          <cell r="R332">
            <v>39502</v>
          </cell>
          <cell r="S332">
            <v>1.4821402104639099</v>
          </cell>
          <cell r="T332">
            <v>1.9665683382497543</v>
          </cell>
          <cell r="U332">
            <v>0.12853305227439235</v>
          </cell>
          <cell r="V332">
            <v>2.6331033756385274E-4</v>
          </cell>
        </row>
        <row r="333">
          <cell r="F333">
            <v>39503</v>
          </cell>
          <cell r="G333">
            <v>11.4956</v>
          </cell>
          <cell r="H333">
            <v>15.306800000000001</v>
          </cell>
          <cell r="I333">
            <v>7.78</v>
          </cell>
          <cell r="J333">
            <v>2.124E-3</v>
          </cell>
          <cell r="L333">
            <v>39503</v>
          </cell>
          <cell r="M333">
            <v>5428.8816503800217</v>
          </cell>
          <cell r="N333">
            <v>7204.6109510086453</v>
          </cell>
          <cell r="O333">
            <v>3663.0036630036625</v>
          </cell>
          <cell r="P333">
            <v>470.80979284369113</v>
          </cell>
          <cell r="R333">
            <v>39503</v>
          </cell>
          <cell r="S333">
            <v>1.4821402104639099</v>
          </cell>
          <cell r="T333">
            <v>1.9665683382497543</v>
          </cell>
          <cell r="U333">
            <v>0.12853470437017994</v>
          </cell>
          <cell r="V333">
            <v>2.6331033756385274E-4</v>
          </cell>
        </row>
        <row r="334">
          <cell r="F334">
            <v>39504</v>
          </cell>
          <cell r="G334">
            <v>11.418100000000001</v>
          </cell>
          <cell r="H334">
            <v>15.1837</v>
          </cell>
          <cell r="I334">
            <v>7.7194000000000003</v>
          </cell>
          <cell r="J334">
            <v>2.1029999999999998E-3</v>
          </cell>
          <cell r="L334">
            <v>39504</v>
          </cell>
          <cell r="M334">
            <v>5437.7379010331706</v>
          </cell>
          <cell r="N334">
            <v>7215.0072150072147</v>
          </cell>
          <cell r="O334">
            <v>3669.7247706422017</v>
          </cell>
          <cell r="P334">
            <v>475.51117451260109</v>
          </cell>
          <cell r="R334">
            <v>39504</v>
          </cell>
          <cell r="S334">
            <v>1.4819205690574986</v>
          </cell>
          <cell r="T334">
            <v>1.9665683382497543</v>
          </cell>
          <cell r="U334">
            <v>0.12954374692333601</v>
          </cell>
          <cell r="V334">
            <v>2.6279827604330916E-4</v>
          </cell>
        </row>
        <row r="335">
          <cell r="F335">
            <v>39505</v>
          </cell>
          <cell r="G335">
            <v>11.3276</v>
          </cell>
          <cell r="H335">
            <v>15.041600000000001</v>
          </cell>
          <cell r="I335">
            <v>7.6338999999999997</v>
          </cell>
          <cell r="J335">
            <v>2.0739999999999999E-3</v>
          </cell>
          <cell r="L335">
            <v>39505</v>
          </cell>
          <cell r="M335">
            <v>5467.4685620557684</v>
          </cell>
          <cell r="N335">
            <v>7251.6316171138515</v>
          </cell>
          <cell r="O335">
            <v>3681.8851251840942</v>
          </cell>
          <cell r="P335">
            <v>482.16007714561238</v>
          </cell>
          <cell r="R335">
            <v>39505</v>
          </cell>
          <cell r="S335">
            <v>1.4852220406950838</v>
          </cell>
          <cell r="T335">
            <v>1.970055161544523</v>
          </cell>
          <cell r="U335">
            <v>0.13099464231912916</v>
          </cell>
          <cell r="V335">
            <v>2.6204970034616765E-4</v>
          </cell>
        </row>
        <row r="336">
          <cell r="F336">
            <v>39506</v>
          </cell>
          <cell r="G336">
            <v>11.281599999999999</v>
          </cell>
          <cell r="H336">
            <v>14.9178</v>
          </cell>
          <cell r="I336">
            <v>7.5041000000000002</v>
          </cell>
          <cell r="J336">
            <v>2.029E-3</v>
          </cell>
          <cell r="L336">
            <v>39506</v>
          </cell>
          <cell r="M336">
            <v>5561.7352614015572</v>
          </cell>
          <cell r="N336">
            <v>7352.9411764705883</v>
          </cell>
          <cell r="O336">
            <v>3698.2248520710059</v>
          </cell>
          <cell r="P336">
            <v>492.85362247412519</v>
          </cell>
          <cell r="R336">
            <v>39506</v>
          </cell>
          <cell r="S336">
            <v>1.5037593984962405</v>
          </cell>
          <cell r="T336">
            <v>1.9876764062810575</v>
          </cell>
          <cell r="U336">
            <v>0.13326048426859982</v>
          </cell>
          <cell r="V336">
            <v>2.6281416147827709E-4</v>
          </cell>
        </row>
        <row r="337">
          <cell r="F337">
            <v>39507</v>
          </cell>
          <cell r="G337">
            <v>11.3843</v>
          </cell>
          <cell r="H337">
            <v>14.8681</v>
          </cell>
          <cell r="I337">
            <v>7.4923000000000002</v>
          </cell>
          <cell r="J337">
            <v>2.0309999999999998E-3</v>
          </cell>
          <cell r="L337">
            <v>39507</v>
          </cell>
          <cell r="M337">
            <v>5580.3571428571431</v>
          </cell>
          <cell r="N337">
            <v>7320.6442166910683</v>
          </cell>
          <cell r="O337">
            <v>3688.6757654002217</v>
          </cell>
          <cell r="P337">
            <v>492.36829148202861</v>
          </cell>
          <cell r="R337">
            <v>39507</v>
          </cell>
          <cell r="S337">
            <v>1.5126304643775526</v>
          </cell>
          <cell r="T337">
            <v>1.9841269841269842</v>
          </cell>
          <cell r="U337">
            <v>0.13347036290591674</v>
          </cell>
          <cell r="V337">
            <v>2.6169789594891659E-4</v>
          </cell>
        </row>
        <row r="338">
          <cell r="F338">
            <v>39508</v>
          </cell>
          <cell r="G338">
            <v>11.67269756040621</v>
          </cell>
          <cell r="H338">
            <v>15.192950470981463</v>
          </cell>
          <cell r="I338">
            <v>7.6452599388379205</v>
          </cell>
          <cell r="J338">
            <v>2.0037590519815171E-3</v>
          </cell>
          <cell r="L338">
            <v>39508</v>
          </cell>
          <cell r="M338">
            <v>5595.9709009513144</v>
          </cell>
          <cell r="N338">
            <v>7320.6442166910683</v>
          </cell>
          <cell r="O338">
            <v>3684.5983787767136</v>
          </cell>
          <cell r="P338">
            <v>481.23195380173246</v>
          </cell>
          <cell r="R338">
            <v>39508</v>
          </cell>
          <cell r="S338">
            <v>1.5190642564180465</v>
          </cell>
          <cell r="T338">
            <v>1.9868865487780649</v>
          </cell>
          <cell r="U338">
            <v>0.13061821601640564</v>
          </cell>
          <cell r="V338">
            <v>2.6206068801413031E-4</v>
          </cell>
        </row>
        <row r="339">
          <cell r="F339">
            <v>39509</v>
          </cell>
          <cell r="G339">
            <v>11.728829462819609</v>
          </cell>
          <cell r="H339">
            <v>15.496668216333488</v>
          </cell>
          <cell r="I339">
            <v>7.7942322681215899</v>
          </cell>
          <cell r="J339">
            <v>2.0354949611322238E-3</v>
          </cell>
          <cell r="L339">
            <v>39509</v>
          </cell>
          <cell r="M339">
            <v>5608.5249579360625</v>
          </cell>
          <cell r="N339">
            <v>7352.9411764705883</v>
          </cell>
          <cell r="O339">
            <v>3696.8576709796671</v>
          </cell>
          <cell r="P339">
            <v>468.60356138706652</v>
          </cell>
          <cell r="R339">
            <v>39509</v>
          </cell>
          <cell r="S339">
            <v>1.5174506828528072</v>
          </cell>
          <cell r="T339">
            <v>1.9884668920262476</v>
          </cell>
          <cell r="U339">
            <v>0.12674110594289045</v>
          </cell>
          <cell r="V339">
            <v>2.6119958521505869E-4</v>
          </cell>
        </row>
        <row r="340">
          <cell r="F340">
            <v>39510</v>
          </cell>
          <cell r="G340">
            <v>11.763321962122102</v>
          </cell>
          <cell r="H340">
            <v>15.494267121165169</v>
          </cell>
          <cell r="I340">
            <v>7.7942322681215899</v>
          </cell>
          <cell r="J340">
            <v>2.0352671084553136E-3</v>
          </cell>
          <cell r="L340">
            <v>39510</v>
          </cell>
          <cell r="M340">
            <v>5608.5249579360625</v>
          </cell>
          <cell r="N340">
            <v>7352.9411764705883</v>
          </cell>
          <cell r="O340">
            <v>3696.8576709796671</v>
          </cell>
          <cell r="P340">
            <v>468.38407494145196</v>
          </cell>
          <cell r="R340">
            <v>39510</v>
          </cell>
          <cell r="S340">
            <v>1.5174506828528072</v>
          </cell>
          <cell r="T340">
            <v>1.9884668920262476</v>
          </cell>
          <cell r="U340">
            <v>0.12671059300557527</v>
          </cell>
          <cell r="V340">
            <v>2.6119958521505869E-4</v>
          </cell>
        </row>
        <row r="341">
          <cell r="F341">
            <v>39511</v>
          </cell>
          <cell r="G341">
            <v>11.96029183112068</v>
          </cell>
          <cell r="H341">
            <v>15.647003598810828</v>
          </cell>
          <cell r="I341">
            <v>7.8802206461780919</v>
          </cell>
          <cell r="J341">
            <v>2.0691767159682507E-3</v>
          </cell>
          <cell r="L341">
            <v>39511</v>
          </cell>
          <cell r="M341">
            <v>5589.7149245388482</v>
          </cell>
          <cell r="N341">
            <v>7299.270072992701</v>
          </cell>
          <cell r="O341">
            <v>3677.8227289444649</v>
          </cell>
          <cell r="P341">
            <v>464.68401486988853</v>
          </cell>
          <cell r="R341">
            <v>39511</v>
          </cell>
          <cell r="S341">
            <v>1.51952590791673</v>
          </cell>
          <cell r="T341">
            <v>1.984914648670107</v>
          </cell>
          <cell r="U341">
            <v>0.12632642748863063</v>
          </cell>
          <cell r="V341">
            <v>2.6248923794124443E-4</v>
          </cell>
        </row>
        <row r="342">
          <cell r="F342">
            <v>39512</v>
          </cell>
          <cell r="G342">
            <v>11.904761904761903</v>
          </cell>
          <cell r="H342">
            <v>15.494267121165169</v>
          </cell>
          <cell r="I342">
            <v>7.8064012490242005</v>
          </cell>
          <cell r="J342">
            <v>2.0513788342834639E-3</v>
          </cell>
          <cell r="L342">
            <v>39512</v>
          </cell>
          <cell r="M342">
            <v>5583.4729201563378</v>
          </cell>
          <cell r="N342">
            <v>7293.9460247994166</v>
          </cell>
          <cell r="O342">
            <v>3673.7692872887583</v>
          </cell>
          <cell r="P342">
            <v>470.14574518100613</v>
          </cell>
          <cell r="R342">
            <v>39512</v>
          </cell>
          <cell r="S342">
            <v>1.5202189115232592</v>
          </cell>
          <cell r="T342">
            <v>1.9853087155052609</v>
          </cell>
          <cell r="U342">
            <v>0.127962327890669</v>
          </cell>
          <cell r="V342">
            <v>2.6282590412111018E-4</v>
          </cell>
        </row>
        <row r="343">
          <cell r="F343">
            <v>39513</v>
          </cell>
          <cell r="G343">
            <v>11.894849530153444</v>
          </cell>
          <cell r="H343">
            <v>15.56662515566625</v>
          </cell>
          <cell r="I343">
            <v>7.8431372549019605</v>
          </cell>
          <cell r="J343">
            <v>2.0775335521668677E-3</v>
          </cell>
          <cell r="L343">
            <v>39513</v>
          </cell>
          <cell r="M343">
            <v>5543.2372505543235</v>
          </cell>
          <cell r="N343">
            <v>7230.6579898770788</v>
          </cell>
          <cell r="O343">
            <v>3644.3148688046649</v>
          </cell>
          <cell r="P343">
            <v>464.03712296983764</v>
          </cell>
          <cell r="R343">
            <v>39513</v>
          </cell>
          <cell r="S343">
            <v>1.5211439002129601</v>
          </cell>
          <cell r="T343">
            <v>1.9841269841269842</v>
          </cell>
          <cell r="U343">
            <v>0.1273074474856779</v>
          </cell>
          <cell r="V343">
            <v>2.6481648217785078E-4</v>
          </cell>
        </row>
        <row r="344">
          <cell r="F344">
            <v>39514</v>
          </cell>
          <cell r="G344">
            <v>11.986096128490949</v>
          </cell>
          <cell r="H344">
            <v>15.573898146706119</v>
          </cell>
          <cell r="I344">
            <v>7.8003120124804983</v>
          </cell>
          <cell r="J344">
            <v>2.0580196911324047E-3</v>
          </cell>
          <cell r="L344">
            <v>39514</v>
          </cell>
          <cell r="M344">
            <v>5602.2408963585431</v>
          </cell>
          <cell r="N344">
            <v>7304.6018991964938</v>
          </cell>
          <cell r="O344">
            <v>3660.3221083455342</v>
          </cell>
          <cell r="P344">
            <v>468.60356138706652</v>
          </cell>
          <cell r="R344">
            <v>39514</v>
          </cell>
          <cell r="S344">
            <v>1.5309246785058175</v>
          </cell>
          <cell r="T344">
            <v>1.9968051118210861</v>
          </cell>
          <cell r="U344">
            <v>0.12803277639075603</v>
          </cell>
          <cell r="V344">
            <v>2.6382439848037143E-4</v>
          </cell>
        </row>
        <row r="345">
          <cell r="F345">
            <v>39515</v>
          </cell>
          <cell r="G345">
            <v>12.313754463735993</v>
          </cell>
          <cell r="H345">
            <v>16.147263038914904</v>
          </cell>
          <cell r="I345">
            <v>8.0256821829855536</v>
          </cell>
          <cell r="J345">
            <v>2.1306969509726631E-3</v>
          </cell>
          <cell r="L345">
            <v>39515</v>
          </cell>
          <cell r="M345">
            <v>5592.8411633109617</v>
          </cell>
          <cell r="N345">
            <v>7315.2889539136804</v>
          </cell>
          <cell r="O345">
            <v>3635.0418029807342</v>
          </cell>
          <cell r="P345">
            <v>452.48868778280541</v>
          </cell>
          <cell r="R345">
            <v>39515</v>
          </cell>
          <cell r="S345">
            <v>1.5379883112888342</v>
          </cell>
          <cell r="T345">
            <v>2.0124773596297043</v>
          </cell>
          <cell r="U345">
            <v>0.12448184432300548</v>
          </cell>
          <cell r="V345">
            <v>2.6559014129395517E-4</v>
          </cell>
        </row>
        <row r="346">
          <cell r="F346">
            <v>39516</v>
          </cell>
          <cell r="G346">
            <v>12.250398137939484</v>
          </cell>
          <cell r="H346">
            <v>16.038492381716118</v>
          </cell>
          <cell r="I346">
            <v>7.9681274900398407</v>
          </cell>
          <cell r="J346">
            <v>2.1158423697434543E-3</v>
          </cell>
          <cell r="L346">
            <v>39516</v>
          </cell>
          <cell r="M346">
            <v>5580.3571428571431</v>
          </cell>
          <cell r="N346">
            <v>7320.6442166910683</v>
          </cell>
          <cell r="O346">
            <v>3635.0418029807342</v>
          </cell>
          <cell r="P346">
            <v>450.85662759242564</v>
          </cell>
          <cell r="R346">
            <v>39516</v>
          </cell>
          <cell r="S346">
            <v>1.5351550506601168</v>
          </cell>
          <cell r="T346">
            <v>2.0132876988121602</v>
          </cell>
          <cell r="U346">
            <v>0.12401101217788139</v>
          </cell>
          <cell r="V346">
            <v>2.6559014129395517E-4</v>
          </cell>
        </row>
        <row r="347">
          <cell r="F347">
            <v>39517</v>
          </cell>
          <cell r="G347">
            <v>12.254901960784313</v>
          </cell>
          <cell r="H347">
            <v>16.0333493666827</v>
          </cell>
          <cell r="I347">
            <v>7.9681274900398407</v>
          </cell>
          <cell r="J347">
            <v>2.1029167455260448E-3</v>
          </cell>
          <cell r="L347">
            <v>39517</v>
          </cell>
          <cell r="M347">
            <v>5614.8231330713088</v>
          </cell>
          <cell r="N347">
            <v>7363.7702503681885</v>
          </cell>
          <cell r="O347">
            <v>3657.6444769568402</v>
          </cell>
          <cell r="P347">
            <v>453.51473922902494</v>
          </cell>
          <cell r="R347">
            <v>39517</v>
          </cell>
          <cell r="S347">
            <v>1.5351550506601168</v>
          </cell>
          <cell r="T347">
            <v>2.0132876988121602</v>
          </cell>
          <cell r="U347">
            <v>0.12399256044637323</v>
          </cell>
          <cell r="V347">
            <v>2.6401943183018272E-4</v>
          </cell>
        </row>
        <row r="348">
          <cell r="F348">
            <v>39518</v>
          </cell>
          <cell r="G348">
            <v>12.303149606299211</v>
          </cell>
          <cell r="H348">
            <v>16.134236850596967</v>
          </cell>
          <cell r="I348">
            <v>8</v>
          </cell>
          <cell r="J348">
            <v>2.1252810684212987E-3</v>
          </cell>
          <cell r="L348">
            <v>39518</v>
          </cell>
          <cell r="M348">
            <v>5583.4729201563378</v>
          </cell>
          <cell r="N348">
            <v>7326.007326007325</v>
          </cell>
          <cell r="O348">
            <v>3633.7209302325577</v>
          </cell>
          <cell r="P348">
            <v>452.48868778280541</v>
          </cell>
          <cell r="R348">
            <v>39518</v>
          </cell>
          <cell r="S348">
            <v>1.5368065160596283</v>
          </cell>
          <cell r="T348">
            <v>2.016535591853196</v>
          </cell>
          <cell r="U348">
            <v>0.12452989962890089</v>
          </cell>
          <cell r="V348">
            <v>2.6566493276020554E-4</v>
          </cell>
        </row>
        <row r="349">
          <cell r="F349">
            <v>39519</v>
          </cell>
          <cell r="G349">
            <v>12.144765606023805</v>
          </cell>
          <cell r="H349">
            <v>15.969338869370809</v>
          </cell>
          <cell r="I349">
            <v>7.9491255961844196</v>
          </cell>
          <cell r="J349">
            <v>2.1176659932488806E-3</v>
          </cell>
          <cell r="L349">
            <v>39519</v>
          </cell>
          <cell r="M349">
            <v>5567.9287305122498</v>
          </cell>
          <cell r="N349">
            <v>7283.3211944646755</v>
          </cell>
          <cell r="O349">
            <v>3625.8158085569257</v>
          </cell>
          <cell r="P349">
            <v>455.37340619307832</v>
          </cell>
          <cell r="R349">
            <v>39519</v>
          </cell>
          <cell r="S349">
            <v>1.5360983102918586</v>
          </cell>
          <cell r="T349">
            <v>2.008435428800964</v>
          </cell>
          <cell r="U349">
            <v>0.12560131630179483</v>
          </cell>
          <cell r="V349">
            <v>2.6631796767432507E-4</v>
          </cell>
        </row>
        <row r="350">
          <cell r="F350">
            <v>39520</v>
          </cell>
          <cell r="G350">
            <v>12.07437816952427</v>
          </cell>
          <cell r="H350">
            <v>15.735641227380016</v>
          </cell>
          <cell r="I350">
            <v>7.8125</v>
          </cell>
          <cell r="J350">
            <v>2.0836415386442579E-3</v>
          </cell>
          <cell r="L350">
            <v>39520</v>
          </cell>
          <cell r="M350">
            <v>5599.1041433370656</v>
          </cell>
          <cell r="N350">
            <v>7315.2889539136804</v>
          </cell>
          <cell r="O350">
            <v>3633.7209302325577</v>
          </cell>
          <cell r="P350">
            <v>464.46818392940082</v>
          </cell>
          <cell r="R350">
            <v>39520</v>
          </cell>
          <cell r="S350">
            <v>1.5410695022345506</v>
          </cell>
          <cell r="T350">
            <v>2.0140986908358509</v>
          </cell>
          <cell r="U350">
            <v>0.12782493097453729</v>
          </cell>
          <cell r="V350">
            <v>2.6668302322542449E-4</v>
          </cell>
        </row>
        <row r="351">
          <cell r="F351">
            <v>39521</v>
          </cell>
          <cell r="G351">
            <v>12.336540833950162</v>
          </cell>
          <cell r="H351">
            <v>16.041065126724416</v>
          </cell>
          <cell r="I351">
            <v>7.8988941548183265</v>
          </cell>
          <cell r="J351">
            <v>2.1183343960310885E-3</v>
          </cell>
          <cell r="L351">
            <v>39521</v>
          </cell>
          <cell r="M351">
            <v>5605.3811659192825</v>
          </cell>
          <cell r="N351">
            <v>7309.9415204678371</v>
          </cell>
          <cell r="O351">
            <v>3601.0082823190496</v>
          </cell>
          <cell r="P351">
            <v>455.16613563950841</v>
          </cell>
          <cell r="R351">
            <v>39521</v>
          </cell>
          <cell r="S351">
            <v>1.5566625155666252</v>
          </cell>
          <cell r="T351">
            <v>2.0308692120227456</v>
          </cell>
          <cell r="U351">
            <v>0.12643503767764122</v>
          </cell>
          <cell r="V351">
            <v>2.6817488220418301E-4</v>
          </cell>
        </row>
        <row r="352">
          <cell r="F352">
            <v>39522</v>
          </cell>
          <cell r="G352">
            <v>12.357884330202669</v>
          </cell>
          <cell r="H352">
            <v>16.059097478721696</v>
          </cell>
          <cell r="I352">
            <v>7.9113924050632907</v>
          </cell>
          <cell r="J352">
            <v>2.1284747350048955E-3</v>
          </cell>
          <cell r="L352">
            <v>39522</v>
          </cell>
          <cell r="M352">
            <v>5602.2408963585431</v>
          </cell>
          <cell r="N352">
            <v>7283.3211944646755</v>
          </cell>
          <cell r="O352">
            <v>3588.0875493362037</v>
          </cell>
          <cell r="P352">
            <v>452.89855072463769</v>
          </cell>
          <cell r="R352">
            <v>39522</v>
          </cell>
          <cell r="S352">
            <v>1.5610365282547614</v>
          </cell>
          <cell r="T352">
            <v>2.0300446609825418</v>
          </cell>
          <cell r="U352">
            <v>0.12622756305066773</v>
          </cell>
          <cell r="V352">
            <v>2.6904864399483427E-4</v>
          </cell>
        </row>
        <row r="353">
          <cell r="F353">
            <v>39523</v>
          </cell>
          <cell r="G353">
            <v>12.260912211868565</v>
          </cell>
          <cell r="H353">
            <v>15.921031682853048</v>
          </cell>
          <cell r="I353">
            <v>7.8864353312302837</v>
          </cell>
          <cell r="J353">
            <v>2.1236246875617178E-3</v>
          </cell>
          <cell r="L353">
            <v>39523</v>
          </cell>
          <cell r="M353">
            <v>5617.9775280898875</v>
          </cell>
          <cell r="N353">
            <v>7235.89001447178</v>
          </cell>
          <cell r="O353">
            <v>3584.2293906810037</v>
          </cell>
          <cell r="P353">
            <v>448.83303411131061</v>
          </cell>
          <cell r="R353">
            <v>39523</v>
          </cell>
          <cell r="S353">
            <v>1.5669069257286117</v>
          </cell>
          <cell r="T353">
            <v>2.0189783969311526</v>
          </cell>
          <cell r="U353">
            <v>0.12523167860542003</v>
          </cell>
          <cell r="V353">
            <v>2.6931746873897481E-4</v>
          </cell>
        </row>
        <row r="354">
          <cell r="F354">
            <v>39524</v>
          </cell>
          <cell r="G354">
            <v>12.4595066035385</v>
          </cell>
          <cell r="H354">
            <v>15.921031682853048</v>
          </cell>
          <cell r="I354">
            <v>7.8864353312302837</v>
          </cell>
          <cell r="J354">
            <v>2.1237509689613797E-3</v>
          </cell>
          <cell r="L354">
            <v>39524</v>
          </cell>
          <cell r="M354">
            <v>5617.9775280898875</v>
          </cell>
          <cell r="N354">
            <v>7235.89001447178</v>
          </cell>
          <cell r="O354">
            <v>3584.2293906810037</v>
          </cell>
          <cell r="P354">
            <v>448.83303411131061</v>
          </cell>
          <cell r="R354">
            <v>39524</v>
          </cell>
          <cell r="S354">
            <v>1.5669069257286117</v>
          </cell>
          <cell r="T354">
            <v>2.0189783969311526</v>
          </cell>
          <cell r="U354">
            <v>0.12522383760972738</v>
          </cell>
          <cell r="V354">
            <v>2.6931746873897481E-4</v>
          </cell>
        </row>
        <row r="355">
          <cell r="F355">
            <v>39525</v>
          </cell>
          <cell r="G355">
            <v>12.756729174639622</v>
          </cell>
          <cell r="H355">
            <v>16.276041666666668</v>
          </cell>
          <cell r="I355">
            <v>8.090614886731391</v>
          </cell>
          <cell r="J355">
            <v>2.1797747420781539E-3</v>
          </cell>
          <cell r="L355">
            <v>39525</v>
          </cell>
          <cell r="M355">
            <v>5652.9112492933864</v>
          </cell>
          <cell r="N355">
            <v>7209.8053352559473</v>
          </cell>
          <cell r="O355">
            <v>3584.2293906810037</v>
          </cell>
          <cell r="P355">
            <v>441.11160123511252</v>
          </cell>
          <cell r="R355">
            <v>39525</v>
          </cell>
          <cell r="S355">
            <v>1.5770383220312254</v>
          </cell>
          <cell r="T355">
            <v>2.0108586366378445</v>
          </cell>
          <cell r="U355">
            <v>0.12306783499064684</v>
          </cell>
          <cell r="V355">
            <v>2.6931746873897481E-4</v>
          </cell>
        </row>
        <row r="356">
          <cell r="F356">
            <v>39526</v>
          </cell>
          <cell r="G356">
            <v>12.685525815045034</v>
          </cell>
          <cell r="H356">
            <v>16.207455429497568</v>
          </cell>
          <cell r="I356">
            <v>8.0710250201775633</v>
          </cell>
          <cell r="J356">
            <v>2.1786682236882241E-3</v>
          </cell>
          <cell r="L356">
            <v>39526</v>
          </cell>
          <cell r="M356">
            <v>5665.7223796033995</v>
          </cell>
          <cell r="N356">
            <v>7215.0072150072147</v>
          </cell>
          <cell r="O356">
            <v>3593.2446999640679</v>
          </cell>
          <cell r="P356">
            <v>444.44444444444446</v>
          </cell>
          <cell r="R356">
            <v>39526</v>
          </cell>
          <cell r="S356">
            <v>1.5762925598991173</v>
          </cell>
          <cell r="T356">
            <v>2.0080321285140563</v>
          </cell>
          <cell r="U356">
            <v>0.12367971899967843</v>
          </cell>
          <cell r="V356">
            <v>2.6991718940629013E-4</v>
          </cell>
        </row>
        <row r="357">
          <cell r="F357">
            <v>39527</v>
          </cell>
          <cell r="G357">
            <v>12.588116817724069</v>
          </cell>
          <cell r="H357">
            <v>16.005121638924457</v>
          </cell>
          <cell r="I357">
            <v>7.9936051159072745</v>
          </cell>
          <cell r="J357">
            <v>2.1900671693600841E-3</v>
          </cell>
          <cell r="L357">
            <v>39527</v>
          </cell>
          <cell r="M357">
            <v>5543.2372505543235</v>
          </cell>
          <cell r="N357">
            <v>7077.1408351026193</v>
          </cell>
          <cell r="O357">
            <v>3536.0678925035363</v>
          </cell>
          <cell r="P357">
            <v>441.69611307420496</v>
          </cell>
          <cell r="R357">
            <v>39527</v>
          </cell>
          <cell r="S357">
            <v>1.5678896205707118</v>
          </cell>
          <cell r="T357">
            <v>2.0016012810248198</v>
          </cell>
          <cell r="U357">
            <v>0.12490788043817684</v>
          </cell>
          <cell r="V357">
            <v>2.7390881575523507E-4</v>
          </cell>
        </row>
        <row r="358">
          <cell r="F358">
            <v>39528</v>
          </cell>
          <cell r="G358">
            <v>12.623074981065388</v>
          </cell>
          <cell r="H358">
            <v>16.118633139909736</v>
          </cell>
          <cell r="I358">
            <v>8.1366965012205039</v>
          </cell>
          <cell r="J358">
            <v>2.2280249895282826E-3</v>
          </cell>
          <cell r="L358">
            <v>39528</v>
          </cell>
          <cell r="M358">
            <v>5491.4881933003844</v>
          </cell>
          <cell r="N358">
            <v>7007.7084793272597</v>
          </cell>
          <cell r="O358">
            <v>3536.0678925035363</v>
          </cell>
          <cell r="P358">
            <v>434.21623968736429</v>
          </cell>
          <cell r="R358">
            <v>39528</v>
          </cell>
          <cell r="S358">
            <v>1.5530361857431279</v>
          </cell>
          <cell r="T358">
            <v>1.9817677368212443</v>
          </cell>
          <cell r="U358">
            <v>0.12277470841006753</v>
          </cell>
          <cell r="V358">
            <v>2.7390881575523507E-4</v>
          </cell>
        </row>
        <row r="359">
          <cell r="F359">
            <v>39529</v>
          </cell>
          <cell r="G359">
            <v>12.57387149503332</v>
          </cell>
          <cell r="H359">
            <v>16.189088554314392</v>
          </cell>
          <cell r="I359">
            <v>8.1632653061224492</v>
          </cell>
          <cell r="J359">
            <v>2.2532875465303879E-3</v>
          </cell>
          <cell r="L359">
            <v>39529</v>
          </cell>
          <cell r="M359">
            <v>5491.4881933003844</v>
          </cell>
          <cell r="N359">
            <v>7057.1630204657731</v>
          </cell>
          <cell r="O359">
            <v>3557.4528637495555</v>
          </cell>
          <cell r="P359">
            <v>435.16100957354217</v>
          </cell>
          <cell r="R359">
            <v>39529</v>
          </cell>
          <cell r="S359">
            <v>1.5436863229391786</v>
          </cell>
          <cell r="T359">
            <v>1.9837333862328903</v>
          </cell>
          <cell r="U359">
            <v>0.12233463415827654</v>
          </cell>
          <cell r="V359">
            <v>2.7610961551736041E-4</v>
          </cell>
        </row>
        <row r="360">
          <cell r="F360">
            <v>39530</v>
          </cell>
          <cell r="G360">
            <v>12.580198767140519</v>
          </cell>
          <cell r="H360">
            <v>16.084928422068522</v>
          </cell>
          <cell r="I360">
            <v>8.1234768480909825</v>
          </cell>
          <cell r="J360">
            <v>2.2421474391313024E-3</v>
          </cell>
          <cell r="L360">
            <v>39530</v>
          </cell>
          <cell r="M360">
            <v>5488.4742041712398</v>
          </cell>
          <cell r="N360">
            <v>7047.2163495419309</v>
          </cell>
          <cell r="O360">
            <v>3557.4528637495555</v>
          </cell>
          <cell r="P360">
            <v>432.71311120726955</v>
          </cell>
          <cell r="R360">
            <v>39530</v>
          </cell>
          <cell r="S360">
            <v>1.5429717636167257</v>
          </cell>
          <cell r="T360">
            <v>1.9809825673534072</v>
          </cell>
          <cell r="U360">
            <v>0.12164710175780062</v>
          </cell>
          <cell r="V360">
            <v>2.7610961551736041E-4</v>
          </cell>
        </row>
        <row r="361">
          <cell r="F361">
            <v>39531</v>
          </cell>
          <cell r="G361">
            <v>12.583364791745312</v>
          </cell>
          <cell r="H361">
            <v>16.084928422068522</v>
          </cell>
          <cell r="I361">
            <v>8.1168831168831161</v>
          </cell>
          <cell r="J361">
            <v>2.2419614472309534E-3</v>
          </cell>
          <cell r="L361">
            <v>39531</v>
          </cell>
          <cell r="M361">
            <v>5488.4742041712398</v>
          </cell>
          <cell r="N361">
            <v>7047.2163495419309</v>
          </cell>
          <cell r="O361">
            <v>3557.4528637495555</v>
          </cell>
          <cell r="P361">
            <v>432.71311120726955</v>
          </cell>
          <cell r="R361">
            <v>39531</v>
          </cell>
          <cell r="S361">
            <v>1.5429717636167257</v>
          </cell>
          <cell r="T361">
            <v>1.9809825673534072</v>
          </cell>
          <cell r="U361">
            <v>0.1216574612520986</v>
          </cell>
          <cell r="V361">
            <v>2.7610961551736041E-4</v>
          </cell>
        </row>
        <row r="362">
          <cell r="F362">
            <v>39532</v>
          </cell>
          <cell r="G362">
            <v>12.632642748863063</v>
          </cell>
          <cell r="H362">
            <v>16.105653084232564</v>
          </cell>
          <cell r="I362">
            <v>8.1300813008130088</v>
          </cell>
          <cell r="J362">
            <v>2.2014357764133766E-3</v>
          </cell>
          <cell r="L362">
            <v>39532</v>
          </cell>
          <cell r="M362">
            <v>5485.4635216675806</v>
          </cell>
          <cell r="N362">
            <v>7057.1630204657731</v>
          </cell>
          <cell r="O362">
            <v>3562.5222657641611</v>
          </cell>
          <cell r="P362">
            <v>436.30017452006979</v>
          </cell>
          <cell r="R362">
            <v>39532</v>
          </cell>
          <cell r="S362">
            <v>1.539882968894364</v>
          </cell>
          <cell r="T362">
            <v>1.9809825673534072</v>
          </cell>
          <cell r="U362">
            <v>0.12245297805642634</v>
          </cell>
          <cell r="V362">
            <v>2.7078256160303275E-4</v>
          </cell>
        </row>
        <row r="363">
          <cell r="F363">
            <v>39533</v>
          </cell>
          <cell r="G363">
            <v>12.584948401711552</v>
          </cell>
          <cell r="H363">
            <v>16.090104585679807</v>
          </cell>
          <cell r="I363">
            <v>8.077544426494347</v>
          </cell>
          <cell r="J363">
            <v>2.1905469138479806E-3</v>
          </cell>
          <cell r="L363">
            <v>39533</v>
          </cell>
          <cell r="M363">
            <v>5524.8618784530381</v>
          </cell>
          <cell r="N363">
            <v>7092.1985815602829</v>
          </cell>
          <cell r="O363">
            <v>3558.7188612099644</v>
          </cell>
          <cell r="P363">
            <v>440.14084507042253</v>
          </cell>
          <cell r="R363">
            <v>39533</v>
          </cell>
          <cell r="S363">
            <v>1.5532774153463809</v>
          </cell>
          <cell r="T363">
            <v>1.9924287706714485</v>
          </cell>
          <cell r="U363">
            <v>0.12367665974077373</v>
          </cell>
          <cell r="V363">
            <v>2.7126736111111112E-4</v>
          </cell>
        </row>
        <row r="364">
          <cell r="F364">
            <v>39534</v>
          </cell>
          <cell r="G364">
            <v>12.632642748863063</v>
          </cell>
          <cell r="H364">
            <v>16.123831022250886</v>
          </cell>
          <cell r="I364">
            <v>8.0515297906602257</v>
          </cell>
          <cell r="J364">
            <v>2.1602051330794373E-3</v>
          </cell>
          <cell r="L364">
            <v>39534</v>
          </cell>
          <cell r="M364">
            <v>5646.5273856578206</v>
          </cell>
          <cell r="N364">
            <v>7209.8053352559473</v>
          </cell>
          <cell r="O364">
            <v>3599.7120230381574</v>
          </cell>
          <cell r="P364">
            <v>446.62795891022773</v>
          </cell>
          <cell r="R364">
            <v>39534</v>
          </cell>
          <cell r="S364">
            <v>1.5681354869060686</v>
          </cell>
          <cell r="T364">
            <v>2.002803925495694</v>
          </cell>
          <cell r="U364">
            <v>0.12404947092900651</v>
          </cell>
          <cell r="V364">
            <v>2.6831015580770746E-4</v>
          </cell>
        </row>
        <row r="365">
          <cell r="F365">
            <v>39535</v>
          </cell>
          <cell r="G365">
            <v>12.619888944977284</v>
          </cell>
          <cell r="H365">
            <v>16.121231662098985</v>
          </cell>
          <cell r="I365">
            <v>8.0256821829855536</v>
          </cell>
          <cell r="J365">
            <v>2.1408829429433287E-3</v>
          </cell>
          <cell r="L365">
            <v>39535</v>
          </cell>
          <cell r="M365">
            <v>5724.0984544934172</v>
          </cell>
          <cell r="N365">
            <v>7278.0203784570595</v>
          </cell>
          <cell r="O365">
            <v>3621.8761318362913</v>
          </cell>
          <cell r="P365">
            <v>450.85662759242564</v>
          </cell>
          <cell r="R365">
            <v>39535</v>
          </cell>
          <cell r="S365">
            <v>1.5800284405119291</v>
          </cell>
          <cell r="T365">
            <v>2.0088388911209321</v>
          </cell>
          <cell r="U365">
            <v>0.12443537448825952</v>
          </cell>
          <cell r="V365">
            <v>2.6673708525717455E-4</v>
          </cell>
        </row>
        <row r="366">
          <cell r="F366">
            <v>39536</v>
          </cell>
          <cell r="G366">
            <v>12.848515996402416</v>
          </cell>
          <cell r="H366">
            <v>16.048788316482106</v>
          </cell>
          <cell r="I366">
            <v>8.0256821829855536</v>
          </cell>
          <cell r="J366">
            <v>2.1335745694979914E-3</v>
          </cell>
          <cell r="L366">
            <v>39536</v>
          </cell>
          <cell r="M366">
            <v>5737.234652897303</v>
          </cell>
          <cell r="N366">
            <v>7267.4418604651155</v>
          </cell>
          <cell r="O366">
            <v>3633.7209302325577</v>
          </cell>
          <cell r="P366">
            <v>452.28403437358662</v>
          </cell>
          <cell r="R366">
            <v>39536</v>
          </cell>
          <cell r="S366">
            <v>1.5782828282828281</v>
          </cell>
          <cell r="T366">
            <v>2</v>
          </cell>
          <cell r="U366">
            <v>0.12445705609279517</v>
          </cell>
          <cell r="V366">
            <v>2.6590794267024759E-4</v>
          </cell>
        </row>
        <row r="367">
          <cell r="F367">
            <v>39537</v>
          </cell>
          <cell r="G367">
            <v>12.848515996402416</v>
          </cell>
          <cell r="H367">
            <v>16.139444803098772</v>
          </cell>
          <cell r="I367">
            <v>8.097165991902834</v>
          </cell>
          <cell r="J367">
            <v>2.1522501775606399E-3</v>
          </cell>
          <cell r="L367">
            <v>39537</v>
          </cell>
          <cell r="M367">
            <v>5737.234652897303</v>
          </cell>
          <cell r="N367">
            <v>7246.376811594203</v>
          </cell>
          <cell r="O367">
            <v>3633.7209302325577</v>
          </cell>
          <cell r="P367">
            <v>443.45898004434588</v>
          </cell>
          <cell r="R367">
            <v>39537</v>
          </cell>
          <cell r="S367">
            <v>1.5790304752881732</v>
          </cell>
          <cell r="T367">
            <v>1.9940179461615157</v>
          </cell>
          <cell r="U367">
            <v>0.12204051745179398</v>
          </cell>
          <cell r="V367">
            <v>2.6590794267024759E-4</v>
          </cell>
        </row>
        <row r="368">
          <cell r="F368">
            <v>39538</v>
          </cell>
          <cell r="G368">
            <v>12.84191601386927</v>
          </cell>
          <cell r="H368">
            <v>16.139444803098772</v>
          </cell>
          <cell r="I368">
            <v>8.097165991902834</v>
          </cell>
          <cell r="J368">
            <v>2.1494005321915717E-3</v>
          </cell>
          <cell r="L368">
            <v>39538</v>
          </cell>
          <cell r="M368">
            <v>5747.1264367816093</v>
          </cell>
          <cell r="N368">
            <v>7256.8940493468799</v>
          </cell>
          <cell r="O368">
            <v>3639.0101892285297</v>
          </cell>
          <cell r="P368">
            <v>444.04973357015984</v>
          </cell>
          <cell r="R368">
            <v>39538</v>
          </cell>
          <cell r="S368">
            <v>1.5790304752881732</v>
          </cell>
          <cell r="T368">
            <v>1.9940179461615157</v>
          </cell>
          <cell r="U368">
            <v>0.12204051745179398</v>
          </cell>
          <cell r="V368">
            <v>2.6555487691531455E-4</v>
          </cell>
        </row>
        <row r="369">
          <cell r="F369">
            <v>39539</v>
          </cell>
          <cell r="G369">
            <v>12.787723785166239</v>
          </cell>
          <cell r="H369">
            <v>16.123831022250886</v>
          </cell>
          <cell r="I369">
            <v>8.1037277147487838</v>
          </cell>
          <cell r="J369">
            <v>2.1917183729559487E-3</v>
          </cell>
          <cell r="L369">
            <v>39539</v>
          </cell>
          <cell r="M369">
            <v>5672.1497447532611</v>
          </cell>
          <cell r="N369">
            <v>7142.8571428571431</v>
          </cell>
          <cell r="O369">
            <v>3590.6642728904849</v>
          </cell>
          <cell r="P369">
            <v>441.50110375275938</v>
          </cell>
          <cell r="R369">
            <v>39539</v>
          </cell>
          <cell r="S369">
            <v>1.5797788309636651</v>
          </cell>
          <cell r="T369">
            <v>1.9896538002387583</v>
          </cell>
          <cell r="U369">
            <v>0.12296039445694543</v>
          </cell>
          <cell r="V369">
            <v>2.7047422245422901E-4</v>
          </cell>
        </row>
        <row r="370">
          <cell r="F370">
            <v>39540</v>
          </cell>
          <cell r="G370">
            <v>12.461059190031152</v>
          </cell>
          <cell r="H370">
            <v>16.007683688170321</v>
          </cell>
          <cell r="I370">
            <v>8.0840743734842366</v>
          </cell>
          <cell r="J370">
            <v>2.1831725426755652E-3</v>
          </cell>
          <cell r="L370">
            <v>39540</v>
          </cell>
          <cell r="M370">
            <v>5611.672278338945</v>
          </cell>
          <cell r="N370">
            <v>7077.1408351026193</v>
          </cell>
          <cell r="O370">
            <v>3575.2592062924559</v>
          </cell>
          <cell r="P370">
            <v>441.69611307420496</v>
          </cell>
          <cell r="R370">
            <v>39540</v>
          </cell>
          <cell r="S370">
            <v>1.5696123057604772</v>
          </cell>
          <cell r="T370">
            <v>1.9801980198019802</v>
          </cell>
          <cell r="U370">
            <v>0.12355288681320038</v>
          </cell>
          <cell r="V370">
            <v>2.700658960786432E-4</v>
          </cell>
        </row>
        <row r="371">
          <cell r="F371">
            <v>39541</v>
          </cell>
          <cell r="G371">
            <v>12.251899044351875</v>
          </cell>
          <cell r="H371">
            <v>15.671524839366869</v>
          </cell>
          <cell r="I371">
            <v>7.9113924050632907</v>
          </cell>
          <cell r="J371">
            <v>2.1926122124115007E-3</v>
          </cell>
          <cell r="L371">
            <v>39541</v>
          </cell>
          <cell r="M371">
            <v>5437.7379010331706</v>
          </cell>
          <cell r="N371">
            <v>6896.5517241379312</v>
          </cell>
          <cell r="O371">
            <v>3481.8941504178274</v>
          </cell>
          <cell r="P371">
            <v>439.36731107205628</v>
          </cell>
          <cell r="R371">
            <v>39541</v>
          </cell>
          <cell r="S371">
            <v>1.5617679212868969</v>
          </cell>
          <cell r="T371">
            <v>1.9805902158843334</v>
          </cell>
          <cell r="U371">
            <v>0.12621641065771372</v>
          </cell>
          <cell r="V371">
            <v>2.7708506511499033E-4</v>
          </cell>
        </row>
        <row r="372">
          <cell r="F372">
            <v>39542</v>
          </cell>
          <cell r="G372">
            <v>12.156576707999028</v>
          </cell>
          <cell r="H372">
            <v>15.479876160990711</v>
          </cell>
          <cell r="I372">
            <v>7.7881619937694708</v>
          </cell>
          <cell r="J372">
            <v>2.1514444798237538E-3</v>
          </cell>
          <cell r="L372">
            <v>39542</v>
          </cell>
          <cell r="M372">
            <v>5458.5152838427948</v>
          </cell>
          <cell r="N372">
            <v>6939.6252602359473</v>
          </cell>
          <cell r="O372">
            <v>3491.6201117318433</v>
          </cell>
          <cell r="P372">
            <v>447.82803403493057</v>
          </cell>
          <cell r="R372">
            <v>39542</v>
          </cell>
          <cell r="S372">
            <v>1.5634771732332708</v>
          </cell>
          <cell r="T372">
            <v>1.9872813990461049</v>
          </cell>
          <cell r="U372">
            <v>0.12822649928834293</v>
          </cell>
          <cell r="V372">
            <v>2.7622020274562881E-4</v>
          </cell>
        </row>
        <row r="373">
          <cell r="F373">
            <v>39543</v>
          </cell>
          <cell r="G373">
            <v>12.379301807378063</v>
          </cell>
          <cell r="H373">
            <v>15.595757953836557</v>
          </cell>
          <cell r="I373">
            <v>7.8125</v>
          </cell>
          <cell r="J373">
            <v>2.1532419210363121E-3</v>
          </cell>
          <cell r="L373">
            <v>39543</v>
          </cell>
          <cell r="M373">
            <v>5503.5773252614199</v>
          </cell>
          <cell r="N373">
            <v>6988.1201956673649</v>
          </cell>
          <cell r="O373">
            <v>3501.4005602240895</v>
          </cell>
          <cell r="P373">
            <v>446.82752457551385</v>
          </cell>
          <cell r="R373">
            <v>39543</v>
          </cell>
          <cell r="S373">
            <v>1.5713387806411063</v>
          </cell>
          <cell r="T373">
            <v>1.996007984031936</v>
          </cell>
          <cell r="U373">
            <v>0.12757054651222127</v>
          </cell>
          <cell r="V373">
            <v>2.7555041194786585E-4</v>
          </cell>
        </row>
        <row r="374">
          <cell r="F374">
            <v>39544</v>
          </cell>
          <cell r="G374">
            <v>12.271444348999877</v>
          </cell>
          <cell r="H374">
            <v>15.590894917368257</v>
          </cell>
          <cell r="I374">
            <v>7.8247261345852896</v>
          </cell>
          <cell r="J374">
            <v>2.156538841421073E-3</v>
          </cell>
          <cell r="L374">
            <v>39544</v>
          </cell>
          <cell r="M374">
            <v>5506.6079295154186</v>
          </cell>
          <cell r="N374">
            <v>6973.5006973500704</v>
          </cell>
          <cell r="O374">
            <v>3500.1750087504374</v>
          </cell>
          <cell r="P374">
            <v>441.89129474149365</v>
          </cell>
          <cell r="R374">
            <v>39544</v>
          </cell>
          <cell r="S374">
            <v>1.5733165512901195</v>
          </cell>
          <cell r="T374">
            <v>1.9928258270227182</v>
          </cell>
          <cell r="U374">
            <v>0.12621481761958853</v>
          </cell>
          <cell r="V374">
            <v>2.7566511099655691E-4</v>
          </cell>
        </row>
        <row r="375">
          <cell r="F375">
            <v>39545</v>
          </cell>
          <cell r="G375">
            <v>12.271444348999877</v>
          </cell>
          <cell r="H375">
            <v>15.590894917368257</v>
          </cell>
          <cell r="I375">
            <v>7.8247261345852896</v>
          </cell>
          <cell r="J375">
            <v>2.1568458286601675E-3</v>
          </cell>
          <cell r="L375">
            <v>39545</v>
          </cell>
          <cell r="M375">
            <v>5506.6079295154186</v>
          </cell>
          <cell r="N375">
            <v>6973.5006973500704</v>
          </cell>
          <cell r="O375">
            <v>3500.1750087504374</v>
          </cell>
          <cell r="P375">
            <v>441.69611307420496</v>
          </cell>
          <cell r="R375">
            <v>39545</v>
          </cell>
          <cell r="S375">
            <v>1.5733165512901195</v>
          </cell>
          <cell r="T375">
            <v>1.9928258270227182</v>
          </cell>
          <cell r="U375">
            <v>0.12621641065771372</v>
          </cell>
          <cell r="V375">
            <v>2.7570995312930797E-4</v>
          </cell>
        </row>
        <row r="376">
          <cell r="F376">
            <v>39546</v>
          </cell>
          <cell r="G376">
            <v>12.22792858889704</v>
          </cell>
          <cell r="H376">
            <v>15.45595054095827</v>
          </cell>
          <cell r="I376">
            <v>7.7760497667185078</v>
          </cell>
          <cell r="J376">
            <v>2.1436456982389948E-3</v>
          </cell>
          <cell r="L376">
            <v>39546</v>
          </cell>
          <cell r="M376">
            <v>5497.5261132490377</v>
          </cell>
          <cell r="N376">
            <v>6958.9422407794018</v>
          </cell>
          <cell r="O376">
            <v>3500.1750087504374</v>
          </cell>
          <cell r="P376">
            <v>448.63167339614176</v>
          </cell>
          <cell r="R376">
            <v>39546</v>
          </cell>
          <cell r="S376">
            <v>1.5703517587939697</v>
          </cell>
          <cell r="T376">
            <v>1.9876764062810575</v>
          </cell>
          <cell r="U376">
            <v>0.12815583749839804</v>
          </cell>
          <cell r="V376">
            <v>2.7570995312930797E-4</v>
          </cell>
        </row>
        <row r="377">
          <cell r="F377">
            <v>39547</v>
          </cell>
          <cell r="G377">
            <v>12.218963831867057</v>
          </cell>
          <cell r="H377">
            <v>15.405946695424435</v>
          </cell>
          <cell r="I377">
            <v>7.782101167315175</v>
          </cell>
          <cell r="J377">
            <v>2.1543970165910117E-3</v>
          </cell>
          <cell r="L377">
            <v>39547</v>
          </cell>
          <cell r="M377">
            <v>5485.4635216675806</v>
          </cell>
          <cell r="N377">
            <v>6901.3112491373358</v>
          </cell>
          <cell r="O377">
            <v>3486.7503486750352</v>
          </cell>
          <cell r="P377">
            <v>447.2271914132379</v>
          </cell>
          <cell r="R377">
            <v>39547</v>
          </cell>
          <cell r="S377">
            <v>1.5730690577316344</v>
          </cell>
          <cell r="T377">
            <v>1.9790223629527015</v>
          </cell>
          <cell r="U377">
            <v>0.12829888508268864</v>
          </cell>
          <cell r="V377">
            <v>2.7675532062103894E-4</v>
          </cell>
        </row>
        <row r="378">
          <cell r="F378">
            <v>39548</v>
          </cell>
          <cell r="G378">
            <v>12.298610257040956</v>
          </cell>
          <cell r="H378">
            <v>15.337423312883438</v>
          </cell>
          <cell r="I378">
            <v>7.7881619937694708</v>
          </cell>
          <cell r="J378">
            <v>2.1625876658975065E-3</v>
          </cell>
          <cell r="L378">
            <v>39548</v>
          </cell>
          <cell r="M378">
            <v>5467.4685620557684</v>
          </cell>
          <cell r="N378">
            <v>6839.9452804377561</v>
          </cell>
          <cell r="O378">
            <v>3473.428273706148</v>
          </cell>
          <cell r="P378">
            <v>445.43429844097994</v>
          </cell>
          <cell r="R378">
            <v>39548</v>
          </cell>
          <cell r="S378">
            <v>1.5738117721120555</v>
          </cell>
          <cell r="T378">
            <v>1.9696671262556626</v>
          </cell>
          <cell r="U378">
            <v>0.12826761755727151</v>
          </cell>
          <cell r="V378">
            <v>2.7773920288848769E-4</v>
          </cell>
        </row>
        <row r="379">
          <cell r="F379">
            <v>39549</v>
          </cell>
          <cell r="G379">
            <v>12.417732522041474</v>
          </cell>
          <cell r="H379">
            <v>15.518311607697083</v>
          </cell>
          <cell r="I379">
            <v>7.8492935635792769</v>
          </cell>
          <cell r="J379">
            <v>2.1764538167382357E-3</v>
          </cell>
          <cell r="L379">
            <v>39549</v>
          </cell>
          <cell r="M379">
            <v>5509.6418732782367</v>
          </cell>
          <cell r="N379">
            <v>6882.3124569855463</v>
          </cell>
          <cell r="O379">
            <v>3481.8941504178274</v>
          </cell>
          <cell r="P379">
            <v>442.86979627989371</v>
          </cell>
          <cell r="R379">
            <v>39549</v>
          </cell>
          <cell r="S379">
            <v>1.5822784810126582</v>
          </cell>
          <cell r="T379">
            <v>1.9766752322593397</v>
          </cell>
          <cell r="U379">
            <v>0.12721027859051012</v>
          </cell>
          <cell r="V379">
            <v>2.7721564605106311E-4</v>
          </cell>
        </row>
        <row r="380">
          <cell r="F380">
            <v>39550</v>
          </cell>
          <cell r="G380">
            <v>12.330456226880393</v>
          </cell>
          <cell r="H380">
            <v>15.410695022345507</v>
          </cell>
          <cell r="I380">
            <v>7.8125</v>
          </cell>
          <cell r="J380">
            <v>2.1749532385053724E-3</v>
          </cell>
          <cell r="L380">
            <v>39550</v>
          </cell>
          <cell r="M380">
            <v>5473.4537493158186</v>
          </cell>
          <cell r="N380">
            <v>6835.2699931647294</v>
          </cell>
          <cell r="O380">
            <v>3466.2045060658575</v>
          </cell>
          <cell r="P380">
            <v>443.06601683650865</v>
          </cell>
          <cell r="R380">
            <v>39550</v>
          </cell>
          <cell r="S380">
            <v>1.5792798483891346</v>
          </cell>
          <cell r="T380">
            <v>1.9727756954034326</v>
          </cell>
          <cell r="U380">
            <v>0.12782329707412474</v>
          </cell>
          <cell r="V380">
            <v>2.7838868628378942E-4</v>
          </cell>
        </row>
        <row r="381">
          <cell r="F381">
            <v>39551</v>
          </cell>
          <cell r="G381">
            <v>12.217470983506413</v>
          </cell>
          <cell r="H381">
            <v>15.288182235132243</v>
          </cell>
          <cell r="I381">
            <v>7.7639751552795033</v>
          </cell>
          <cell r="J381">
            <v>2.1617321527393472E-3</v>
          </cell>
          <cell r="L381">
            <v>39551</v>
          </cell>
          <cell r="M381">
            <v>5476.4512595837896</v>
          </cell>
          <cell r="N381">
            <v>6821.2824010914046</v>
          </cell>
          <cell r="O381">
            <v>3466.2045060658575</v>
          </cell>
          <cell r="P381">
            <v>440.72278536800349</v>
          </cell>
          <cell r="R381">
            <v>39551</v>
          </cell>
          <cell r="S381">
            <v>1.5802781289506953</v>
          </cell>
          <cell r="T381">
            <v>1.9685039370078741</v>
          </cell>
          <cell r="U381">
            <v>0.12714234857346285</v>
          </cell>
          <cell r="V381">
            <v>2.7838868628378942E-4</v>
          </cell>
        </row>
        <row r="382">
          <cell r="F382">
            <v>39552</v>
          </cell>
          <cell r="G382">
            <v>12.307692307692307</v>
          </cell>
          <cell r="H382">
            <v>15.28584530724549</v>
          </cell>
          <cell r="I382">
            <v>7.7639751552795033</v>
          </cell>
          <cell r="J382">
            <v>2.1414560187762864E-3</v>
          </cell>
          <cell r="L382">
            <v>39552</v>
          </cell>
          <cell r="M382">
            <v>5524.8618784530381</v>
          </cell>
          <cell r="N382">
            <v>6887.0523415977959</v>
          </cell>
          <cell r="O382">
            <v>3498.9503149055281</v>
          </cell>
          <cell r="P382">
            <v>444.83985765124555</v>
          </cell>
          <cell r="R382">
            <v>39552</v>
          </cell>
          <cell r="S382">
            <v>1.57952930026852</v>
          </cell>
          <cell r="T382">
            <v>1.9685039370078741</v>
          </cell>
          <cell r="U382">
            <v>0.12714396511169598</v>
          </cell>
          <cell r="V382">
            <v>2.7577838449022364E-4</v>
          </cell>
        </row>
        <row r="383">
          <cell r="F383">
            <v>39553</v>
          </cell>
          <cell r="G383">
            <v>12.406947890818858</v>
          </cell>
          <cell r="H383">
            <v>15.458339774308239</v>
          </cell>
          <cell r="I383">
            <v>7.8308535630383709</v>
          </cell>
          <cell r="J383">
            <v>2.1735681076698698E-3</v>
          </cell>
          <cell r="L383">
            <v>39553</v>
          </cell>
          <cell r="M383">
            <v>5479.4520547945212</v>
          </cell>
          <cell r="N383">
            <v>6863.4179821551134</v>
          </cell>
          <cell r="O383">
            <v>3475.8428919012858</v>
          </cell>
          <cell r="P383">
            <v>442.28217602830608</v>
          </cell>
          <cell r="R383">
            <v>39553</v>
          </cell>
          <cell r="S383">
            <v>1.5767896562598549</v>
          </cell>
          <cell r="T383">
            <v>1.974333662388944</v>
          </cell>
          <cell r="U383">
            <v>0.12724750913000879</v>
          </cell>
          <cell r="V383">
            <v>2.7762123025071973E-4</v>
          </cell>
        </row>
        <row r="384">
          <cell r="F384">
            <v>39554</v>
          </cell>
          <cell r="G384">
            <v>12.48595330253465</v>
          </cell>
          <cell r="H384">
            <v>15.530361857431277</v>
          </cell>
          <cell r="I384">
            <v>7.8864353312302837</v>
          </cell>
          <cell r="J384">
            <v>2.2284917122393222E-3</v>
          </cell>
          <cell r="L384">
            <v>39554</v>
          </cell>
          <cell r="M384">
            <v>5396.6540744738259</v>
          </cell>
          <cell r="N384">
            <v>6720.4301075268813</v>
          </cell>
          <cell r="O384">
            <v>3411.8048447628794</v>
          </cell>
          <cell r="P384">
            <v>432.15211754537597</v>
          </cell>
          <cell r="R384">
            <v>39554</v>
          </cell>
          <cell r="S384">
            <v>1.5820281601012498</v>
          </cell>
          <cell r="T384">
            <v>1.9692792437967703</v>
          </cell>
          <cell r="U384">
            <v>0.12666565334143992</v>
          </cell>
          <cell r="V384">
            <v>2.8262159794251477E-4</v>
          </cell>
        </row>
        <row r="385">
          <cell r="F385">
            <v>39555</v>
          </cell>
          <cell r="G385">
            <v>12.607160867372668</v>
          </cell>
          <cell r="H385">
            <v>15.615240474703311</v>
          </cell>
          <cell r="I385">
            <v>7.9302141157811263</v>
          </cell>
          <cell r="J385">
            <v>2.2660424475071266E-3</v>
          </cell>
          <cell r="L385">
            <v>39555</v>
          </cell>
          <cell r="M385">
            <v>5379.2361484669182</v>
          </cell>
          <cell r="N385">
            <v>6671.1140760506996</v>
          </cell>
          <cell r="O385">
            <v>3389.8305084745762</v>
          </cell>
          <cell r="P385">
            <v>426.80324370465217</v>
          </cell>
          <cell r="R385">
            <v>39555</v>
          </cell>
          <cell r="S385">
            <v>1.5867978419549349</v>
          </cell>
          <cell r="T385">
            <v>1.9685039370078741</v>
          </cell>
          <cell r="U385">
            <v>0.12591445372014254</v>
          </cell>
          <cell r="V385">
            <v>2.8567918798547609E-4</v>
          </cell>
        </row>
        <row r="386">
          <cell r="F386">
            <v>39556</v>
          </cell>
          <cell r="G386">
            <v>12.489072061945796</v>
          </cell>
          <cell r="H386">
            <v>15.535187199005749</v>
          </cell>
          <cell r="I386">
            <v>7.855459544383347</v>
          </cell>
          <cell r="J386">
            <v>2.2377121630844624E-3</v>
          </cell>
          <cell r="L386">
            <v>39556</v>
          </cell>
          <cell r="M386">
            <v>5390.8355795148245</v>
          </cell>
          <cell r="N386">
            <v>6693.4404283801878</v>
          </cell>
          <cell r="O386">
            <v>3385.2403520649964</v>
          </cell>
          <cell r="P386">
            <v>430.29259896729775</v>
          </cell>
          <cell r="R386">
            <v>39556</v>
          </cell>
          <cell r="S386">
            <v>1.5928639694170117</v>
          </cell>
          <cell r="T386">
            <v>1.9774569903104606</v>
          </cell>
          <cell r="U386">
            <v>0.12714073207633528</v>
          </cell>
          <cell r="V386">
            <v>2.8485970659450219E-4</v>
          </cell>
        </row>
        <row r="387">
          <cell r="F387">
            <v>39557</v>
          </cell>
          <cell r="G387">
            <v>12.300123001230013</v>
          </cell>
          <cell r="H387">
            <v>15.499070055796654</v>
          </cell>
          <cell r="I387">
            <v>7.7760497667185078</v>
          </cell>
          <cell r="J387">
            <v>2.2046001186074864E-3</v>
          </cell>
          <cell r="L387">
            <v>39557</v>
          </cell>
          <cell r="M387">
            <v>5390.8355795148245</v>
          </cell>
          <cell r="N387">
            <v>6779.6610169491523</v>
          </cell>
          <cell r="O387">
            <v>3401.3605442176872</v>
          </cell>
          <cell r="P387">
            <v>436.68122270742361</v>
          </cell>
          <cell r="R387">
            <v>39557</v>
          </cell>
          <cell r="S387">
            <v>1.5852885225110969</v>
          </cell>
          <cell r="T387">
            <v>1.9928258270227182</v>
          </cell>
          <cell r="U387">
            <v>0.12839277919009837</v>
          </cell>
          <cell r="V387">
            <v>2.8344751544080341E-4</v>
          </cell>
        </row>
        <row r="388">
          <cell r="F388">
            <v>39558</v>
          </cell>
          <cell r="G388">
            <v>12.150668286755772</v>
          </cell>
          <cell r="H388">
            <v>15.451174289245984</v>
          </cell>
          <cell r="I388">
            <v>7.7339520494972929</v>
          </cell>
          <cell r="J388">
            <v>2.1786065196978707E-3</v>
          </cell>
          <cell r="L388">
            <v>39558</v>
          </cell>
          <cell r="M388">
            <v>5414.1851651326479</v>
          </cell>
          <cell r="N388">
            <v>6839.9452804377561</v>
          </cell>
          <cell r="O388">
            <v>3423.485107839781</v>
          </cell>
          <cell r="P388">
            <v>436.87199650502407</v>
          </cell>
          <cell r="R388">
            <v>39558</v>
          </cell>
          <cell r="S388">
            <v>1.5812776723592663</v>
          </cell>
          <cell r="T388">
            <v>1.9976028765481419</v>
          </cell>
          <cell r="U388">
            <v>0.12762916071063915</v>
          </cell>
          <cell r="V388">
            <v>2.8164888523371225E-4</v>
          </cell>
        </row>
        <row r="389">
          <cell r="F389">
            <v>39559</v>
          </cell>
          <cell r="G389">
            <v>12.20703125</v>
          </cell>
          <cell r="H389">
            <v>15.451174289245984</v>
          </cell>
          <cell r="I389">
            <v>7.7339520494972929</v>
          </cell>
          <cell r="J389">
            <v>2.1785543113589821E-3</v>
          </cell>
          <cell r="L389">
            <v>39559</v>
          </cell>
          <cell r="M389">
            <v>5414.1851651326479</v>
          </cell>
          <cell r="N389">
            <v>6839.9452804377561</v>
          </cell>
          <cell r="O389">
            <v>3423.485107839781</v>
          </cell>
          <cell r="P389">
            <v>436.87199650502407</v>
          </cell>
          <cell r="R389">
            <v>39559</v>
          </cell>
          <cell r="S389">
            <v>1.5812776723592663</v>
          </cell>
          <cell r="T389">
            <v>1.9976028765481419</v>
          </cell>
          <cell r="U389">
            <v>0.12763241863433311</v>
          </cell>
          <cell r="V389">
            <v>2.8164888523371225E-4</v>
          </cell>
        </row>
        <row r="390">
          <cell r="F390">
            <v>39560</v>
          </cell>
          <cell r="G390">
            <v>12.350253180190194</v>
          </cell>
          <cell r="H390">
            <v>15.460729746444033</v>
          </cell>
          <cell r="I390">
            <v>7.7639751552795033</v>
          </cell>
          <cell r="J390">
            <v>2.1871404887821564E-3</v>
          </cell>
          <cell r="L390">
            <v>39560</v>
          </cell>
          <cell r="M390">
            <v>5428.8816503800217</v>
          </cell>
          <cell r="N390">
            <v>6816.6325835037496</v>
          </cell>
          <cell r="O390">
            <v>3423.485107839781</v>
          </cell>
          <cell r="P390">
            <v>439.17435221783052</v>
          </cell>
          <cell r="R390">
            <v>39560</v>
          </cell>
          <cell r="S390">
            <v>1.5855398763278896</v>
          </cell>
          <cell r="T390">
            <v>1.9908421262193909</v>
          </cell>
          <cell r="U390">
            <v>0.12828571795102051</v>
          </cell>
          <cell r="V390">
            <v>2.8164888523371225E-4</v>
          </cell>
        </row>
        <row r="391">
          <cell r="F391">
            <v>39561</v>
          </cell>
          <cell r="G391">
            <v>12.239902080783354</v>
          </cell>
          <cell r="H391">
            <v>15.309246785058175</v>
          </cell>
          <cell r="I391">
            <v>7.7101002313030067</v>
          </cell>
          <cell r="J391">
            <v>2.1542160161652367E-3</v>
          </cell>
          <cell r="L391">
            <v>39561</v>
          </cell>
          <cell r="M391">
            <v>5500.5500550055003</v>
          </cell>
          <cell r="N391">
            <v>6858.7105624142669</v>
          </cell>
          <cell r="O391">
            <v>3453.0386740331492</v>
          </cell>
          <cell r="P391">
            <v>447.42729306487695</v>
          </cell>
          <cell r="R391">
            <v>39561</v>
          </cell>
          <cell r="S391">
            <v>1.5931177314003504</v>
          </cell>
          <cell r="T391">
            <v>1.9857029388403493</v>
          </cell>
          <cell r="U391">
            <v>0.12953871264427375</v>
          </cell>
          <cell r="V391">
            <v>2.7940921715125536E-4</v>
          </cell>
        </row>
        <row r="392">
          <cell r="F392">
            <v>39562</v>
          </cell>
          <cell r="G392">
            <v>12.178784557301181</v>
          </cell>
          <cell r="H392">
            <v>15.199878400972793</v>
          </cell>
          <cell r="I392">
            <v>7.6394194041252872</v>
          </cell>
          <cell r="J392">
            <v>2.13957289845801E-3</v>
          </cell>
          <cell r="L392">
            <v>39562</v>
          </cell>
          <cell r="M392">
            <v>5497.5261132490377</v>
          </cell>
          <cell r="N392">
            <v>6854.0095956134337</v>
          </cell>
          <cell r="O392">
            <v>3445.8993797381117</v>
          </cell>
          <cell r="P392">
            <v>450.45045045045043</v>
          </cell>
          <cell r="R392">
            <v>39562</v>
          </cell>
          <cell r="S392">
            <v>1.595150741745095</v>
          </cell>
          <cell r="T392">
            <v>1.9892580067634771</v>
          </cell>
          <cell r="U392">
            <v>0.13069674434409839</v>
          </cell>
          <cell r="V392">
            <v>2.7999440011199778E-4</v>
          </cell>
        </row>
        <row r="393">
          <cell r="F393">
            <v>39563</v>
          </cell>
          <cell r="G393">
            <v>12.052549114137641</v>
          </cell>
          <cell r="H393">
            <v>15.199878400972793</v>
          </cell>
          <cell r="I393">
            <v>7.6923076923076916</v>
          </cell>
          <cell r="J393">
            <v>2.1540396860271751E-3</v>
          </cell>
          <cell r="L393">
            <v>39563</v>
          </cell>
          <cell r="M393">
            <v>5440.6964091403697</v>
          </cell>
          <cell r="N393">
            <v>6807.3519400953037</v>
          </cell>
          <cell r="O393">
            <v>3445.8993797381117</v>
          </cell>
          <cell r="P393">
            <v>447.42729306487695</v>
          </cell>
          <cell r="R393">
            <v>39563</v>
          </cell>
          <cell r="S393">
            <v>1.5785319652722969</v>
          </cell>
          <cell r="T393">
            <v>1.9758940920766648</v>
          </cell>
          <cell r="U393">
            <v>0.12981955082435415</v>
          </cell>
          <cell r="V393">
            <v>2.7999440011199778E-4</v>
          </cell>
        </row>
        <row r="394">
          <cell r="F394">
            <v>39564</v>
          </cell>
          <cell r="G394">
            <v>11.926058437686345</v>
          </cell>
          <cell r="H394">
            <v>15.135462388375965</v>
          </cell>
          <cell r="I394">
            <v>7.6511094108645743</v>
          </cell>
          <cell r="J394">
            <v>2.1731382724419989E-3</v>
          </cell>
          <cell r="L394">
            <v>39564</v>
          </cell>
          <cell r="M394">
            <v>5307.8556263269638</v>
          </cell>
          <cell r="N394">
            <v>6711.4093959731545</v>
          </cell>
          <cell r="O394">
            <v>3393.2813030200205</v>
          </cell>
          <cell r="P394">
            <v>442.86979627989371</v>
          </cell>
          <cell r="R394">
            <v>39564</v>
          </cell>
          <cell r="S394">
            <v>1.5644555694618274</v>
          </cell>
          <cell r="T394">
            <v>1.9778481012658227</v>
          </cell>
          <cell r="U394">
            <v>0.13049889728431796</v>
          </cell>
          <cell r="V394">
            <v>2.8399086685372202E-4</v>
          </cell>
        </row>
        <row r="395">
          <cell r="F395">
            <v>39565</v>
          </cell>
          <cell r="G395">
            <v>11.865211200759374</v>
          </cell>
          <cell r="H395">
            <v>15.030813166992333</v>
          </cell>
          <cell r="I395">
            <v>7.5700227100681303</v>
          </cell>
          <cell r="J395">
            <v>2.1622743666698382E-3</v>
          </cell>
          <cell r="L395">
            <v>39565</v>
          </cell>
          <cell r="M395">
            <v>5271.4812862414337</v>
          </cell>
          <cell r="N395">
            <v>6697.9236436704623</v>
          </cell>
          <cell r="O395">
            <v>3373.8191632928474</v>
          </cell>
          <cell r="P395">
            <v>439.75373790677219</v>
          </cell>
          <cell r="R395">
            <v>39565</v>
          </cell>
          <cell r="S395">
            <v>1.5625</v>
          </cell>
          <cell r="T395">
            <v>1.9853087155052609</v>
          </cell>
          <cell r="U395">
            <v>0.13035940086819361</v>
          </cell>
          <cell r="V395">
            <v>2.855975986953902E-4</v>
          </cell>
        </row>
        <row r="396">
          <cell r="F396">
            <v>39566</v>
          </cell>
          <cell r="G396">
            <v>11.882129277566539</v>
          </cell>
          <cell r="H396">
            <v>15.030813166992333</v>
          </cell>
          <cell r="I396">
            <v>7.5700227100681303</v>
          </cell>
          <cell r="J396">
            <v>2.1650223322053565E-3</v>
          </cell>
          <cell r="L396">
            <v>39566</v>
          </cell>
          <cell r="M396">
            <v>5263.1578947368416</v>
          </cell>
          <cell r="N396">
            <v>6688.9632107023408</v>
          </cell>
          <cell r="O396">
            <v>3369.2722371967657</v>
          </cell>
          <cell r="P396">
            <v>439.17435221783052</v>
          </cell>
          <cell r="R396">
            <v>39566</v>
          </cell>
          <cell r="S396">
            <v>1.562255897516013</v>
          </cell>
          <cell r="T396">
            <v>1.9853087155052609</v>
          </cell>
          <cell r="U396">
            <v>0.13035600224212324</v>
          </cell>
          <cell r="V396">
            <v>2.8595121672242717E-4</v>
          </cell>
        </row>
        <row r="397">
          <cell r="F397">
            <v>39567</v>
          </cell>
          <cell r="G397">
            <v>11.798017932987257</v>
          </cell>
          <cell r="H397">
            <v>15.008254539996999</v>
          </cell>
          <cell r="I397">
            <v>7.5585789871504154</v>
          </cell>
          <cell r="J397">
            <v>2.1483753985236365E-3</v>
          </cell>
          <cell r="L397">
            <v>39567</v>
          </cell>
          <cell r="M397">
            <v>5316.3211057947901</v>
          </cell>
          <cell r="N397">
            <v>6752.1944632005407</v>
          </cell>
          <cell r="O397">
            <v>3400.2040122407343</v>
          </cell>
          <cell r="P397">
            <v>448.22949350067239</v>
          </cell>
          <cell r="R397">
            <v>39567</v>
          </cell>
          <cell r="S397">
            <v>1.5634771732332708</v>
          </cell>
          <cell r="T397">
            <v>1.9860973187686199</v>
          </cell>
          <cell r="U397">
            <v>0.13181830165300151</v>
          </cell>
          <cell r="V397">
            <v>2.843049454845267E-4</v>
          </cell>
        </row>
        <row r="398">
          <cell r="F398">
            <v>39568</v>
          </cell>
          <cell r="G398">
            <v>11.79245283018868</v>
          </cell>
          <cell r="H398">
            <v>14.970059880239521</v>
          </cell>
          <cell r="I398">
            <v>7.5528700906344417</v>
          </cell>
          <cell r="J398">
            <v>2.1345810671197672E-3</v>
          </cell>
          <cell r="L398">
            <v>39568</v>
          </cell>
          <cell r="M398">
            <v>5324.8136315228967</v>
          </cell>
          <cell r="N398">
            <v>6761.3252197430702</v>
          </cell>
          <cell r="O398">
            <v>3410.6412005457023</v>
          </cell>
          <cell r="P398">
            <v>450.85662759242564</v>
          </cell>
          <cell r="R398">
            <v>39568</v>
          </cell>
          <cell r="S398">
            <v>1.5607928827844544</v>
          </cell>
          <cell r="T398">
            <v>1.9817677368212443</v>
          </cell>
          <cell r="U398">
            <v>0.13219644391565868</v>
          </cell>
          <cell r="V398">
            <v>2.8254893041102392E-4</v>
          </cell>
        </row>
        <row r="399">
          <cell r="F399">
            <v>39569</v>
          </cell>
          <cell r="G399">
            <v>11.799410029498524</v>
          </cell>
          <cell r="H399">
            <v>14.954389113204726</v>
          </cell>
          <cell r="I399">
            <v>7.587253414264036</v>
          </cell>
          <cell r="J399">
            <v>2.143144936605773E-3</v>
          </cell>
          <cell r="L399">
            <v>39569</v>
          </cell>
          <cell r="M399">
            <v>5310.6744556558688</v>
          </cell>
          <cell r="N399">
            <v>6724.9495628782779</v>
          </cell>
          <cell r="O399">
            <v>3410.6412005457023</v>
          </cell>
          <cell r="P399">
            <v>449.03457566232606</v>
          </cell>
          <cell r="R399">
            <v>39569</v>
          </cell>
          <cell r="S399">
            <v>1.5569048731122528</v>
          </cell>
          <cell r="T399">
            <v>1.9716088328075709</v>
          </cell>
          <cell r="U399">
            <v>0.13166730305863145</v>
          </cell>
          <cell r="V399">
            <v>2.8253216628713179E-4</v>
          </cell>
        </row>
        <row r="400">
          <cell r="F400">
            <v>39570</v>
          </cell>
          <cell r="G400">
            <v>11.775788977861517</v>
          </cell>
          <cell r="H400">
            <v>15.028554253080854</v>
          </cell>
          <cell r="I400">
            <v>7.5757575757575752</v>
          </cell>
          <cell r="J400">
            <v>2.1538494674607192E-3</v>
          </cell>
          <cell r="L400">
            <v>39570</v>
          </cell>
          <cell r="M400">
            <v>5274.2616033755276</v>
          </cell>
          <cell r="N400">
            <v>6724.9495628782779</v>
          </cell>
          <cell r="O400">
            <v>3390.9799932180399</v>
          </cell>
          <cell r="P400">
            <v>446.82752457551385</v>
          </cell>
          <cell r="R400">
            <v>39570</v>
          </cell>
          <cell r="S400">
            <v>1.5554518587649711</v>
          </cell>
          <cell r="T400">
            <v>1.9829466587348801</v>
          </cell>
          <cell r="U400">
            <v>0.13178529539673964</v>
          </cell>
          <cell r="V400">
            <v>2.8422010004547523E-4</v>
          </cell>
        </row>
        <row r="401">
          <cell r="F401">
            <v>39571</v>
          </cell>
          <cell r="G401">
            <v>11.649580615097857</v>
          </cell>
          <cell r="H401">
            <v>14.988009592326138</v>
          </cell>
          <cell r="I401">
            <v>7.5757575757575752</v>
          </cell>
          <cell r="J401">
            <v>2.1539236950991773E-3</v>
          </cell>
          <cell r="L401">
            <v>39571</v>
          </cell>
          <cell r="M401">
            <v>5238.3446830801468</v>
          </cell>
          <cell r="N401">
            <v>6706.9081153588195</v>
          </cell>
          <cell r="O401">
            <v>3390.9799932180399</v>
          </cell>
          <cell r="P401">
            <v>446.82752457551385</v>
          </cell>
          <cell r="R401">
            <v>39571</v>
          </cell>
          <cell r="S401">
            <v>1.5451174289245984</v>
          </cell>
          <cell r="T401">
            <v>1.9774569903104606</v>
          </cell>
          <cell r="U401">
            <v>0.13176619406525061</v>
          </cell>
          <cell r="V401">
            <v>2.8422010004547523E-4</v>
          </cell>
        </row>
        <row r="402">
          <cell r="F402">
            <v>39572</v>
          </cell>
          <cell r="G402">
            <v>11.649580615097857</v>
          </cell>
          <cell r="H402">
            <v>14.852220406950838</v>
          </cell>
          <cell r="I402">
            <v>7.5357950263752818</v>
          </cell>
          <cell r="J402">
            <v>2.1415706707613499E-3</v>
          </cell>
          <cell r="L402">
            <v>39572</v>
          </cell>
          <cell r="M402">
            <v>5227.3915316257189</v>
          </cell>
          <cell r="N402">
            <v>6684.4919786096252</v>
          </cell>
          <cell r="O402">
            <v>3390.9799932180399</v>
          </cell>
          <cell r="P402">
            <v>444.04973357015984</v>
          </cell>
          <cell r="R402">
            <v>39572</v>
          </cell>
          <cell r="S402">
            <v>1.5420200462606015</v>
          </cell>
          <cell r="T402">
            <v>1.9712201852946976</v>
          </cell>
          <cell r="U402">
            <v>0.1309774849703336</v>
          </cell>
          <cell r="V402">
            <v>2.8422010004547523E-4</v>
          </cell>
        </row>
        <row r="403">
          <cell r="F403">
            <v>39573</v>
          </cell>
          <cell r="G403">
            <v>11.690437222352115</v>
          </cell>
          <cell r="H403">
            <v>14.8544266191325</v>
          </cell>
          <cell r="I403">
            <v>7.5357950263752818</v>
          </cell>
          <cell r="J403">
            <v>2.1416532277926622E-3</v>
          </cell>
          <cell r="L403">
            <v>39573</v>
          </cell>
          <cell r="M403">
            <v>5227.3915316257189</v>
          </cell>
          <cell r="N403">
            <v>6684.4919786096252</v>
          </cell>
          <cell r="O403">
            <v>3390.9799932180399</v>
          </cell>
          <cell r="P403">
            <v>444.04973357015984</v>
          </cell>
          <cell r="R403">
            <v>39573</v>
          </cell>
          <cell r="S403">
            <v>1.5417823003391922</v>
          </cell>
          <cell r="T403">
            <v>1.9712201852946976</v>
          </cell>
          <cell r="U403">
            <v>0.1309723386420788</v>
          </cell>
          <cell r="V403">
            <v>2.8422010004547523E-4</v>
          </cell>
        </row>
        <row r="404">
          <cell r="F404">
            <v>39574</v>
          </cell>
          <cell r="G404">
            <v>11.726078799249532</v>
          </cell>
          <cell r="H404">
            <v>14.920919128618324</v>
          </cell>
          <cell r="I404">
            <v>7.5642965204235999</v>
          </cell>
          <cell r="J404">
            <v>2.1664059758142438E-3</v>
          </cell>
          <cell r="L404">
            <v>39574</v>
          </cell>
          <cell r="M404">
            <v>5216.4840897235263</v>
          </cell>
          <cell r="N404">
            <v>6653.359946773121</v>
          </cell>
          <cell r="O404">
            <v>3373.8191632928474</v>
          </cell>
          <cell r="P404">
            <v>444.04973357015984</v>
          </cell>
          <cell r="R404">
            <v>39574</v>
          </cell>
          <cell r="S404">
            <v>1.5463120457708364</v>
          </cell>
          <cell r="T404">
            <v>1.9723865877712032</v>
          </cell>
          <cell r="U404">
            <v>0.13163610515092078</v>
          </cell>
          <cell r="V404">
            <v>2.8633522410026317E-4</v>
          </cell>
        </row>
        <row r="405">
          <cell r="F405">
            <v>39575</v>
          </cell>
          <cell r="G405">
            <v>11.695906432748536</v>
          </cell>
          <cell r="H405">
            <v>14.887598630340927</v>
          </cell>
          <cell r="I405">
            <v>7.5471698113207539</v>
          </cell>
          <cell r="J405">
            <v>2.1788201253257334E-3</v>
          </cell>
          <cell r="L405">
            <v>39575</v>
          </cell>
          <cell r="M405">
            <v>5175.9834368530019</v>
          </cell>
          <cell r="N405">
            <v>6578.9473684210525</v>
          </cell>
          <cell r="O405">
            <v>3335.5570380253498</v>
          </cell>
          <cell r="P405">
            <v>441.30626654898504</v>
          </cell>
          <cell r="R405">
            <v>39575</v>
          </cell>
          <cell r="S405">
            <v>1.5518311607697084</v>
          </cell>
          <cell r="T405">
            <v>1.9723865877712032</v>
          </cell>
          <cell r="U405">
            <v>0.13231188557668136</v>
          </cell>
          <cell r="V405">
            <v>2.8866610280554585E-4</v>
          </cell>
        </row>
        <row r="406">
          <cell r="F406">
            <v>39576</v>
          </cell>
          <cell r="G406">
            <v>11.607661056297156</v>
          </cell>
          <cell r="H406">
            <v>14.744913005013268</v>
          </cell>
          <cell r="I406">
            <v>7.5131480090157776</v>
          </cell>
          <cell r="J406">
            <v>2.1815579814480311E-3</v>
          </cell>
          <cell r="L406">
            <v>39576</v>
          </cell>
          <cell r="M406">
            <v>5125.5766273705794</v>
          </cell>
          <cell r="N406">
            <v>6506.1808718282373</v>
          </cell>
          <cell r="O406">
            <v>3315.6498673740052</v>
          </cell>
          <cell r="P406">
            <v>440.52863436123351</v>
          </cell>
          <cell r="R406">
            <v>39576</v>
          </cell>
          <cell r="S406">
            <v>1.5463120457708364</v>
          </cell>
          <cell r="T406">
            <v>1.9623233908948192</v>
          </cell>
          <cell r="U406">
            <v>0.13289389751222624</v>
          </cell>
          <cell r="V406">
            <v>2.9030946989490797E-4</v>
          </cell>
        </row>
        <row r="407">
          <cell r="F407">
            <v>39577</v>
          </cell>
          <cell r="G407">
            <v>11.67269756040621</v>
          </cell>
          <cell r="H407">
            <v>14.852220406950838</v>
          </cell>
          <cell r="I407">
            <v>7.5987841945288759</v>
          </cell>
          <cell r="J407">
            <v>2.2611542740338087E-3</v>
          </cell>
          <cell r="L407">
            <v>39577</v>
          </cell>
          <cell r="M407">
            <v>4965.2432969215497</v>
          </cell>
          <cell r="N407">
            <v>6313.1313131313127</v>
          </cell>
          <cell r="O407">
            <v>3231.0177705977385</v>
          </cell>
          <cell r="P407">
            <v>424.62845010615712</v>
          </cell>
          <cell r="R407">
            <v>39577</v>
          </cell>
          <cell r="S407">
            <v>1.5363343063450605</v>
          </cell>
          <cell r="T407">
            <v>1.9542700801250732</v>
          </cell>
          <cell r="U407">
            <v>0.13140086461768918</v>
          </cell>
          <cell r="V407">
            <v>2.975004016255422E-4</v>
          </cell>
        </row>
        <row r="408">
          <cell r="F408">
            <v>39578</v>
          </cell>
          <cell r="G408">
            <v>11.863803535413453</v>
          </cell>
          <cell r="H408">
            <v>14.934289127837514</v>
          </cell>
          <cell r="I408">
            <v>7.6511094108645743</v>
          </cell>
          <cell r="J408">
            <v>2.2206776175682248E-3</v>
          </cell>
          <cell r="L408">
            <v>39578</v>
          </cell>
          <cell r="M408">
            <v>5117.7072671443193</v>
          </cell>
          <cell r="N408">
            <v>6472.491909385114</v>
          </cell>
          <cell r="O408">
            <v>3314.5508783559826</v>
          </cell>
          <cell r="P408">
            <v>432.71311120726955</v>
          </cell>
          <cell r="R408">
            <v>39578</v>
          </cell>
          <cell r="S408">
            <v>1.5436863229391786</v>
          </cell>
          <cell r="T408">
            <v>1.9523623584537291</v>
          </cell>
          <cell r="U408">
            <v>0.13055512037182099</v>
          </cell>
          <cell r="V408">
            <v>2.9033138424197375E-4</v>
          </cell>
        </row>
        <row r="409">
          <cell r="F409">
            <v>39579</v>
          </cell>
          <cell r="G409">
            <v>11.930326890956811</v>
          </cell>
          <cell r="H409">
            <v>15.010507355148604</v>
          </cell>
          <cell r="I409">
            <v>7.6863950807071486</v>
          </cell>
          <cell r="J409">
            <v>2.1917568026651761E-3</v>
          </cell>
          <cell r="L409">
            <v>39579</v>
          </cell>
          <cell r="M409">
            <v>5227.3915316257189</v>
          </cell>
          <cell r="N409">
            <v>6596.3060686015833</v>
          </cell>
          <cell r="O409">
            <v>3377.2374197906115</v>
          </cell>
          <cell r="P409">
            <v>433.8394793926247</v>
          </cell>
          <cell r="R409">
            <v>39579</v>
          </cell>
          <cell r="S409">
            <v>1.547748026621266</v>
          </cell>
          <cell r="T409">
            <v>1.953506544246923</v>
          </cell>
          <cell r="U409">
            <v>0.12845215157353884</v>
          </cell>
          <cell r="V409">
            <v>2.8520092405099392E-4</v>
          </cell>
        </row>
        <row r="410">
          <cell r="F410">
            <v>39580</v>
          </cell>
          <cell r="G410">
            <v>11.930326890956811</v>
          </cell>
          <cell r="H410">
            <v>15.010507355148604</v>
          </cell>
          <cell r="I410">
            <v>7.6863950807071486</v>
          </cell>
          <cell r="J410">
            <v>2.1917712141535819E-3</v>
          </cell>
          <cell r="L410">
            <v>39580</v>
          </cell>
          <cell r="M410">
            <v>5227.3915316257189</v>
          </cell>
          <cell r="N410">
            <v>6596.3060686015833</v>
          </cell>
          <cell r="O410">
            <v>3377.2374197906115</v>
          </cell>
          <cell r="P410">
            <v>433.65134431916744</v>
          </cell>
          <cell r="R410">
            <v>39580</v>
          </cell>
          <cell r="S410">
            <v>1.547748026621266</v>
          </cell>
          <cell r="T410">
            <v>1.953506544246923</v>
          </cell>
          <cell r="U410">
            <v>0.12845215157353884</v>
          </cell>
          <cell r="V410">
            <v>2.8520092405099392E-4</v>
          </cell>
        </row>
        <row r="411">
          <cell r="F411">
            <v>39581</v>
          </cell>
          <cell r="G411">
            <v>11.818933932159318</v>
          </cell>
          <cell r="H411">
            <v>14.952153110047847</v>
          </cell>
          <cell r="I411">
            <v>7.6511094108645743</v>
          </cell>
          <cell r="J411">
            <v>2.1826960224730382E-3</v>
          </cell>
          <cell r="L411">
            <v>39581</v>
          </cell>
          <cell r="M411">
            <v>5219.2066805845516</v>
          </cell>
          <cell r="N411">
            <v>6596.3060686015833</v>
          </cell>
          <cell r="O411">
            <v>3377.2374197906115</v>
          </cell>
          <cell r="P411">
            <v>439.56043956043953</v>
          </cell>
          <cell r="R411">
            <v>39581</v>
          </cell>
          <cell r="S411">
            <v>1.5460729746444031</v>
          </cell>
          <cell r="T411">
            <v>1.9538882375928095</v>
          </cell>
          <cell r="U411">
            <v>0.13016596160104132</v>
          </cell>
          <cell r="V411">
            <v>2.8520092405099392E-4</v>
          </cell>
        </row>
        <row r="412">
          <cell r="F412">
            <v>39582</v>
          </cell>
          <cell r="G412">
            <v>11.752262310494771</v>
          </cell>
          <cell r="H412">
            <v>14.817009927396652</v>
          </cell>
          <cell r="I412">
            <v>7.5987841945288759</v>
          </cell>
          <cell r="J412">
            <v>2.242011712269185E-3</v>
          </cell>
          <cell r="L412">
            <v>39582</v>
          </cell>
          <cell r="M412">
            <v>5053.0570995452244</v>
          </cell>
          <cell r="N412">
            <v>6357.279084551812</v>
          </cell>
          <cell r="O412">
            <v>3258.390355164549</v>
          </cell>
          <cell r="P412">
            <v>428.44901456726649</v>
          </cell>
          <cell r="R412">
            <v>39582</v>
          </cell>
          <cell r="S412">
            <v>1.5506280043417584</v>
          </cell>
          <cell r="T412">
            <v>1.9508388607101055</v>
          </cell>
          <cell r="U412">
            <v>0.13147169414425075</v>
          </cell>
          <cell r="V412">
            <v>2.9514196328433979E-4</v>
          </cell>
        </row>
        <row r="413">
          <cell r="F413">
            <v>39583</v>
          </cell>
          <cell r="G413">
            <v>11.778563015312132</v>
          </cell>
          <cell r="H413">
            <v>14.799467219180109</v>
          </cell>
          <cell r="I413">
            <v>7.6161462300076161</v>
          </cell>
          <cell r="J413">
            <v>2.2447192978518036E-3</v>
          </cell>
          <cell r="L413">
            <v>39583</v>
          </cell>
          <cell r="M413">
            <v>5063.2911392405058</v>
          </cell>
          <cell r="N413">
            <v>6369.4267515923566</v>
          </cell>
          <cell r="O413">
            <v>3276.5399737876801</v>
          </cell>
          <cell r="P413">
            <v>429.92261392949268</v>
          </cell>
          <cell r="R413">
            <v>39583</v>
          </cell>
          <cell r="S413">
            <v>1.5455950540958268</v>
          </cell>
          <cell r="T413">
            <v>1.9436345966958213</v>
          </cell>
          <cell r="U413">
            <v>0.13118022851595806</v>
          </cell>
          <cell r="V413">
            <v>2.948400050712481E-4</v>
          </cell>
        </row>
        <row r="414">
          <cell r="F414">
            <v>39584</v>
          </cell>
          <cell r="G414">
            <v>11.77301624676242</v>
          </cell>
          <cell r="H414">
            <v>14.823599169878445</v>
          </cell>
          <cell r="I414">
            <v>7.6219512195121943</v>
          </cell>
          <cell r="J414">
            <v>2.212883852365241E-3</v>
          </cell>
          <cell r="L414">
            <v>39584</v>
          </cell>
          <cell r="M414">
            <v>5130.8363263211904</v>
          </cell>
          <cell r="N414">
            <v>6447.4532559638938</v>
          </cell>
          <cell r="O414">
            <v>3314.5508783559826</v>
          </cell>
          <cell r="P414">
            <v>434.40486533449177</v>
          </cell>
          <cell r="R414">
            <v>39584</v>
          </cell>
          <cell r="S414">
            <v>1.547748026621266</v>
          </cell>
          <cell r="T414">
            <v>1.9455252918287937</v>
          </cell>
          <cell r="U414">
            <v>0.13105816361301145</v>
          </cell>
          <cell r="V414">
            <v>2.9039546053816087E-4</v>
          </cell>
        </row>
        <row r="415">
          <cell r="F415">
            <v>39585</v>
          </cell>
          <cell r="G415">
            <v>11.636025133814289</v>
          </cell>
          <cell r="H415">
            <v>14.656309541257512</v>
          </cell>
          <cell r="I415">
            <v>7.518796992481203</v>
          </cell>
          <cell r="J415">
            <v>2.1606251985074399E-3</v>
          </cell>
          <cell r="L415">
            <v>39585</v>
          </cell>
          <cell r="M415">
            <v>5192.1079958463142</v>
          </cell>
          <cell r="N415">
            <v>6531.6786414108419</v>
          </cell>
          <cell r="O415">
            <v>3350.0837520938026</v>
          </cell>
          <cell r="P415">
            <v>445.03782821539835</v>
          </cell>
          <cell r="R415">
            <v>39585</v>
          </cell>
          <cell r="S415">
            <v>1.5499070055796653</v>
          </cell>
          <cell r="T415">
            <v>1.9496977968414895</v>
          </cell>
          <cell r="U415">
            <v>0.13284270095779588</v>
          </cell>
          <cell r="V415">
            <v>2.8743644061706851E-4</v>
          </cell>
        </row>
        <row r="416">
          <cell r="F416">
            <v>39586</v>
          </cell>
          <cell r="G416">
            <v>11.642798928862499</v>
          </cell>
          <cell r="H416">
            <v>14.522218995062445</v>
          </cell>
          <cell r="I416">
            <v>7.4239049740163336</v>
          </cell>
          <cell r="J416">
            <v>2.1465399921865944E-3</v>
          </cell>
          <cell r="L416">
            <v>39586</v>
          </cell>
          <cell r="M416">
            <v>5184.0331778123382</v>
          </cell>
          <cell r="N416">
            <v>6514.6579804560261</v>
          </cell>
          <cell r="O416">
            <v>3330.0033300033301</v>
          </cell>
          <cell r="P416">
            <v>442.67374944665778</v>
          </cell>
          <cell r="R416">
            <v>39586</v>
          </cell>
          <cell r="S416">
            <v>1.5571473061351604</v>
          </cell>
          <cell r="T416">
            <v>1.9565642731363726</v>
          </cell>
          <cell r="U416">
            <v>0.13292569453675396</v>
          </cell>
          <cell r="V416">
            <v>2.8917613718515948E-4</v>
          </cell>
        </row>
        <row r="417">
          <cell r="F417">
            <v>39587</v>
          </cell>
          <cell r="G417">
            <v>11.640088464672331</v>
          </cell>
          <cell r="H417">
            <v>14.522218995062445</v>
          </cell>
          <cell r="I417">
            <v>7.4239049740163336</v>
          </cell>
          <cell r="J417">
            <v>2.1465538151774232E-3</v>
          </cell>
          <cell r="L417">
            <v>39587</v>
          </cell>
          <cell r="M417">
            <v>5184.0331778123382</v>
          </cell>
          <cell r="N417">
            <v>6514.6579804560261</v>
          </cell>
          <cell r="O417">
            <v>3330.0033300033301</v>
          </cell>
          <cell r="P417">
            <v>442.67374944665778</v>
          </cell>
          <cell r="R417">
            <v>39587</v>
          </cell>
          <cell r="S417">
            <v>1.5571473061351604</v>
          </cell>
          <cell r="T417">
            <v>1.9565642731363726</v>
          </cell>
          <cell r="U417">
            <v>0.13292569453675396</v>
          </cell>
          <cell r="V417">
            <v>2.8917613718515948E-4</v>
          </cell>
        </row>
        <row r="418">
          <cell r="F418">
            <v>39588</v>
          </cell>
          <cell r="G418">
            <v>11.649580615097857</v>
          </cell>
          <cell r="H418">
            <v>14.604936468526361</v>
          </cell>
          <cell r="I418">
            <v>7.4738415545590433</v>
          </cell>
          <cell r="J418">
            <v>2.161512540015001E-3</v>
          </cell>
          <cell r="L418">
            <v>39588</v>
          </cell>
          <cell r="M418">
            <v>5194.8051948051952</v>
          </cell>
          <cell r="N418">
            <v>6523.1572080887145</v>
          </cell>
          <cell r="O418">
            <v>3337.7837116154869</v>
          </cell>
          <cell r="P418">
            <v>444.83985765124555</v>
          </cell>
          <cell r="R418">
            <v>39588</v>
          </cell>
          <cell r="S418">
            <v>1.556420233463035</v>
          </cell>
          <cell r="T418">
            <v>1.9542700801250732</v>
          </cell>
          <cell r="U418">
            <v>0.13328535060711477</v>
          </cell>
          <cell r="V418">
            <v>2.8923384845881743E-4</v>
          </cell>
        </row>
        <row r="419">
          <cell r="F419">
            <v>39589</v>
          </cell>
          <cell r="G419">
            <v>11.899095668729176</v>
          </cell>
          <cell r="H419">
            <v>14.863258026159333</v>
          </cell>
          <cell r="I419">
            <v>7.587253414264036</v>
          </cell>
          <cell r="J419">
            <v>2.1903262052817528E-3</v>
          </cell>
          <cell r="L419">
            <v>39589</v>
          </cell>
          <cell r="M419">
            <v>5202.9136316337144</v>
          </cell>
          <cell r="N419">
            <v>6535.9477124183004</v>
          </cell>
          <cell r="O419">
            <v>3336.6700033366697</v>
          </cell>
          <cell r="P419">
            <v>439.17435221783052</v>
          </cell>
          <cell r="R419">
            <v>39589</v>
          </cell>
          <cell r="S419">
            <v>1.5590894917368259</v>
          </cell>
          <cell r="T419">
            <v>1.9584802193497843</v>
          </cell>
          <cell r="U419">
            <v>0.13159799444656461</v>
          </cell>
          <cell r="V419">
            <v>2.8861611459214215E-4</v>
          </cell>
        </row>
        <row r="420">
          <cell r="F420">
            <v>39590</v>
          </cell>
          <cell r="G420">
            <v>12.049644535486204</v>
          </cell>
          <cell r="H420">
            <v>15.067048365225252</v>
          </cell>
          <cell r="I420">
            <v>7.6628352490421454</v>
          </cell>
          <cell r="J420">
            <v>2.1976428083237917E-3</v>
          </cell>
          <cell r="L420">
            <v>39590</v>
          </cell>
          <cell r="M420">
            <v>5274.2616033755276</v>
          </cell>
          <cell r="N420">
            <v>6605.0198150594451</v>
          </cell>
          <cell r="O420">
            <v>3357.95836131632</v>
          </cell>
          <cell r="P420">
            <v>437.82837127845886</v>
          </cell>
          <cell r="R420">
            <v>39590</v>
          </cell>
          <cell r="S420">
            <v>1.5708451146716933</v>
          </cell>
          <cell r="T420">
            <v>1.966955153422502</v>
          </cell>
          <cell r="U420">
            <v>0.1303780964797914</v>
          </cell>
          <cell r="V420">
            <v>2.8688889080148147E-4</v>
          </cell>
        </row>
        <row r="421">
          <cell r="F421">
            <v>39591</v>
          </cell>
          <cell r="G421">
            <v>12.049644535486204</v>
          </cell>
          <cell r="H421">
            <v>15.067048365225252</v>
          </cell>
          <cell r="I421">
            <v>7.6628352490421454</v>
          </cell>
          <cell r="J421">
            <v>2.1976428083237917E-3</v>
          </cell>
          <cell r="L421">
            <v>39591</v>
          </cell>
          <cell r="M421">
            <v>5257.6235541535225</v>
          </cell>
          <cell r="N421">
            <v>6591.9578114700062</v>
          </cell>
          <cell r="O421">
            <v>3336.6700033366697</v>
          </cell>
          <cell r="P421">
            <v>432.90043290043292</v>
          </cell>
          <cell r="R421">
            <v>39591</v>
          </cell>
          <cell r="S421">
            <v>1.5757957768673179</v>
          </cell>
          <cell r="T421">
            <v>1.9758940920766648</v>
          </cell>
          <cell r="U421">
            <v>0.12976395935792792</v>
          </cell>
          <cell r="V421">
            <v>2.8876946667167204E-4</v>
          </cell>
        </row>
        <row r="422">
          <cell r="F422">
            <v>39592</v>
          </cell>
          <cell r="G422">
            <v>12.049644535486204</v>
          </cell>
          <cell r="H422">
            <v>15.067048365225252</v>
          </cell>
          <cell r="I422">
            <v>7.6628352490421454</v>
          </cell>
          <cell r="J422">
            <v>2.1976428083237917E-3</v>
          </cell>
          <cell r="L422">
            <v>39592</v>
          </cell>
          <cell r="M422">
            <v>5249.3438320209971</v>
          </cell>
          <cell r="N422">
            <v>6600.6600660066006</v>
          </cell>
          <cell r="O422">
            <v>3333.3333333333335</v>
          </cell>
          <cell r="P422">
            <v>434.78260869565219</v>
          </cell>
          <cell r="R422">
            <v>39592</v>
          </cell>
          <cell r="S422">
            <v>1.5748031496062991</v>
          </cell>
          <cell r="T422">
            <v>1.9801980198019802</v>
          </cell>
          <cell r="U422">
            <v>0.1304393196285088</v>
          </cell>
          <cell r="V422">
            <v>2.8901650573264235E-4</v>
          </cell>
        </row>
        <row r="423">
          <cell r="F423">
            <v>39593</v>
          </cell>
          <cell r="G423">
            <v>12.049644535486204</v>
          </cell>
          <cell r="H423">
            <v>15.067048365225252</v>
          </cell>
          <cell r="I423">
            <v>7.6628352490421454</v>
          </cell>
          <cell r="J423">
            <v>2.1976428083237917E-3</v>
          </cell>
          <cell r="L423">
            <v>39593</v>
          </cell>
          <cell r="M423">
            <v>5252.1008403361348</v>
          </cell>
          <cell r="N423">
            <v>6596.3060686015833</v>
          </cell>
          <cell r="O423">
            <v>3333.3333333333335</v>
          </cell>
          <cell r="P423">
            <v>430.47783039173481</v>
          </cell>
          <cell r="R423">
            <v>39593</v>
          </cell>
          <cell r="S423">
            <v>1.5757957768673179</v>
          </cell>
          <cell r="T423">
            <v>1.9790223629527015</v>
          </cell>
          <cell r="U423">
            <v>0.12916725868326895</v>
          </cell>
          <cell r="V423">
            <v>2.8904490890749697E-4</v>
          </cell>
        </row>
        <row r="424">
          <cell r="F424">
            <v>39594</v>
          </cell>
          <cell r="G424">
            <v>12.049644535486204</v>
          </cell>
          <cell r="H424">
            <v>15.067048365225252</v>
          </cell>
          <cell r="I424">
            <v>7.6628352490421454</v>
          </cell>
          <cell r="J424">
            <v>2.1976428083237917E-3</v>
          </cell>
          <cell r="L424">
            <v>39594</v>
          </cell>
          <cell r="M424">
            <v>5252.1008403361348</v>
          </cell>
          <cell r="N424">
            <v>6596.3060686015833</v>
          </cell>
          <cell r="O424">
            <v>3333.3333333333335</v>
          </cell>
          <cell r="P424">
            <v>430.47783039173481</v>
          </cell>
          <cell r="R424">
            <v>39594</v>
          </cell>
          <cell r="S424">
            <v>1.5757957768673179</v>
          </cell>
          <cell r="T424">
            <v>1.9790223629527015</v>
          </cell>
          <cell r="U424">
            <v>0.12915558081264691</v>
          </cell>
          <cell r="V424">
            <v>2.8904490890749697E-4</v>
          </cell>
        </row>
        <row r="425">
          <cell r="F425">
            <v>39595</v>
          </cell>
          <cell r="G425">
            <v>12.049644535486204</v>
          </cell>
          <cell r="H425">
            <v>15.067048365225252</v>
          </cell>
          <cell r="I425">
            <v>7.6628352490421454</v>
          </cell>
          <cell r="J425">
            <v>2.1976428083237917E-3</v>
          </cell>
          <cell r="L425">
            <v>39595</v>
          </cell>
          <cell r="M425">
            <v>5299.4170641229466</v>
          </cell>
          <cell r="N425">
            <v>6657.7896138482029</v>
          </cell>
          <cell r="O425">
            <v>3361.3445378151259</v>
          </cell>
          <cell r="P425">
            <v>435.72984749455333</v>
          </cell>
          <cell r="R425">
            <v>39595</v>
          </cell>
          <cell r="S425">
            <v>1.5765410688948447</v>
          </cell>
          <cell r="T425">
            <v>1.9805902158843334</v>
          </cell>
          <cell r="U425">
            <v>0.12962602890660443</v>
          </cell>
          <cell r="V425">
            <v>2.866479390013186E-4</v>
          </cell>
        </row>
        <row r="426">
          <cell r="F426">
            <v>39596</v>
          </cell>
          <cell r="G426">
            <v>12.049644535486204</v>
          </cell>
          <cell r="H426">
            <v>15.067048365225252</v>
          </cell>
          <cell r="I426">
            <v>7.6628352490421454</v>
          </cell>
          <cell r="J426">
            <v>2.1976428083237917E-3</v>
          </cell>
          <cell r="L426">
            <v>39596</v>
          </cell>
          <cell r="M426">
            <v>5296.6101694915251</v>
          </cell>
          <cell r="N426">
            <v>6648.9361702127662</v>
          </cell>
          <cell r="O426">
            <v>3361.3445378151259</v>
          </cell>
          <cell r="P426">
            <v>435.16100957354217</v>
          </cell>
          <cell r="R426">
            <v>39596</v>
          </cell>
          <cell r="S426">
            <v>1.5757957768673179</v>
          </cell>
          <cell r="T426">
            <v>1.9782393669634029</v>
          </cell>
          <cell r="U426">
            <v>0.12944146009966992</v>
          </cell>
          <cell r="V426">
            <v>2.8669889162208497E-4</v>
          </cell>
        </row>
        <row r="427">
          <cell r="F427">
            <v>39597</v>
          </cell>
          <cell r="G427">
            <v>12.049644535486204</v>
          </cell>
          <cell r="H427">
            <v>15.067048365225252</v>
          </cell>
          <cell r="I427">
            <v>7.6628352490421454</v>
          </cell>
          <cell r="J427">
            <v>2.1976428083237917E-3</v>
          </cell>
          <cell r="L427">
            <v>39597</v>
          </cell>
          <cell r="M427">
            <v>5307.8556263269638</v>
          </cell>
          <cell r="N427">
            <v>6693.4404283801878</v>
          </cell>
          <cell r="O427">
            <v>3386.3867253640365</v>
          </cell>
          <cell r="P427">
            <v>438.21209465381241</v>
          </cell>
          <cell r="R427">
            <v>39597</v>
          </cell>
          <cell r="S427">
            <v>1.5676438313215237</v>
          </cell>
          <cell r="T427">
            <v>1.9770660340055357</v>
          </cell>
          <cell r="U427">
            <v>0.12942805741428626</v>
          </cell>
          <cell r="V427">
            <v>2.8460918889227255E-4</v>
          </cell>
        </row>
        <row r="428">
          <cell r="F428">
            <v>39598</v>
          </cell>
          <cell r="G428">
            <v>12.049644535486204</v>
          </cell>
          <cell r="H428">
            <v>15.067048365225252</v>
          </cell>
          <cell r="I428">
            <v>7.6628352490421454</v>
          </cell>
          <cell r="J428">
            <v>2.1976428083237917E-3</v>
          </cell>
          <cell r="L428">
            <v>39598</v>
          </cell>
          <cell r="M428">
            <v>5277.0448548812665</v>
          </cell>
          <cell r="N428">
            <v>6688.9632107023408</v>
          </cell>
          <cell r="O428">
            <v>3385.2403520649964</v>
          </cell>
          <cell r="P428">
            <v>442.86979627989371</v>
          </cell>
          <cell r="R428">
            <v>39598</v>
          </cell>
          <cell r="S428">
            <v>1.5586034912718205</v>
          </cell>
          <cell r="T428">
            <v>1.9762845849802371</v>
          </cell>
          <cell r="U428">
            <v>0.13079589300895952</v>
          </cell>
          <cell r="V428">
            <v>2.8460432883184152E-4</v>
          </cell>
        </row>
        <row r="429">
          <cell r="F429">
            <v>39599</v>
          </cell>
          <cell r="G429">
            <v>12.049644535486204</v>
          </cell>
          <cell r="H429">
            <v>15.067048365225252</v>
          </cell>
          <cell r="I429">
            <v>7.6628352490421454</v>
          </cell>
          <cell r="J429">
            <v>2.1976428083237917E-3</v>
          </cell>
          <cell r="L429">
            <v>39599</v>
          </cell>
          <cell r="M429">
            <v>5216.4840897235263</v>
          </cell>
          <cell r="N429">
            <v>6640.1062416998675</v>
          </cell>
          <cell r="O429">
            <v>3360.2150537634407</v>
          </cell>
          <cell r="P429">
            <v>441.89129474149365</v>
          </cell>
          <cell r="R429">
            <v>39599</v>
          </cell>
          <cell r="S429">
            <v>1.5523129462899721</v>
          </cell>
          <cell r="T429">
            <v>1.9758940920766648</v>
          </cell>
          <cell r="U429">
            <v>0.13150973172014729</v>
          </cell>
          <cell r="V429">
            <v>2.8658139914770691E-4</v>
          </cell>
        </row>
        <row r="430">
          <cell r="F430">
            <v>39600</v>
          </cell>
          <cell r="G430">
            <v>12.049644535486204</v>
          </cell>
          <cell r="H430">
            <v>15.067048365225252</v>
          </cell>
          <cell r="I430">
            <v>7.6628352490421454</v>
          </cell>
          <cell r="J430">
            <v>2.1976428083237917E-3</v>
          </cell>
          <cell r="L430">
            <v>39600</v>
          </cell>
          <cell r="M430">
            <v>5181.3471502590673</v>
          </cell>
          <cell r="N430">
            <v>6605.0198150594451</v>
          </cell>
          <cell r="O430">
            <v>3332.222592469177</v>
          </cell>
          <cell r="P430">
            <v>434.97172683775557</v>
          </cell>
          <cell r="R430">
            <v>39600</v>
          </cell>
          <cell r="S430">
            <v>1.5549681231534753</v>
          </cell>
          <cell r="T430">
            <v>1.9817677368212443</v>
          </cell>
          <cell r="U430">
            <v>0.13054148608427757</v>
          </cell>
          <cell r="V430">
            <v>2.8894635710880276E-4</v>
          </cell>
        </row>
        <row r="431">
          <cell r="F431">
            <v>39601</v>
          </cell>
          <cell r="G431">
            <v>12.049644535486204</v>
          </cell>
          <cell r="H431">
            <v>15.067048365225252</v>
          </cell>
          <cell r="I431">
            <v>7.6628352490421454</v>
          </cell>
          <cell r="J431">
            <v>2.1976428083237917E-3</v>
          </cell>
          <cell r="L431">
            <v>39601</v>
          </cell>
          <cell r="M431">
            <v>5181.3471502590673</v>
          </cell>
          <cell r="N431">
            <v>6605.0198150594451</v>
          </cell>
          <cell r="O431">
            <v>3332.222592469177</v>
          </cell>
          <cell r="P431">
            <v>434.97172683775557</v>
          </cell>
          <cell r="R431">
            <v>39601</v>
          </cell>
          <cell r="S431">
            <v>1.5549681231534753</v>
          </cell>
          <cell r="T431">
            <v>1.9817677368212443</v>
          </cell>
          <cell r="U431">
            <v>0.13054319021448246</v>
          </cell>
          <cell r="V431">
            <v>2.8894635710880276E-4</v>
          </cell>
        </row>
        <row r="432">
          <cell r="F432">
            <v>39602</v>
          </cell>
          <cell r="G432">
            <v>12.049644535486204</v>
          </cell>
          <cell r="H432">
            <v>15.067048365225252</v>
          </cell>
          <cell r="I432">
            <v>7.6628352490421454</v>
          </cell>
          <cell r="J432">
            <v>2.1976428083237917E-3</v>
          </cell>
          <cell r="L432">
            <v>39602</v>
          </cell>
          <cell r="M432">
            <v>5157.2975760701393</v>
          </cell>
          <cell r="N432">
            <v>6531.6786414108419</v>
          </cell>
          <cell r="O432">
            <v>3317.8500331785003</v>
          </cell>
          <cell r="P432">
            <v>431.96544276457888</v>
          </cell>
          <cell r="R432">
            <v>39602</v>
          </cell>
          <cell r="S432">
            <v>1.5540015540015542</v>
          </cell>
          <cell r="T432">
            <v>1.9681165124975399</v>
          </cell>
          <cell r="U432">
            <v>0.13015918468286714</v>
          </cell>
          <cell r="V432">
            <v>2.9011070624550327E-4</v>
          </cell>
        </row>
        <row r="433">
          <cell r="F433">
            <v>39603</v>
          </cell>
          <cell r="G433">
            <v>12.049644535486204</v>
          </cell>
          <cell r="H433">
            <v>15.067048365225252</v>
          </cell>
          <cell r="I433">
            <v>7.6628352490421454</v>
          </cell>
          <cell r="J433">
            <v>2.1976428083237917E-3</v>
          </cell>
          <cell r="L433">
            <v>39603</v>
          </cell>
          <cell r="M433">
            <v>5117.7072671443193</v>
          </cell>
          <cell r="N433">
            <v>6476.6839378238337</v>
          </cell>
          <cell r="O433">
            <v>3295.9789057350031</v>
          </cell>
          <cell r="P433">
            <v>426.4392324093817</v>
          </cell>
          <cell r="R433">
            <v>39603</v>
          </cell>
          <cell r="S433">
            <v>1.5527950310559007</v>
          </cell>
          <cell r="T433">
            <v>1.9650225977598741</v>
          </cell>
          <cell r="U433">
            <v>0.1293828438349075</v>
          </cell>
          <cell r="V433">
            <v>2.9198359052221267E-4</v>
          </cell>
        </row>
        <row r="434">
          <cell r="F434">
            <v>39604</v>
          </cell>
          <cell r="G434">
            <v>12.049644535486204</v>
          </cell>
          <cell r="H434">
            <v>15.067048365225252</v>
          </cell>
          <cell r="I434">
            <v>7.6628352490421454</v>
          </cell>
          <cell r="J434">
            <v>2.1976428083237917E-3</v>
          </cell>
          <cell r="L434">
            <v>39604</v>
          </cell>
          <cell r="M434">
            <v>5102.0408163265311</v>
          </cell>
          <cell r="N434">
            <v>6464.1241111829349</v>
          </cell>
          <cell r="O434">
            <v>3301.419610432486</v>
          </cell>
          <cell r="P434">
            <v>425.1700680272109</v>
          </cell>
          <cell r="R434">
            <v>39604</v>
          </cell>
          <cell r="S434">
            <v>1.5448787270199289</v>
          </cell>
          <cell r="T434">
            <v>1.9584802193497843</v>
          </cell>
          <cell r="U434">
            <v>0.12879295244964195</v>
          </cell>
          <cell r="V434">
            <v>2.9144237747033845E-4</v>
          </cell>
        </row>
        <row r="435">
          <cell r="F435">
            <v>39605</v>
          </cell>
          <cell r="G435">
            <v>12.049644535486204</v>
          </cell>
          <cell r="H435">
            <v>15.067048365225252</v>
          </cell>
          <cell r="I435">
            <v>7.6628352490421454</v>
          </cell>
          <cell r="J435">
            <v>2.1976428083237917E-3</v>
          </cell>
          <cell r="L435">
            <v>39605</v>
          </cell>
          <cell r="M435">
            <v>5040.322580645161</v>
          </cell>
          <cell r="N435">
            <v>6365.3723742838956</v>
          </cell>
          <cell r="O435">
            <v>3260.5151613955009</v>
          </cell>
          <cell r="P435">
            <v>417.01417848206842</v>
          </cell>
          <cell r="R435">
            <v>39605</v>
          </cell>
          <cell r="S435">
            <v>1.5458339774308238</v>
          </cell>
          <cell r="T435">
            <v>1.9523623584537291</v>
          </cell>
          <cell r="U435">
            <v>0.12790667928679236</v>
          </cell>
          <cell r="V435">
            <v>2.950026550238952E-4</v>
          </cell>
        </row>
        <row r="436">
          <cell r="F436">
            <v>39606</v>
          </cell>
          <cell r="G436">
            <v>12.049644535486204</v>
          </cell>
          <cell r="H436">
            <v>15.067048365225252</v>
          </cell>
          <cell r="I436">
            <v>7.6628352490421454</v>
          </cell>
          <cell r="J436">
            <v>2.1976428083237917E-3</v>
          </cell>
          <cell r="L436">
            <v>39606</v>
          </cell>
          <cell r="M436">
            <v>5055.6117290192115</v>
          </cell>
          <cell r="N436">
            <v>6337.1356147021552</v>
          </cell>
          <cell r="O436">
            <v>3228.9312237649337</v>
          </cell>
          <cell r="P436">
            <v>411.18421052631578</v>
          </cell>
          <cell r="R436">
            <v>39606</v>
          </cell>
          <cell r="S436">
            <v>1.5659254619480114</v>
          </cell>
          <cell r="T436">
            <v>1.9623233908948192</v>
          </cell>
          <cell r="U436">
            <v>0.12733014159111744</v>
          </cell>
          <cell r="V436">
            <v>2.9788945322390862E-4</v>
          </cell>
        </row>
        <row r="437">
          <cell r="F437">
            <v>39607</v>
          </cell>
          <cell r="G437">
            <v>12.049644535486204</v>
          </cell>
          <cell r="H437">
            <v>15.067048365225252</v>
          </cell>
          <cell r="I437">
            <v>7.6628352490421454</v>
          </cell>
          <cell r="J437">
            <v>2.1976428083237917E-3</v>
          </cell>
          <cell r="L437">
            <v>39607</v>
          </cell>
          <cell r="M437">
            <v>5045.4086781029264</v>
          </cell>
          <cell r="N437">
            <v>6313.1313131313127</v>
          </cell>
          <cell r="O437">
            <v>3207.184092366902</v>
          </cell>
          <cell r="P437">
            <v>406.66937779585203</v>
          </cell>
          <cell r="R437">
            <v>39607</v>
          </cell>
          <cell r="S437">
            <v>1.5733165512901195</v>
          </cell>
          <cell r="T437">
            <v>1.9692792437967703</v>
          </cell>
          <cell r="U437">
            <v>0.12684077677291697</v>
          </cell>
          <cell r="V437">
            <v>2.9994900866852633E-4</v>
          </cell>
        </row>
        <row r="438">
          <cell r="F438">
            <v>39608</v>
          </cell>
          <cell r="G438">
            <v>12.049644535486204</v>
          </cell>
          <cell r="H438">
            <v>15.067048365225252</v>
          </cell>
          <cell r="I438">
            <v>7.6628352490421454</v>
          </cell>
          <cell r="J438">
            <v>2.1976428083237917E-3</v>
          </cell>
          <cell r="L438">
            <v>39608</v>
          </cell>
          <cell r="M438">
            <v>5058.1689428426907</v>
          </cell>
          <cell r="N438">
            <v>6317.1193935565379</v>
          </cell>
          <cell r="O438">
            <v>3207.184092366902</v>
          </cell>
          <cell r="P438">
            <v>404.53074433656963</v>
          </cell>
          <cell r="R438">
            <v>39608</v>
          </cell>
          <cell r="S438">
            <v>1.5772870662460567</v>
          </cell>
          <cell r="T438">
            <v>1.970055161544523</v>
          </cell>
          <cell r="U438">
            <v>0.12617341273846774</v>
          </cell>
          <cell r="V438">
            <v>2.9994900866852633E-4</v>
          </cell>
        </row>
        <row r="439">
          <cell r="F439">
            <v>39609</v>
          </cell>
          <cell r="G439">
            <v>12.049644535486204</v>
          </cell>
          <cell r="H439">
            <v>15.067048365225252</v>
          </cell>
          <cell r="I439">
            <v>7.6628352490421454</v>
          </cell>
          <cell r="J439">
            <v>2.1976428083237917E-3</v>
          </cell>
          <cell r="L439">
            <v>39609</v>
          </cell>
          <cell r="M439">
            <v>5115.0895140664961</v>
          </cell>
          <cell r="N439">
            <v>6402.0486555697826</v>
          </cell>
          <cell r="O439">
            <v>3245.6994482310938</v>
          </cell>
          <cell r="P439">
            <v>411.3533525298231</v>
          </cell>
          <cell r="R439">
            <v>39609</v>
          </cell>
          <cell r="S439">
            <v>1.5757957768673179</v>
          </cell>
          <cell r="T439">
            <v>1.9719976336028398</v>
          </cell>
          <cell r="U439">
            <v>0.12676520548639808</v>
          </cell>
          <cell r="V439">
            <v>2.9712207557597113E-4</v>
          </cell>
        </row>
        <row r="440">
          <cell r="F440">
            <v>39610</v>
          </cell>
          <cell r="G440">
            <v>12.049644535486204</v>
          </cell>
          <cell r="H440">
            <v>15.067048365225252</v>
          </cell>
          <cell r="I440">
            <v>7.6628352490421454</v>
          </cell>
          <cell r="J440">
            <v>2.1976428083237917E-3</v>
          </cell>
          <cell r="L440">
            <v>39610</v>
          </cell>
          <cell r="M440">
            <v>4967.7098857426727</v>
          </cell>
          <cell r="N440">
            <v>6269.5924764890278</v>
          </cell>
          <cell r="O440">
            <v>3193.8677738741612</v>
          </cell>
          <cell r="P440">
            <v>402.73862263391061</v>
          </cell>
          <cell r="R440">
            <v>39610</v>
          </cell>
          <cell r="S440">
            <v>1.5552099533437014</v>
          </cell>
          <cell r="T440">
            <v>1.9630938358853554</v>
          </cell>
          <cell r="U440">
            <v>0.12608114582545327</v>
          </cell>
          <cell r="V440">
            <v>3.0094919375710992E-4</v>
          </cell>
        </row>
        <row r="441">
          <cell r="F441">
            <v>39611</v>
          </cell>
          <cell r="G441">
            <v>12.049644535486204</v>
          </cell>
          <cell r="H441">
            <v>15.067048365225252</v>
          </cell>
          <cell r="I441">
            <v>7.6628352490421454</v>
          </cell>
          <cell r="J441">
            <v>2.1976428083237917E-3</v>
          </cell>
          <cell r="L441">
            <v>39611</v>
          </cell>
          <cell r="M441">
            <v>4967.7098857426727</v>
          </cell>
          <cell r="N441">
            <v>6269.5924764890278</v>
          </cell>
          <cell r="O441">
            <v>3193.8677738741612</v>
          </cell>
          <cell r="P441">
            <v>402.73862263391061</v>
          </cell>
          <cell r="R441">
            <v>39611</v>
          </cell>
          <cell r="S441">
            <v>1.5552099533437014</v>
          </cell>
          <cell r="T441">
            <v>1.9630938358853554</v>
          </cell>
          <cell r="U441">
            <v>0.12608114582545327</v>
          </cell>
          <cell r="V441">
            <v>3.0094919375710992E-4</v>
          </cell>
        </row>
        <row r="442">
          <cell r="F442">
            <v>39612</v>
          </cell>
          <cell r="G442">
            <v>12.049644535486204</v>
          </cell>
          <cell r="H442">
            <v>15.067048365225252</v>
          </cell>
          <cell r="I442">
            <v>7.6628352490421454</v>
          </cell>
          <cell r="J442">
            <v>2.1976428083237917E-3</v>
          </cell>
          <cell r="L442">
            <v>39612</v>
          </cell>
          <cell r="M442">
            <v>4967.7098857426727</v>
          </cell>
          <cell r="N442">
            <v>6269.5924764890278</v>
          </cell>
          <cell r="O442">
            <v>3193.8677738741612</v>
          </cell>
          <cell r="P442">
            <v>402.73862263391061</v>
          </cell>
          <cell r="R442">
            <v>39612</v>
          </cell>
          <cell r="S442">
            <v>1.5552099533437014</v>
          </cell>
          <cell r="T442">
            <v>1.9630938358853554</v>
          </cell>
          <cell r="U442">
            <v>0.12608114582545327</v>
          </cell>
          <cell r="V442">
            <v>3.0094919375710992E-4</v>
          </cell>
        </row>
        <row r="443">
          <cell r="F443">
            <v>39613</v>
          </cell>
          <cell r="G443">
            <v>12.049644535486204</v>
          </cell>
          <cell r="H443">
            <v>15.067048365225252</v>
          </cell>
          <cell r="I443">
            <v>7.6628352490421454</v>
          </cell>
          <cell r="J443">
            <v>2.1976428083237917E-3</v>
          </cell>
          <cell r="L443">
            <v>39613</v>
          </cell>
          <cell r="M443">
            <v>4967.7098857426727</v>
          </cell>
          <cell r="N443">
            <v>6269.5924764890278</v>
          </cell>
          <cell r="O443">
            <v>3193.8677738741612</v>
          </cell>
          <cell r="P443">
            <v>402.73862263391061</v>
          </cell>
          <cell r="R443">
            <v>39613</v>
          </cell>
          <cell r="S443">
            <v>1.5552099533437014</v>
          </cell>
          <cell r="T443">
            <v>1.9630938358853554</v>
          </cell>
          <cell r="U443">
            <v>0.12608114582545327</v>
          </cell>
          <cell r="V443">
            <v>3.0094919375710992E-4</v>
          </cell>
        </row>
        <row r="444">
          <cell r="F444">
            <v>39614</v>
          </cell>
          <cell r="G444">
            <v>12.049644535486204</v>
          </cell>
          <cell r="H444">
            <v>15.067048365225252</v>
          </cell>
          <cell r="I444">
            <v>7.6628352490421454</v>
          </cell>
          <cell r="J444">
            <v>2.1976428083237917E-3</v>
          </cell>
          <cell r="L444">
            <v>39614</v>
          </cell>
          <cell r="M444">
            <v>4967.7098857426727</v>
          </cell>
          <cell r="N444">
            <v>6269.5924764890278</v>
          </cell>
          <cell r="O444">
            <v>3193.8677738741612</v>
          </cell>
          <cell r="P444">
            <v>402.73862263391061</v>
          </cell>
          <cell r="R444">
            <v>39614</v>
          </cell>
          <cell r="S444">
            <v>1.5552099533437014</v>
          </cell>
          <cell r="T444">
            <v>1.9630938358853554</v>
          </cell>
          <cell r="U444">
            <v>0.12608114582545327</v>
          </cell>
          <cell r="V444">
            <v>3.0094919375710992E-4</v>
          </cell>
        </row>
        <row r="445">
          <cell r="F445">
            <v>39615</v>
          </cell>
          <cell r="G445">
            <v>12.049644535486204</v>
          </cell>
          <cell r="H445">
            <v>15.067048365225252</v>
          </cell>
          <cell r="I445">
            <v>7.6628352490421454</v>
          </cell>
          <cell r="J445">
            <v>2.1976428083237917E-3</v>
          </cell>
          <cell r="L445">
            <v>39615</v>
          </cell>
          <cell r="M445">
            <v>4967.7098857426727</v>
          </cell>
          <cell r="N445">
            <v>6269.5924764890278</v>
          </cell>
          <cell r="O445">
            <v>3193.8677738741612</v>
          </cell>
          <cell r="P445">
            <v>402.73862263391061</v>
          </cell>
          <cell r="R445">
            <v>39615</v>
          </cell>
          <cell r="S445">
            <v>1.5552099533437014</v>
          </cell>
          <cell r="T445">
            <v>1.9630938358853554</v>
          </cell>
          <cell r="U445">
            <v>0.12608114582545327</v>
          </cell>
          <cell r="V445">
            <v>3.0094919375710992E-4</v>
          </cell>
        </row>
        <row r="446">
          <cell r="F446">
            <v>39616</v>
          </cell>
          <cell r="G446">
            <v>12.049644535486204</v>
          </cell>
          <cell r="H446">
            <v>15.067048365225252</v>
          </cell>
          <cell r="I446">
            <v>7.6628352490421454</v>
          </cell>
          <cell r="J446">
            <v>2.1976428083237917E-3</v>
          </cell>
          <cell r="L446">
            <v>39616</v>
          </cell>
          <cell r="M446">
            <v>4967.7098857426727</v>
          </cell>
          <cell r="N446">
            <v>6269.5924764890278</v>
          </cell>
          <cell r="O446">
            <v>3193.8677738741612</v>
          </cell>
          <cell r="P446">
            <v>402.73862263391061</v>
          </cell>
          <cell r="R446">
            <v>39616</v>
          </cell>
          <cell r="S446">
            <v>1.5552099533437014</v>
          </cell>
          <cell r="T446">
            <v>1.9630938358853554</v>
          </cell>
          <cell r="U446">
            <v>0.12608114582545327</v>
          </cell>
          <cell r="V446">
            <v>3.0094919375710992E-4</v>
          </cell>
        </row>
        <row r="447">
          <cell r="F447">
            <v>39617</v>
          </cell>
          <cell r="G447">
            <v>12.049644535486204</v>
          </cell>
          <cell r="H447">
            <v>15.067048365225252</v>
          </cell>
          <cell r="I447">
            <v>7.6628352490421454</v>
          </cell>
          <cell r="J447">
            <v>2.1976428083237917E-3</v>
          </cell>
          <cell r="L447">
            <v>39617</v>
          </cell>
          <cell r="M447">
            <v>4967.7098857426727</v>
          </cell>
          <cell r="N447">
            <v>6269.5924764890278</v>
          </cell>
          <cell r="O447">
            <v>3193.8677738741612</v>
          </cell>
          <cell r="P447">
            <v>402.73862263391061</v>
          </cell>
          <cell r="R447">
            <v>39617</v>
          </cell>
          <cell r="S447">
            <v>1.5552099533437014</v>
          </cell>
          <cell r="T447">
            <v>1.9630938358853554</v>
          </cell>
          <cell r="U447">
            <v>0.12608114582545327</v>
          </cell>
          <cell r="V447">
            <v>3.0094919375710992E-4</v>
          </cell>
        </row>
        <row r="448">
          <cell r="F448">
            <v>39618</v>
          </cell>
          <cell r="G448">
            <v>12.049644535486204</v>
          </cell>
          <cell r="H448">
            <v>15.067048365225252</v>
          </cell>
          <cell r="I448">
            <v>7.6628352490421454</v>
          </cell>
          <cell r="J448">
            <v>2.1976428083237917E-3</v>
          </cell>
          <cell r="L448">
            <v>39618</v>
          </cell>
          <cell r="M448">
            <v>4967.7098857426727</v>
          </cell>
          <cell r="N448">
            <v>6269.5924764890278</v>
          </cell>
          <cell r="O448">
            <v>3193.8677738741612</v>
          </cell>
          <cell r="P448">
            <v>402.73862263391061</v>
          </cell>
          <cell r="R448">
            <v>39618</v>
          </cell>
          <cell r="S448">
            <v>1.5552099533437014</v>
          </cell>
          <cell r="T448">
            <v>1.9630938358853554</v>
          </cell>
          <cell r="U448">
            <v>0.12608114582545327</v>
          </cell>
          <cell r="V448">
            <v>3.0094919375710992E-4</v>
          </cell>
        </row>
        <row r="449">
          <cell r="F449">
            <v>39619</v>
          </cell>
          <cell r="G449">
            <v>12.049644535486204</v>
          </cell>
          <cell r="H449">
            <v>15.067048365225252</v>
          </cell>
          <cell r="I449">
            <v>7.6628352490421454</v>
          </cell>
          <cell r="J449">
            <v>2.1976428083237917E-3</v>
          </cell>
          <cell r="L449">
            <v>39619</v>
          </cell>
          <cell r="M449">
            <v>4967.7098857426727</v>
          </cell>
          <cell r="N449">
            <v>6269.5924764890278</v>
          </cell>
          <cell r="O449">
            <v>3193.8677738741612</v>
          </cell>
          <cell r="P449">
            <v>402.73862263391061</v>
          </cell>
          <cell r="R449">
            <v>39619</v>
          </cell>
          <cell r="S449">
            <v>1.5552099533437014</v>
          </cell>
          <cell r="T449">
            <v>1.9630938358853554</v>
          </cell>
          <cell r="U449">
            <v>0.12608114582545327</v>
          </cell>
          <cell r="V449">
            <v>3.0094919375710992E-4</v>
          </cell>
        </row>
        <row r="450">
          <cell r="F450">
            <v>39620</v>
          </cell>
          <cell r="G450">
            <v>12.049644535486204</v>
          </cell>
          <cell r="H450">
            <v>15.067048365225252</v>
          </cell>
          <cell r="I450">
            <v>7.6628352490421454</v>
          </cell>
          <cell r="J450">
            <v>2.1976428083237917E-3</v>
          </cell>
          <cell r="L450">
            <v>39620</v>
          </cell>
          <cell r="M450">
            <v>4967.7098857426727</v>
          </cell>
          <cell r="N450">
            <v>6269.5924764890278</v>
          </cell>
          <cell r="O450">
            <v>3193.8677738741612</v>
          </cell>
          <cell r="P450">
            <v>402.73862263391061</v>
          </cell>
          <cell r="R450">
            <v>39620</v>
          </cell>
          <cell r="S450">
            <v>1.5552099533437014</v>
          </cell>
          <cell r="T450">
            <v>1.9630938358853554</v>
          </cell>
          <cell r="U450">
            <v>0.12608114582545327</v>
          </cell>
          <cell r="V450">
            <v>3.0094919375710992E-4</v>
          </cell>
        </row>
        <row r="451">
          <cell r="F451">
            <v>39621</v>
          </cell>
          <cell r="G451">
            <v>12.049644535486204</v>
          </cell>
          <cell r="H451">
            <v>15.067048365225252</v>
          </cell>
          <cell r="I451">
            <v>7.6628352490421454</v>
          </cell>
          <cell r="J451">
            <v>2.1976428083237917E-3</v>
          </cell>
          <cell r="L451">
            <v>39621</v>
          </cell>
          <cell r="M451">
            <v>4967.7098857426727</v>
          </cell>
          <cell r="N451">
            <v>6269.5924764890278</v>
          </cell>
          <cell r="O451">
            <v>3193.8677738741612</v>
          </cell>
          <cell r="P451">
            <v>402.73862263391061</v>
          </cell>
          <cell r="R451">
            <v>39621</v>
          </cell>
          <cell r="S451">
            <v>1.5552099533437014</v>
          </cell>
          <cell r="T451">
            <v>1.9630938358853554</v>
          </cell>
          <cell r="U451">
            <v>0.12608114582545327</v>
          </cell>
          <cell r="V451">
            <v>3.0094919375710992E-4</v>
          </cell>
        </row>
        <row r="452">
          <cell r="F452">
            <v>39622</v>
          </cell>
          <cell r="G452">
            <v>12.049644535486204</v>
          </cell>
          <cell r="H452">
            <v>15.067048365225252</v>
          </cell>
          <cell r="I452">
            <v>7.6628352490421454</v>
          </cell>
          <cell r="J452">
            <v>2.1976428083237917E-3</v>
          </cell>
          <cell r="L452">
            <v>39622</v>
          </cell>
          <cell r="M452">
            <v>4967.7098857426727</v>
          </cell>
          <cell r="N452">
            <v>6269.5924764890278</v>
          </cell>
          <cell r="O452">
            <v>3193.8677738741612</v>
          </cell>
          <cell r="P452">
            <v>402.73862263391061</v>
          </cell>
          <cell r="R452">
            <v>39622</v>
          </cell>
          <cell r="S452">
            <v>1.5552099533437014</v>
          </cell>
          <cell r="T452">
            <v>1.9630938358853554</v>
          </cell>
          <cell r="U452">
            <v>0.12608114582545327</v>
          </cell>
          <cell r="V452">
            <v>3.0094919375710992E-4</v>
          </cell>
        </row>
        <row r="453">
          <cell r="F453">
            <v>39623</v>
          </cell>
          <cell r="G453">
            <v>12.049644535486204</v>
          </cell>
          <cell r="H453">
            <v>15.067048365225252</v>
          </cell>
          <cell r="I453">
            <v>7.6628352490421454</v>
          </cell>
          <cell r="J453">
            <v>2.1976428083237917E-3</v>
          </cell>
          <cell r="L453">
            <v>39623</v>
          </cell>
          <cell r="M453">
            <v>4967.7098857426727</v>
          </cell>
          <cell r="N453">
            <v>6269.5924764890278</v>
          </cell>
          <cell r="O453">
            <v>3193.8677738741612</v>
          </cell>
          <cell r="P453">
            <v>402.73862263391061</v>
          </cell>
          <cell r="R453">
            <v>39623</v>
          </cell>
          <cell r="S453">
            <v>1.5552099533437014</v>
          </cell>
          <cell r="T453">
            <v>1.9630938358853554</v>
          </cell>
          <cell r="U453">
            <v>0.12608114582545327</v>
          </cell>
          <cell r="V453">
            <v>3.0094919375710992E-4</v>
          </cell>
        </row>
        <row r="454">
          <cell r="F454">
            <v>39624</v>
          </cell>
          <cell r="G454">
            <v>12.049644535486204</v>
          </cell>
          <cell r="H454">
            <v>15.067048365225252</v>
          </cell>
          <cell r="I454">
            <v>7.6628352490421454</v>
          </cell>
          <cell r="J454">
            <v>2.1976428083237917E-3</v>
          </cell>
          <cell r="L454">
            <v>39624</v>
          </cell>
          <cell r="M454">
            <v>4967.7098857426727</v>
          </cell>
          <cell r="N454">
            <v>6269.5924764890278</v>
          </cell>
          <cell r="O454">
            <v>3193.8677738741612</v>
          </cell>
          <cell r="P454">
            <v>402.73862263391061</v>
          </cell>
          <cell r="R454">
            <v>39624</v>
          </cell>
          <cell r="S454">
            <v>1.5552099533437014</v>
          </cell>
          <cell r="T454">
            <v>1.9630938358853554</v>
          </cell>
          <cell r="U454">
            <v>0.12608114582545327</v>
          </cell>
          <cell r="V454">
            <v>3.0094919375710992E-4</v>
          </cell>
        </row>
        <row r="455">
          <cell r="F455">
            <v>39625</v>
          </cell>
          <cell r="G455">
            <v>12.049644535486204</v>
          </cell>
          <cell r="H455">
            <v>15.067048365225252</v>
          </cell>
          <cell r="I455">
            <v>7.6628352490421454</v>
          </cell>
          <cell r="J455">
            <v>2.1976428083237917E-3</v>
          </cell>
          <cell r="L455">
            <v>39625</v>
          </cell>
          <cell r="M455">
            <v>4967.7098857426727</v>
          </cell>
          <cell r="N455">
            <v>6269.5924764890278</v>
          </cell>
          <cell r="O455">
            <v>3193.8677738741612</v>
          </cell>
          <cell r="P455">
            <v>402.73862263391061</v>
          </cell>
          <cell r="R455">
            <v>39625</v>
          </cell>
          <cell r="S455">
            <v>1.5552099533437014</v>
          </cell>
          <cell r="T455">
            <v>1.9630938358853554</v>
          </cell>
          <cell r="U455">
            <v>0.12608114582545327</v>
          </cell>
          <cell r="V455">
            <v>3.0094919375710992E-4</v>
          </cell>
        </row>
        <row r="456">
          <cell r="F456">
            <v>39626</v>
          </cell>
          <cell r="G456">
            <v>12.049644535486204</v>
          </cell>
          <cell r="H456">
            <v>15.067048365225252</v>
          </cell>
          <cell r="I456">
            <v>7.6628352490421454</v>
          </cell>
          <cell r="J456">
            <v>2.1976428083237917E-3</v>
          </cell>
          <cell r="L456">
            <v>39626</v>
          </cell>
          <cell r="M456">
            <v>4967.7098857426727</v>
          </cell>
          <cell r="N456">
            <v>6269.5924764890278</v>
          </cell>
          <cell r="O456">
            <v>3193.8677738741612</v>
          </cell>
          <cell r="P456">
            <v>402.73862263391061</v>
          </cell>
          <cell r="R456">
            <v>39626</v>
          </cell>
          <cell r="S456">
            <v>1.5552099533437014</v>
          </cell>
          <cell r="T456">
            <v>1.9630938358853554</v>
          </cell>
          <cell r="U456">
            <v>0.12608114582545327</v>
          </cell>
          <cell r="V456">
            <v>3.0094919375710992E-4</v>
          </cell>
        </row>
        <row r="457">
          <cell r="F457">
            <v>39627</v>
          </cell>
          <cell r="G457">
            <v>12.049644535486204</v>
          </cell>
          <cell r="H457">
            <v>15.067048365225252</v>
          </cell>
          <cell r="I457">
            <v>7.6628352490421454</v>
          </cell>
          <cell r="J457">
            <v>2.1976428083237917E-3</v>
          </cell>
          <cell r="L457">
            <v>39627</v>
          </cell>
          <cell r="M457">
            <v>4967.7098857426727</v>
          </cell>
          <cell r="N457">
            <v>6269.5924764890278</v>
          </cell>
          <cell r="O457">
            <v>3193.8677738741612</v>
          </cell>
          <cell r="P457">
            <v>402.73862263391061</v>
          </cell>
          <cell r="R457">
            <v>39627</v>
          </cell>
          <cell r="S457">
            <v>1.5552099533437014</v>
          </cell>
          <cell r="T457">
            <v>1.9630938358853554</v>
          </cell>
          <cell r="U457">
            <v>0.12608114582545327</v>
          </cell>
          <cell r="V457">
            <v>3.0094919375710992E-4</v>
          </cell>
        </row>
        <row r="458">
          <cell r="F458">
            <v>39628</v>
          </cell>
          <cell r="G458">
            <v>12.049644535486204</v>
          </cell>
          <cell r="H458">
            <v>15.067048365225252</v>
          </cell>
          <cell r="I458">
            <v>7.6628352490421454</v>
          </cell>
          <cell r="J458">
            <v>2.1976428083237917E-3</v>
          </cell>
          <cell r="L458">
            <v>39628</v>
          </cell>
          <cell r="M458">
            <v>4967.7098857426727</v>
          </cell>
          <cell r="N458">
            <v>6269.5924764890278</v>
          </cell>
          <cell r="O458">
            <v>3193.8677738741612</v>
          </cell>
          <cell r="P458">
            <v>402.73862263391061</v>
          </cell>
          <cell r="R458">
            <v>39628</v>
          </cell>
          <cell r="S458">
            <v>1.5552099533437014</v>
          </cell>
          <cell r="T458">
            <v>1.9630938358853554</v>
          </cell>
          <cell r="U458">
            <v>0.12608114582545327</v>
          </cell>
          <cell r="V458">
            <v>3.0094919375710992E-4</v>
          </cell>
        </row>
        <row r="459">
          <cell r="F459">
            <v>39629</v>
          </cell>
          <cell r="G459">
            <v>12.049644535486204</v>
          </cell>
          <cell r="H459">
            <v>15.067048365225252</v>
          </cell>
          <cell r="I459">
            <v>7.6628352490421454</v>
          </cell>
          <cell r="J459">
            <v>2.1976428083237917E-3</v>
          </cell>
          <cell r="L459">
            <v>39629</v>
          </cell>
          <cell r="M459">
            <v>4967.7098857426727</v>
          </cell>
          <cell r="N459">
            <v>6269.5924764890278</v>
          </cell>
          <cell r="O459">
            <v>3193.8677738741612</v>
          </cell>
          <cell r="P459">
            <v>402.73862263391061</v>
          </cell>
          <cell r="R459">
            <v>39629</v>
          </cell>
          <cell r="S459">
            <v>1.5552099533437014</v>
          </cell>
          <cell r="T459">
            <v>1.9630938358853554</v>
          </cell>
          <cell r="U459">
            <v>0.12608114582545327</v>
          </cell>
          <cell r="V459">
            <v>3.0094919375710992E-4</v>
          </cell>
        </row>
        <row r="460">
          <cell r="F460">
            <v>39630</v>
          </cell>
          <cell r="G460">
            <v>12.049644535486204</v>
          </cell>
          <cell r="H460">
            <v>15.067048365225252</v>
          </cell>
          <cell r="I460">
            <v>7.6628352490421454</v>
          </cell>
          <cell r="J460">
            <v>2.1976428083237917E-3</v>
          </cell>
          <cell r="L460">
            <v>39630</v>
          </cell>
          <cell r="M460">
            <v>4967.7098857426727</v>
          </cell>
          <cell r="N460">
            <v>6269.5924764890278</v>
          </cell>
          <cell r="O460">
            <v>3193.8677738741612</v>
          </cell>
          <cell r="P460">
            <v>402.73862263391061</v>
          </cell>
          <cell r="R460">
            <v>39630</v>
          </cell>
          <cell r="S460">
            <v>1.5552099533437014</v>
          </cell>
          <cell r="T460">
            <v>1.9630938358853554</v>
          </cell>
          <cell r="U460">
            <v>0.12608114582545327</v>
          </cell>
          <cell r="V460">
            <v>3.0094919375710992E-4</v>
          </cell>
        </row>
        <row r="461">
          <cell r="F461">
            <v>39631</v>
          </cell>
          <cell r="G461">
            <v>12.049644535486204</v>
          </cell>
          <cell r="H461">
            <v>15.067048365225252</v>
          </cell>
          <cell r="I461">
            <v>7.6628352490421454</v>
          </cell>
          <cell r="J461">
            <v>2.1976428083237917E-3</v>
          </cell>
          <cell r="L461">
            <v>39631</v>
          </cell>
          <cell r="M461">
            <v>4967.7098857426727</v>
          </cell>
          <cell r="N461">
            <v>6269.5924764890278</v>
          </cell>
          <cell r="O461">
            <v>3193.8677738741612</v>
          </cell>
          <cell r="P461">
            <v>402.73862263391061</v>
          </cell>
          <cell r="R461">
            <v>39631</v>
          </cell>
          <cell r="S461">
            <v>1.5552099533437014</v>
          </cell>
          <cell r="T461">
            <v>1.9630938358853554</v>
          </cell>
          <cell r="U461">
            <v>0.12608114582545327</v>
          </cell>
          <cell r="V461">
            <v>3.0094919375710992E-4</v>
          </cell>
        </row>
        <row r="462">
          <cell r="F462">
            <v>39632</v>
          </cell>
          <cell r="G462">
            <v>12.049644535486204</v>
          </cell>
          <cell r="H462">
            <v>15.067048365225252</v>
          </cell>
          <cell r="I462">
            <v>7.6628352490421454</v>
          </cell>
          <cell r="J462">
            <v>2.1976428083237917E-3</v>
          </cell>
          <cell r="L462">
            <v>39632</v>
          </cell>
          <cell r="M462">
            <v>4967.7098857426727</v>
          </cell>
          <cell r="N462">
            <v>6269.5924764890278</v>
          </cell>
          <cell r="O462">
            <v>3193.8677738741612</v>
          </cell>
          <cell r="P462">
            <v>402.73862263391061</v>
          </cell>
          <cell r="R462">
            <v>39632</v>
          </cell>
          <cell r="S462">
            <v>1.5552099533437014</v>
          </cell>
          <cell r="T462">
            <v>1.9630938358853554</v>
          </cell>
          <cell r="U462">
            <v>0.12608114582545327</v>
          </cell>
          <cell r="V462">
            <v>3.0094919375710992E-4</v>
          </cell>
        </row>
        <row r="463">
          <cell r="F463">
            <v>39633</v>
          </cell>
          <cell r="G463">
            <v>12.049644535486204</v>
          </cell>
          <cell r="H463">
            <v>15.067048365225252</v>
          </cell>
          <cell r="I463">
            <v>7.6628352490421454</v>
          </cell>
          <cell r="J463">
            <v>2.1976428083237917E-3</v>
          </cell>
          <cell r="L463">
            <v>39633</v>
          </cell>
          <cell r="M463">
            <v>4967.7098857426727</v>
          </cell>
          <cell r="N463">
            <v>6269.5924764890278</v>
          </cell>
          <cell r="O463">
            <v>3193.8677738741612</v>
          </cell>
          <cell r="P463">
            <v>402.73862263391061</v>
          </cell>
          <cell r="R463">
            <v>39633</v>
          </cell>
          <cell r="S463">
            <v>1.5552099533437014</v>
          </cell>
          <cell r="T463">
            <v>1.9630938358853554</v>
          </cell>
          <cell r="U463">
            <v>0.12608114582545327</v>
          </cell>
          <cell r="V463">
            <v>3.0094919375710992E-4</v>
          </cell>
        </row>
        <row r="464">
          <cell r="F464">
            <v>39634</v>
          </cell>
          <cell r="G464">
            <v>12.049644535486204</v>
          </cell>
          <cell r="H464">
            <v>15.067048365225252</v>
          </cell>
          <cell r="I464">
            <v>7.6628352490421454</v>
          </cell>
          <cell r="J464">
            <v>2.1976428083237917E-3</v>
          </cell>
          <cell r="L464">
            <v>39634</v>
          </cell>
          <cell r="M464">
            <v>4967.7098857426727</v>
          </cell>
          <cell r="N464">
            <v>6269.5924764890278</v>
          </cell>
          <cell r="O464">
            <v>3193.8677738741612</v>
          </cell>
          <cell r="P464">
            <v>402.73862263391061</v>
          </cell>
          <cell r="R464">
            <v>39634</v>
          </cell>
          <cell r="S464">
            <v>1.5552099533437014</v>
          </cell>
          <cell r="T464">
            <v>1.9630938358853554</v>
          </cell>
          <cell r="U464">
            <v>0.12608114582545327</v>
          </cell>
          <cell r="V464">
            <v>3.0094919375710992E-4</v>
          </cell>
        </row>
        <row r="465">
          <cell r="F465">
            <v>39635</v>
          </cell>
          <cell r="G465">
            <v>12.049644535486204</v>
          </cell>
          <cell r="H465">
            <v>15.067048365225252</v>
          </cell>
          <cell r="I465">
            <v>7.6628352490421454</v>
          </cell>
          <cell r="J465">
            <v>2.1976428083237917E-3</v>
          </cell>
          <cell r="L465">
            <v>39635</v>
          </cell>
          <cell r="M465">
            <v>4967.7098857426727</v>
          </cell>
          <cell r="N465">
            <v>6269.5924764890278</v>
          </cell>
          <cell r="O465">
            <v>3193.8677738741612</v>
          </cell>
          <cell r="P465">
            <v>402.73862263391061</v>
          </cell>
          <cell r="R465">
            <v>39635</v>
          </cell>
          <cell r="S465">
            <v>1.5552099533437014</v>
          </cell>
          <cell r="T465">
            <v>1.9630938358853554</v>
          </cell>
          <cell r="U465">
            <v>0.12608114582545327</v>
          </cell>
          <cell r="V465">
            <v>3.0094919375710992E-4</v>
          </cell>
        </row>
        <row r="466">
          <cell r="F466">
            <v>39636</v>
          </cell>
          <cell r="G466">
            <v>12.049644535486204</v>
          </cell>
          <cell r="H466">
            <v>15.067048365225252</v>
          </cell>
          <cell r="I466">
            <v>7.6628352490421454</v>
          </cell>
          <cell r="J466">
            <v>2.1976428083237917E-3</v>
          </cell>
          <cell r="L466">
            <v>39636</v>
          </cell>
          <cell r="M466">
            <v>4967.7098857426727</v>
          </cell>
          <cell r="N466">
            <v>6269.5924764890278</v>
          </cell>
          <cell r="O466">
            <v>3193.8677738741612</v>
          </cell>
          <cell r="P466">
            <v>402.73862263391061</v>
          </cell>
          <cell r="R466">
            <v>39636</v>
          </cell>
          <cell r="S466">
            <v>1.5552099533437014</v>
          </cell>
          <cell r="T466">
            <v>1.9630938358853554</v>
          </cell>
          <cell r="U466">
            <v>0.12608114582545327</v>
          </cell>
          <cell r="V466">
            <v>3.0094919375710992E-4</v>
          </cell>
        </row>
        <row r="467">
          <cell r="F467">
            <v>39637</v>
          </cell>
          <cell r="G467">
            <v>12.049644535486204</v>
          </cell>
          <cell r="H467">
            <v>15.067048365225252</v>
          </cell>
          <cell r="I467">
            <v>7.6628352490421454</v>
          </cell>
          <cell r="J467">
            <v>2.1976428083237917E-3</v>
          </cell>
          <cell r="L467">
            <v>39637</v>
          </cell>
          <cell r="M467">
            <v>4967.7098857426727</v>
          </cell>
          <cell r="N467">
            <v>6269.5924764890278</v>
          </cell>
          <cell r="O467">
            <v>3193.8677738741612</v>
          </cell>
          <cell r="P467">
            <v>402.73862263391061</v>
          </cell>
          <cell r="R467">
            <v>39637</v>
          </cell>
          <cell r="S467">
            <v>1.5552099533437014</v>
          </cell>
          <cell r="T467">
            <v>1.9630938358853554</v>
          </cell>
          <cell r="U467">
            <v>0.12608114582545327</v>
          </cell>
          <cell r="V467">
            <v>3.0094919375710992E-4</v>
          </cell>
        </row>
        <row r="468">
          <cell r="F468">
            <v>39638</v>
          </cell>
          <cell r="G468">
            <v>12.049644535486204</v>
          </cell>
          <cell r="H468">
            <v>15.067048365225252</v>
          </cell>
          <cell r="I468">
            <v>7.6628352490421454</v>
          </cell>
          <cell r="J468">
            <v>2.1976428083237917E-3</v>
          </cell>
          <cell r="L468">
            <v>39638</v>
          </cell>
          <cell r="M468">
            <v>4967.7098857426727</v>
          </cell>
          <cell r="N468">
            <v>6269.5924764890278</v>
          </cell>
          <cell r="O468">
            <v>3193.8677738741612</v>
          </cell>
          <cell r="P468">
            <v>402.73862263391061</v>
          </cell>
          <cell r="R468">
            <v>39638</v>
          </cell>
          <cell r="S468">
            <v>1.5552099533437014</v>
          </cell>
          <cell r="T468">
            <v>1.9630938358853554</v>
          </cell>
          <cell r="U468">
            <v>0.12608114582545327</v>
          </cell>
          <cell r="V468">
            <v>3.0094919375710992E-4</v>
          </cell>
        </row>
        <row r="469">
          <cell r="F469">
            <v>39639</v>
          </cell>
          <cell r="G469">
            <v>12.049644535486204</v>
          </cell>
          <cell r="H469">
            <v>15.067048365225252</v>
          </cell>
          <cell r="I469">
            <v>7.6628352490421454</v>
          </cell>
          <cell r="J469">
            <v>2.1976428083237917E-3</v>
          </cell>
          <cell r="L469">
            <v>39639</v>
          </cell>
          <cell r="M469">
            <v>4967.7098857426727</v>
          </cell>
          <cell r="N469">
            <v>6269.5924764890278</v>
          </cell>
          <cell r="O469">
            <v>3193.8677738741612</v>
          </cell>
          <cell r="P469">
            <v>402.73862263391061</v>
          </cell>
          <cell r="R469">
            <v>39639</v>
          </cell>
          <cell r="S469">
            <v>1.5552099533437014</v>
          </cell>
          <cell r="T469">
            <v>1.9630938358853554</v>
          </cell>
          <cell r="U469">
            <v>0.12608114582545327</v>
          </cell>
          <cell r="V469">
            <v>3.0094919375710992E-4</v>
          </cell>
        </row>
        <row r="470">
          <cell r="F470">
            <v>39640</v>
          </cell>
          <cell r="G470">
            <v>12.049644535486204</v>
          </cell>
          <cell r="H470">
            <v>15.067048365225252</v>
          </cell>
          <cell r="I470">
            <v>7.6628352490421454</v>
          </cell>
          <cell r="J470">
            <v>2.1976428083237917E-3</v>
          </cell>
          <cell r="L470">
            <v>39640</v>
          </cell>
          <cell r="M470">
            <v>4967.7098857426727</v>
          </cell>
          <cell r="N470">
            <v>6269.5924764890278</v>
          </cell>
          <cell r="O470">
            <v>3193.8677738741612</v>
          </cell>
          <cell r="P470">
            <v>402.73862263391061</v>
          </cell>
          <cell r="R470">
            <v>39640</v>
          </cell>
          <cell r="S470">
            <v>1.5552099533437014</v>
          </cell>
          <cell r="T470">
            <v>1.9630938358853554</v>
          </cell>
          <cell r="U470">
            <v>0.12608114582545327</v>
          </cell>
          <cell r="V470">
            <v>3.0094919375710992E-4</v>
          </cell>
        </row>
        <row r="471">
          <cell r="F471">
            <v>39641</v>
          </cell>
          <cell r="G471">
            <v>12.049644535486204</v>
          </cell>
          <cell r="H471">
            <v>15.067048365225252</v>
          </cell>
          <cell r="I471">
            <v>7.6628352490421454</v>
          </cell>
          <cell r="J471">
            <v>2.1976428083237917E-3</v>
          </cell>
          <cell r="L471">
            <v>39641</v>
          </cell>
          <cell r="M471">
            <v>4967.7098857426727</v>
          </cell>
          <cell r="N471">
            <v>6269.5924764890278</v>
          </cell>
          <cell r="O471">
            <v>3193.8677738741612</v>
          </cell>
          <cell r="P471">
            <v>402.73862263391061</v>
          </cell>
          <cell r="R471">
            <v>39641</v>
          </cell>
          <cell r="S471">
            <v>1.5552099533437014</v>
          </cell>
          <cell r="T471">
            <v>1.9630938358853554</v>
          </cell>
          <cell r="U471">
            <v>0.12608114582545327</v>
          </cell>
          <cell r="V471">
            <v>3.0094919375710992E-4</v>
          </cell>
        </row>
        <row r="472">
          <cell r="F472">
            <v>39642</v>
          </cell>
          <cell r="G472">
            <v>12.049644535486204</v>
          </cell>
          <cell r="H472">
            <v>15.067048365225252</v>
          </cell>
          <cell r="I472">
            <v>7.6628352490421454</v>
          </cell>
          <cell r="J472">
            <v>2.1976428083237917E-3</v>
          </cell>
          <cell r="L472">
            <v>39642</v>
          </cell>
          <cell r="M472">
            <v>4967.7098857426727</v>
          </cell>
          <cell r="N472">
            <v>6269.5924764890278</v>
          </cell>
          <cell r="O472">
            <v>3193.8677738741612</v>
          </cell>
          <cell r="P472">
            <v>402.73862263391061</v>
          </cell>
          <cell r="R472">
            <v>39642</v>
          </cell>
          <cell r="S472">
            <v>1.5552099533437014</v>
          </cell>
          <cell r="T472">
            <v>1.9630938358853554</v>
          </cell>
          <cell r="U472">
            <v>0.12608114582545327</v>
          </cell>
          <cell r="V472">
            <v>3.0094919375710992E-4</v>
          </cell>
        </row>
        <row r="473">
          <cell r="F473">
            <v>39643</v>
          </cell>
          <cell r="G473">
            <v>12.049644535486204</v>
          </cell>
          <cell r="H473">
            <v>15.067048365225252</v>
          </cell>
          <cell r="I473">
            <v>7.6628352490421454</v>
          </cell>
          <cell r="J473">
            <v>2.1976428083237917E-3</v>
          </cell>
          <cell r="L473">
            <v>39643</v>
          </cell>
          <cell r="M473">
            <v>4967.7098857426727</v>
          </cell>
          <cell r="N473">
            <v>6269.5924764890278</v>
          </cell>
          <cell r="O473">
            <v>3193.8677738741612</v>
          </cell>
          <cell r="P473">
            <v>402.73862263391061</v>
          </cell>
          <cell r="R473">
            <v>39643</v>
          </cell>
          <cell r="S473">
            <v>1.5552099533437014</v>
          </cell>
          <cell r="T473">
            <v>1.9630938358853554</v>
          </cell>
          <cell r="U473">
            <v>0.12608114582545327</v>
          </cell>
          <cell r="V473">
            <v>3.0094919375710992E-4</v>
          </cell>
        </row>
        <row r="474">
          <cell r="F474">
            <v>39644</v>
          </cell>
          <cell r="G474">
            <v>12.049644535486204</v>
          </cell>
          <cell r="H474">
            <v>15.067048365225252</v>
          </cell>
          <cell r="I474">
            <v>7.6628352490421454</v>
          </cell>
          <cell r="J474">
            <v>2.1976428083237917E-3</v>
          </cell>
          <cell r="L474">
            <v>39644</v>
          </cell>
          <cell r="M474">
            <v>4967.7098857426727</v>
          </cell>
          <cell r="N474">
            <v>6269.5924764890278</v>
          </cell>
          <cell r="O474">
            <v>3193.8677738741612</v>
          </cell>
          <cell r="P474">
            <v>402.73862263391061</v>
          </cell>
          <cell r="R474">
            <v>39644</v>
          </cell>
          <cell r="S474">
            <v>1.5552099533437014</v>
          </cell>
          <cell r="T474">
            <v>1.9630938358853554</v>
          </cell>
          <cell r="U474">
            <v>0.12608114582545327</v>
          </cell>
          <cell r="V474">
            <v>3.0094919375710992E-4</v>
          </cell>
        </row>
        <row r="475">
          <cell r="F475">
            <v>39645</v>
          </cell>
          <cell r="G475">
            <v>12.049644535486204</v>
          </cell>
          <cell r="H475">
            <v>15.067048365225252</v>
          </cell>
          <cell r="I475">
            <v>7.6628352490421454</v>
          </cell>
          <cell r="J475">
            <v>2.1976428083237917E-3</v>
          </cell>
          <cell r="L475">
            <v>39645</v>
          </cell>
          <cell r="M475">
            <v>4967.7098857426727</v>
          </cell>
          <cell r="N475">
            <v>6269.5924764890278</v>
          </cell>
          <cell r="O475">
            <v>3193.8677738741612</v>
          </cell>
          <cell r="P475">
            <v>402.73862263391061</v>
          </cell>
          <cell r="R475">
            <v>39645</v>
          </cell>
          <cell r="S475">
            <v>1.5552099533437014</v>
          </cell>
          <cell r="T475">
            <v>1.9630938358853554</v>
          </cell>
          <cell r="U475">
            <v>0.12608114582545327</v>
          </cell>
          <cell r="V475">
            <v>3.0094919375710992E-4</v>
          </cell>
        </row>
        <row r="476">
          <cell r="F476">
            <v>39646</v>
          </cell>
          <cell r="G476">
            <v>12.049644535486204</v>
          </cell>
          <cell r="H476">
            <v>15.067048365225252</v>
          </cell>
          <cell r="I476">
            <v>7.6628352490421454</v>
          </cell>
          <cell r="J476">
            <v>2.1976428083237917E-3</v>
          </cell>
          <cell r="L476">
            <v>39646</v>
          </cell>
          <cell r="M476">
            <v>4967.7098857426727</v>
          </cell>
          <cell r="N476">
            <v>6269.5924764890278</v>
          </cell>
          <cell r="O476">
            <v>3193.8677738741612</v>
          </cell>
          <cell r="P476">
            <v>402.73862263391061</v>
          </cell>
          <cell r="R476">
            <v>39646</v>
          </cell>
          <cell r="S476">
            <v>1.5552099533437014</v>
          </cell>
          <cell r="T476">
            <v>1.9630938358853554</v>
          </cell>
          <cell r="U476">
            <v>0.12608114582545327</v>
          </cell>
          <cell r="V476">
            <v>3.0094919375710992E-4</v>
          </cell>
        </row>
        <row r="477">
          <cell r="F477">
            <v>39647</v>
          </cell>
          <cell r="G477">
            <v>12.049644535486204</v>
          </cell>
          <cell r="H477">
            <v>15.067048365225252</v>
          </cell>
          <cell r="I477">
            <v>7.6628352490421454</v>
          </cell>
          <cell r="J477">
            <v>2.1976428083237917E-3</v>
          </cell>
          <cell r="L477">
            <v>39647</v>
          </cell>
          <cell r="M477">
            <v>4967.7098857426727</v>
          </cell>
          <cell r="N477">
            <v>6269.5924764890278</v>
          </cell>
          <cell r="O477">
            <v>3193.8677738741612</v>
          </cell>
          <cell r="P477">
            <v>402.73862263391061</v>
          </cell>
          <cell r="R477">
            <v>39647</v>
          </cell>
          <cell r="S477">
            <v>1.5552099533437014</v>
          </cell>
          <cell r="T477">
            <v>1.9630938358853554</v>
          </cell>
          <cell r="U477">
            <v>0.12608114582545327</v>
          </cell>
          <cell r="V477">
            <v>3.0094919375710992E-4</v>
          </cell>
        </row>
        <row r="478">
          <cell r="F478">
            <v>39648</v>
          </cell>
          <cell r="G478">
            <v>12.049644535486204</v>
          </cell>
          <cell r="H478">
            <v>15.067048365225252</v>
          </cell>
          <cell r="I478">
            <v>7.6628352490421454</v>
          </cell>
          <cell r="J478">
            <v>2.1976428083237917E-3</v>
          </cell>
          <cell r="L478">
            <v>39648</v>
          </cell>
          <cell r="M478">
            <v>4967.7098857426727</v>
          </cell>
          <cell r="N478">
            <v>6269.5924764890278</v>
          </cell>
          <cell r="O478">
            <v>3193.8677738741612</v>
          </cell>
          <cell r="P478">
            <v>402.73862263391061</v>
          </cell>
          <cell r="R478">
            <v>39648</v>
          </cell>
          <cell r="S478">
            <v>1.5552099533437014</v>
          </cell>
          <cell r="T478">
            <v>1.9630938358853554</v>
          </cell>
          <cell r="U478">
            <v>0.12608114582545327</v>
          </cell>
          <cell r="V478">
            <v>3.0094919375710992E-4</v>
          </cell>
        </row>
        <row r="479">
          <cell r="F479">
            <v>39649</v>
          </cell>
          <cell r="G479">
            <v>12.049644535486204</v>
          </cell>
          <cell r="H479">
            <v>15.067048365225252</v>
          </cell>
          <cell r="I479">
            <v>7.6628352490421454</v>
          </cell>
          <cell r="J479">
            <v>2.1976428083237917E-3</v>
          </cell>
          <cell r="L479">
            <v>39649</v>
          </cell>
          <cell r="M479">
            <v>4967.7098857426727</v>
          </cell>
          <cell r="N479">
            <v>6269.5924764890278</v>
          </cell>
          <cell r="O479">
            <v>3193.8677738741612</v>
          </cell>
          <cell r="P479">
            <v>402.73862263391061</v>
          </cell>
          <cell r="R479">
            <v>39649</v>
          </cell>
          <cell r="S479">
            <v>1.5552099533437014</v>
          </cell>
          <cell r="T479">
            <v>1.9630938358853554</v>
          </cell>
          <cell r="U479">
            <v>0.12608114582545327</v>
          </cell>
          <cell r="V479">
            <v>3.0094919375710992E-4</v>
          </cell>
        </row>
        <row r="480">
          <cell r="F480">
            <v>39650</v>
          </cell>
          <cell r="G480">
            <v>12.049644535486204</v>
          </cell>
          <cell r="H480">
            <v>15.067048365225252</v>
          </cell>
          <cell r="I480">
            <v>7.6628352490421454</v>
          </cell>
          <cell r="J480">
            <v>2.1976428083237917E-3</v>
          </cell>
          <cell r="L480">
            <v>39650</v>
          </cell>
          <cell r="M480">
            <v>4967.7098857426727</v>
          </cell>
          <cell r="N480">
            <v>6269.5924764890278</v>
          </cell>
          <cell r="O480">
            <v>3193.8677738741612</v>
          </cell>
          <cell r="P480">
            <v>402.73862263391061</v>
          </cell>
          <cell r="R480">
            <v>39650</v>
          </cell>
          <cell r="S480">
            <v>1.5552099533437014</v>
          </cell>
          <cell r="T480">
            <v>1.9630938358853554</v>
          </cell>
          <cell r="U480">
            <v>0.12608114582545327</v>
          </cell>
          <cell r="V480">
            <v>3.0094919375710992E-4</v>
          </cell>
        </row>
        <row r="481">
          <cell r="F481">
            <v>39651</v>
          </cell>
          <cell r="G481">
            <v>12.049644535486204</v>
          </cell>
          <cell r="H481">
            <v>15.067048365225252</v>
          </cell>
          <cell r="I481">
            <v>7.6628352490421454</v>
          </cell>
          <cell r="J481">
            <v>2.1976428083237917E-3</v>
          </cell>
          <cell r="L481">
            <v>39651</v>
          </cell>
          <cell r="M481">
            <v>4967.7098857426727</v>
          </cell>
          <cell r="N481">
            <v>6269.5924764890278</v>
          </cell>
          <cell r="O481">
            <v>3193.8677738741612</v>
          </cell>
          <cell r="P481">
            <v>402.73862263391061</v>
          </cell>
          <cell r="R481">
            <v>39651</v>
          </cell>
          <cell r="S481">
            <v>1.5552099533437014</v>
          </cell>
          <cell r="T481">
            <v>1.9630938358853554</v>
          </cell>
          <cell r="U481">
            <v>0.12608114582545327</v>
          </cell>
          <cell r="V481">
            <v>3.0094919375710992E-4</v>
          </cell>
        </row>
        <row r="482">
          <cell r="F482">
            <v>39652</v>
          </cell>
          <cell r="G482">
            <v>12.049644535486204</v>
          </cell>
          <cell r="H482">
            <v>15.067048365225252</v>
          </cell>
          <cell r="I482">
            <v>7.6628352490421454</v>
          </cell>
          <cell r="J482">
            <v>2.1976428083237917E-3</v>
          </cell>
          <cell r="L482">
            <v>39652</v>
          </cell>
          <cell r="M482">
            <v>4967.7098857426727</v>
          </cell>
          <cell r="N482">
            <v>6269.5924764890278</v>
          </cell>
          <cell r="O482">
            <v>3193.8677738741612</v>
          </cell>
          <cell r="P482">
            <v>402.73862263391061</v>
          </cell>
          <cell r="R482">
            <v>39652</v>
          </cell>
          <cell r="S482">
            <v>1.5552099533437014</v>
          </cell>
          <cell r="T482">
            <v>1.9630938358853554</v>
          </cell>
          <cell r="U482">
            <v>0.12608114582545327</v>
          </cell>
          <cell r="V482">
            <v>3.0094919375710992E-4</v>
          </cell>
        </row>
        <row r="483">
          <cell r="F483">
            <v>39653</v>
          </cell>
          <cell r="G483">
            <v>12.049644535486204</v>
          </cell>
          <cell r="H483">
            <v>15.067048365225252</v>
          </cell>
          <cell r="I483">
            <v>7.6628352490421454</v>
          </cell>
          <cell r="J483">
            <v>2.1976428083237917E-3</v>
          </cell>
          <cell r="L483">
            <v>39653</v>
          </cell>
          <cell r="M483">
            <v>4967.7098857426727</v>
          </cell>
          <cell r="N483">
            <v>6269.5924764890278</v>
          </cell>
          <cell r="O483">
            <v>3193.8677738741612</v>
          </cell>
          <cell r="P483">
            <v>402.73862263391061</v>
          </cell>
          <cell r="R483">
            <v>39653</v>
          </cell>
          <cell r="S483">
            <v>1.5552099533437014</v>
          </cell>
          <cell r="T483">
            <v>1.9630938358853554</v>
          </cell>
          <cell r="U483">
            <v>0.12608114582545327</v>
          </cell>
          <cell r="V483">
            <v>3.0094919375710992E-4</v>
          </cell>
        </row>
        <row r="484">
          <cell r="F484">
            <v>39654</v>
          </cell>
          <cell r="G484">
            <v>12.049644535486204</v>
          </cell>
          <cell r="H484">
            <v>15.067048365225252</v>
          </cell>
          <cell r="I484">
            <v>7.6628352490421454</v>
          </cell>
          <cell r="J484">
            <v>2.1976428083237917E-3</v>
          </cell>
          <cell r="L484">
            <v>39654</v>
          </cell>
          <cell r="M484">
            <v>4967.7098857426727</v>
          </cell>
          <cell r="N484">
            <v>6269.5924764890278</v>
          </cell>
          <cell r="O484">
            <v>3193.8677738741612</v>
          </cell>
          <cell r="P484">
            <v>402.73862263391061</v>
          </cell>
          <cell r="R484">
            <v>39654</v>
          </cell>
          <cell r="S484">
            <v>1.5552099533437014</v>
          </cell>
          <cell r="T484">
            <v>1.9630938358853554</v>
          </cell>
          <cell r="U484">
            <v>0.12608114582545327</v>
          </cell>
          <cell r="V484">
            <v>3.0094919375710992E-4</v>
          </cell>
        </row>
        <row r="485">
          <cell r="F485">
            <v>39655</v>
          </cell>
          <cell r="G485">
            <v>12.049644535486204</v>
          </cell>
          <cell r="H485">
            <v>15.067048365225252</v>
          </cell>
          <cell r="I485">
            <v>7.6628352490421454</v>
          </cell>
          <cell r="J485">
            <v>2.1976428083237917E-3</v>
          </cell>
          <cell r="L485">
            <v>39655</v>
          </cell>
          <cell r="M485">
            <v>4967.7098857426727</v>
          </cell>
          <cell r="N485">
            <v>6269.5924764890278</v>
          </cell>
          <cell r="O485">
            <v>3193.8677738741612</v>
          </cell>
          <cell r="P485">
            <v>402.73862263391061</v>
          </cell>
          <cell r="R485">
            <v>39655</v>
          </cell>
          <cell r="S485">
            <v>1.5552099533437014</v>
          </cell>
          <cell r="T485">
            <v>1.9630938358853554</v>
          </cell>
          <cell r="U485">
            <v>0.12608114582545327</v>
          </cell>
          <cell r="V485">
            <v>3.0094919375710992E-4</v>
          </cell>
        </row>
        <row r="486">
          <cell r="F486">
            <v>39656</v>
          </cell>
          <cell r="G486">
            <v>12.049644535486204</v>
          </cell>
          <cell r="H486">
            <v>15.067048365225252</v>
          </cell>
          <cell r="I486">
            <v>7.6628352490421454</v>
          </cell>
          <cell r="J486">
            <v>2.1976428083237917E-3</v>
          </cell>
          <cell r="L486">
            <v>39656</v>
          </cell>
          <cell r="M486">
            <v>4967.7098857426727</v>
          </cell>
          <cell r="N486">
            <v>6269.5924764890278</v>
          </cell>
          <cell r="O486">
            <v>3193.8677738741612</v>
          </cell>
          <cell r="P486">
            <v>402.73862263391061</v>
          </cell>
          <cell r="R486">
            <v>39656</v>
          </cell>
          <cell r="S486">
            <v>1.5552099533437014</v>
          </cell>
          <cell r="T486">
            <v>1.9630938358853554</v>
          </cell>
          <cell r="U486">
            <v>0.12608114582545327</v>
          </cell>
          <cell r="V486">
            <v>3.0094919375710992E-4</v>
          </cell>
        </row>
        <row r="487">
          <cell r="F487">
            <v>39657</v>
          </cell>
          <cell r="G487">
            <v>12.049644535486204</v>
          </cell>
          <cell r="H487">
            <v>15.067048365225252</v>
          </cell>
          <cell r="I487">
            <v>7.6628352490421454</v>
          </cell>
          <cell r="J487">
            <v>2.1976428083237917E-3</v>
          </cell>
          <cell r="L487">
            <v>39657</v>
          </cell>
          <cell r="M487">
            <v>4967.7098857426727</v>
          </cell>
          <cell r="N487">
            <v>6269.5924764890278</v>
          </cell>
          <cell r="O487">
            <v>3193.8677738741612</v>
          </cell>
          <cell r="P487">
            <v>402.73862263391061</v>
          </cell>
          <cell r="R487">
            <v>39657</v>
          </cell>
          <cell r="S487">
            <v>1.5552099533437014</v>
          </cell>
          <cell r="T487">
            <v>1.9630938358853554</v>
          </cell>
          <cell r="U487">
            <v>0.12608114582545327</v>
          </cell>
          <cell r="V487">
            <v>3.0094919375710992E-4</v>
          </cell>
        </row>
        <row r="488">
          <cell r="F488">
            <v>39658</v>
          </cell>
          <cell r="G488">
            <v>12.049644535486204</v>
          </cell>
          <cell r="H488">
            <v>15.067048365225252</v>
          </cell>
          <cell r="I488">
            <v>7.6628352490421454</v>
          </cell>
          <cell r="J488">
            <v>2.1976428083237917E-3</v>
          </cell>
          <cell r="L488">
            <v>39658</v>
          </cell>
          <cell r="M488">
            <v>4967.7098857426727</v>
          </cell>
          <cell r="N488">
            <v>6269.5924764890278</v>
          </cell>
          <cell r="O488">
            <v>3193.8677738741612</v>
          </cell>
          <cell r="P488">
            <v>402.73862263391061</v>
          </cell>
          <cell r="R488">
            <v>39658</v>
          </cell>
          <cell r="S488">
            <v>1.5552099533437014</v>
          </cell>
          <cell r="T488">
            <v>1.9630938358853554</v>
          </cell>
          <cell r="U488">
            <v>0.12608114582545327</v>
          </cell>
          <cell r="V488">
            <v>3.0094919375710992E-4</v>
          </cell>
        </row>
        <row r="489">
          <cell r="F489">
            <v>39659</v>
          </cell>
          <cell r="G489">
            <v>12.049644535486204</v>
          </cell>
          <cell r="H489">
            <v>15.067048365225252</v>
          </cell>
          <cell r="I489">
            <v>7.6628352490421454</v>
          </cell>
          <cell r="J489">
            <v>2.1976428083237917E-3</v>
          </cell>
          <cell r="L489">
            <v>39659</v>
          </cell>
          <cell r="M489">
            <v>4967.7098857426727</v>
          </cell>
          <cell r="N489">
            <v>6269.5924764890278</v>
          </cell>
          <cell r="O489">
            <v>3193.8677738741612</v>
          </cell>
          <cell r="P489">
            <v>402.73862263391061</v>
          </cell>
          <cell r="R489">
            <v>39659</v>
          </cell>
          <cell r="S489">
            <v>1.5552099533437014</v>
          </cell>
          <cell r="T489">
            <v>1.9630938358853554</v>
          </cell>
          <cell r="U489">
            <v>0.12608114582545327</v>
          </cell>
          <cell r="V489">
            <v>3.0094919375710992E-4</v>
          </cell>
        </row>
        <row r="490">
          <cell r="F490">
            <v>39660</v>
          </cell>
          <cell r="G490">
            <v>12.049644535486204</v>
          </cell>
          <cell r="H490">
            <v>15.067048365225252</v>
          </cell>
          <cell r="I490">
            <v>7.6628352490421454</v>
          </cell>
          <cell r="J490">
            <v>2.1976428083237917E-3</v>
          </cell>
          <cell r="L490">
            <v>39660</v>
          </cell>
          <cell r="M490">
            <v>4967.7098857426727</v>
          </cell>
          <cell r="N490">
            <v>6269.5924764890278</v>
          </cell>
          <cell r="O490">
            <v>3193.8677738741612</v>
          </cell>
          <cell r="P490">
            <v>402.73862263391061</v>
          </cell>
          <cell r="R490">
            <v>39660</v>
          </cell>
          <cell r="S490">
            <v>1.5552099533437014</v>
          </cell>
          <cell r="T490">
            <v>1.9630938358853554</v>
          </cell>
          <cell r="U490">
            <v>0.12608114582545327</v>
          </cell>
          <cell r="V490">
            <v>3.0094919375710992E-4</v>
          </cell>
        </row>
        <row r="491">
          <cell r="F491">
            <v>39661</v>
          </cell>
          <cell r="G491">
            <v>12.049644535486204</v>
          </cell>
          <cell r="H491">
            <v>15.067048365225252</v>
          </cell>
          <cell r="I491">
            <v>7.6628352490421454</v>
          </cell>
          <cell r="J491">
            <v>2.1976428083237917E-3</v>
          </cell>
          <cell r="L491">
            <v>39661</v>
          </cell>
          <cell r="M491">
            <v>4967.7098857426727</v>
          </cell>
          <cell r="N491">
            <v>6269.5924764890278</v>
          </cell>
          <cell r="O491">
            <v>3193.8677738741612</v>
          </cell>
          <cell r="P491">
            <v>402.73862263391061</v>
          </cell>
          <cell r="R491">
            <v>39661</v>
          </cell>
          <cell r="S491">
            <v>1.5552099533437014</v>
          </cell>
          <cell r="T491">
            <v>1.9630938358853554</v>
          </cell>
          <cell r="U491">
            <v>0.12608114582545327</v>
          </cell>
          <cell r="V491">
            <v>3.0094919375710992E-4</v>
          </cell>
        </row>
        <row r="492">
          <cell r="F492">
            <v>39662</v>
          </cell>
          <cell r="G492">
            <v>12.049644535486204</v>
          </cell>
          <cell r="H492">
            <v>15.067048365225252</v>
          </cell>
          <cell r="I492">
            <v>7.6628352490421454</v>
          </cell>
          <cell r="J492">
            <v>2.1976428083237917E-3</v>
          </cell>
          <cell r="L492">
            <v>39662</v>
          </cell>
          <cell r="M492">
            <v>4967.7098857426727</v>
          </cell>
          <cell r="N492">
            <v>6269.5924764890278</v>
          </cell>
          <cell r="O492">
            <v>3193.8677738741612</v>
          </cell>
          <cell r="P492">
            <v>402.73862263391061</v>
          </cell>
          <cell r="R492">
            <v>39662</v>
          </cell>
          <cell r="S492">
            <v>1.5552099533437014</v>
          </cell>
          <cell r="T492">
            <v>1.9630938358853554</v>
          </cell>
          <cell r="U492">
            <v>0.12608114582545327</v>
          </cell>
          <cell r="V492">
            <v>3.0094919375710992E-4</v>
          </cell>
        </row>
        <row r="493">
          <cell r="F493">
            <v>39663</v>
          </cell>
          <cell r="G493">
            <v>12.049644535486204</v>
          </cell>
          <cell r="H493">
            <v>15.067048365225252</v>
          </cell>
          <cell r="I493">
            <v>7.6628352490421454</v>
          </cell>
          <cell r="J493">
            <v>2.1976428083237917E-3</v>
          </cell>
          <cell r="L493">
            <v>39663</v>
          </cell>
          <cell r="M493">
            <v>4967.7098857426727</v>
          </cell>
          <cell r="N493">
            <v>6269.5924764890278</v>
          </cell>
          <cell r="O493">
            <v>3193.8677738741612</v>
          </cell>
          <cell r="P493">
            <v>402.73862263391061</v>
          </cell>
          <cell r="R493">
            <v>39663</v>
          </cell>
          <cell r="S493">
            <v>1.5552099533437014</v>
          </cell>
          <cell r="T493">
            <v>1.9630938358853554</v>
          </cell>
          <cell r="U493">
            <v>0.12608114582545327</v>
          </cell>
          <cell r="V493">
            <v>3.0094919375710992E-4</v>
          </cell>
        </row>
        <row r="494">
          <cell r="F494">
            <v>39664</v>
          </cell>
          <cell r="G494">
            <v>12.049644535486204</v>
          </cell>
          <cell r="H494">
            <v>15.067048365225252</v>
          </cell>
          <cell r="I494">
            <v>7.6628352490421454</v>
          </cell>
          <cell r="J494">
            <v>2.1976428083237917E-3</v>
          </cell>
          <cell r="L494">
            <v>39664</v>
          </cell>
          <cell r="M494">
            <v>4967.7098857426727</v>
          </cell>
          <cell r="N494">
            <v>6269.5924764890278</v>
          </cell>
          <cell r="O494">
            <v>3193.8677738741612</v>
          </cell>
          <cell r="P494">
            <v>402.73862263391061</v>
          </cell>
          <cell r="R494">
            <v>39664</v>
          </cell>
          <cell r="S494">
            <v>1.5552099533437014</v>
          </cell>
          <cell r="T494">
            <v>1.9630938358853554</v>
          </cell>
          <cell r="U494">
            <v>0.12608114582545327</v>
          </cell>
          <cell r="V494">
            <v>3.0094919375710992E-4</v>
          </cell>
        </row>
        <row r="495">
          <cell r="F495">
            <v>39665</v>
          </cell>
          <cell r="G495">
            <v>12.049644535486204</v>
          </cell>
          <cell r="H495">
            <v>15.067048365225252</v>
          </cell>
          <cell r="I495">
            <v>7.6628352490421454</v>
          </cell>
          <cell r="J495">
            <v>2.1976428083237917E-3</v>
          </cell>
          <cell r="L495">
            <v>39665</v>
          </cell>
          <cell r="M495">
            <v>4967.7098857426727</v>
          </cell>
          <cell r="N495">
            <v>6269.5924764890278</v>
          </cell>
          <cell r="O495">
            <v>3193.8677738741612</v>
          </cell>
          <cell r="P495">
            <v>402.73862263391061</v>
          </cell>
          <cell r="R495">
            <v>39665</v>
          </cell>
          <cell r="S495">
            <v>1.5552099533437014</v>
          </cell>
          <cell r="T495">
            <v>1.9630938358853554</v>
          </cell>
          <cell r="U495">
            <v>0.12608114582545327</v>
          </cell>
          <cell r="V495">
            <v>3.0094919375710992E-4</v>
          </cell>
        </row>
        <row r="496">
          <cell r="F496">
            <v>39666</v>
          </cell>
          <cell r="G496">
            <v>12.049644535486204</v>
          </cell>
          <cell r="H496">
            <v>15.067048365225252</v>
          </cell>
          <cell r="I496">
            <v>7.6628352490421454</v>
          </cell>
          <cell r="J496">
            <v>2.1976428083237917E-3</v>
          </cell>
          <cell r="L496">
            <v>39666</v>
          </cell>
          <cell r="M496">
            <v>4967.7098857426727</v>
          </cell>
          <cell r="N496">
            <v>6269.5924764890278</v>
          </cell>
          <cell r="O496">
            <v>3193.8677738741612</v>
          </cell>
          <cell r="P496">
            <v>402.73862263391061</v>
          </cell>
          <cell r="R496">
            <v>39666</v>
          </cell>
          <cell r="S496">
            <v>1.5552099533437014</v>
          </cell>
          <cell r="T496">
            <v>1.9630938358853554</v>
          </cell>
          <cell r="U496">
            <v>0.12608114582545327</v>
          </cell>
          <cell r="V496">
            <v>3.0094919375710992E-4</v>
          </cell>
        </row>
        <row r="497">
          <cell r="F497">
            <v>39667</v>
          </cell>
          <cell r="G497">
            <v>12.049644535486204</v>
          </cell>
          <cell r="H497">
            <v>15.067048365225252</v>
          </cell>
          <cell r="I497">
            <v>7.6628352490421454</v>
          </cell>
          <cell r="J497">
            <v>2.1976428083237917E-3</v>
          </cell>
          <cell r="L497">
            <v>39667</v>
          </cell>
          <cell r="M497">
            <v>4967.7098857426727</v>
          </cell>
          <cell r="N497">
            <v>6269.5924764890278</v>
          </cell>
          <cell r="O497">
            <v>3193.8677738741612</v>
          </cell>
          <cell r="P497">
            <v>402.73862263391061</v>
          </cell>
          <cell r="R497">
            <v>39667</v>
          </cell>
          <cell r="S497">
            <v>1.5552099533437014</v>
          </cell>
          <cell r="T497">
            <v>1.9630938358853554</v>
          </cell>
          <cell r="U497">
            <v>0.12608114582545327</v>
          </cell>
          <cell r="V497">
            <v>3.0094919375710992E-4</v>
          </cell>
        </row>
        <row r="498">
          <cell r="F498">
            <v>39668</v>
          </cell>
          <cell r="G498">
            <v>12.049644535486204</v>
          </cell>
          <cell r="H498">
            <v>15.067048365225252</v>
          </cell>
          <cell r="I498">
            <v>7.6628352490421454</v>
          </cell>
          <cell r="J498">
            <v>2.1976428083237917E-3</v>
          </cell>
          <cell r="L498">
            <v>39668</v>
          </cell>
          <cell r="M498">
            <v>4967.7098857426727</v>
          </cell>
          <cell r="N498">
            <v>6269.5924764890278</v>
          </cell>
          <cell r="O498">
            <v>3193.8677738741612</v>
          </cell>
          <cell r="P498">
            <v>402.73862263391061</v>
          </cell>
          <cell r="R498">
            <v>39668</v>
          </cell>
          <cell r="S498">
            <v>1.5552099533437014</v>
          </cell>
          <cell r="T498">
            <v>1.9630938358853554</v>
          </cell>
          <cell r="U498">
            <v>0.12608114582545327</v>
          </cell>
          <cell r="V498">
            <v>3.0094919375710992E-4</v>
          </cell>
        </row>
        <row r="499">
          <cell r="F499">
            <v>39669</v>
          </cell>
          <cell r="G499">
            <v>12.049644535486204</v>
          </cell>
          <cell r="H499">
            <v>15.067048365225252</v>
          </cell>
          <cell r="I499">
            <v>7.6628352490421454</v>
          </cell>
          <cell r="J499">
            <v>2.1976428083237917E-3</v>
          </cell>
          <cell r="L499">
            <v>39669</v>
          </cell>
          <cell r="M499">
            <v>4967.7098857426727</v>
          </cell>
          <cell r="N499">
            <v>6269.5924764890278</v>
          </cell>
          <cell r="O499">
            <v>3193.8677738741612</v>
          </cell>
          <cell r="P499">
            <v>402.73862263391061</v>
          </cell>
          <cell r="R499">
            <v>39669</v>
          </cell>
          <cell r="S499">
            <v>1.5552099533437014</v>
          </cell>
          <cell r="T499">
            <v>1.9630938358853554</v>
          </cell>
          <cell r="U499">
            <v>0.12608114582545327</v>
          </cell>
          <cell r="V499">
            <v>3.0094919375710992E-4</v>
          </cell>
        </row>
        <row r="500">
          <cell r="F500">
            <v>39670</v>
          </cell>
          <cell r="G500">
            <v>12.049644535486204</v>
          </cell>
          <cell r="H500">
            <v>15.067048365225252</v>
          </cell>
          <cell r="I500">
            <v>7.6628352490421454</v>
          </cell>
          <cell r="J500">
            <v>2.1976428083237917E-3</v>
          </cell>
          <cell r="L500">
            <v>39670</v>
          </cell>
          <cell r="M500">
            <v>4967.7098857426727</v>
          </cell>
          <cell r="N500">
            <v>6269.5924764890278</v>
          </cell>
          <cell r="O500">
            <v>3193.8677738741612</v>
          </cell>
          <cell r="P500">
            <v>402.73862263391061</v>
          </cell>
          <cell r="R500">
            <v>39670</v>
          </cell>
          <cell r="S500">
            <v>1.5552099533437014</v>
          </cell>
          <cell r="T500">
            <v>1.9630938358853554</v>
          </cell>
          <cell r="U500">
            <v>0.12608114582545327</v>
          </cell>
          <cell r="V500">
            <v>3.0094919375710992E-4</v>
          </cell>
        </row>
        <row r="501">
          <cell r="F501">
            <v>39671</v>
          </cell>
          <cell r="G501">
            <v>12.049644535486204</v>
          </cell>
          <cell r="H501">
            <v>15.067048365225252</v>
          </cell>
          <cell r="I501">
            <v>7.6628352490421454</v>
          </cell>
          <cell r="J501">
            <v>2.1976428083237917E-3</v>
          </cell>
          <cell r="L501">
            <v>39671</v>
          </cell>
          <cell r="M501">
            <v>4967.7098857426727</v>
          </cell>
          <cell r="N501">
            <v>6269.5924764890278</v>
          </cell>
          <cell r="O501">
            <v>3193.8677738741612</v>
          </cell>
          <cell r="P501">
            <v>402.73862263391061</v>
          </cell>
          <cell r="R501">
            <v>39671</v>
          </cell>
          <cell r="S501">
            <v>1.5552099533437014</v>
          </cell>
          <cell r="T501">
            <v>1.9630938358853554</v>
          </cell>
          <cell r="U501">
            <v>0.12608114582545327</v>
          </cell>
          <cell r="V501">
            <v>3.0094919375710992E-4</v>
          </cell>
        </row>
        <row r="502">
          <cell r="F502">
            <v>39672</v>
          </cell>
          <cell r="G502">
            <v>12.049644535486204</v>
          </cell>
          <cell r="H502">
            <v>15.067048365225252</v>
          </cell>
          <cell r="I502">
            <v>7.6628352490421454</v>
          </cell>
          <cell r="J502">
            <v>2.1976428083237917E-3</v>
          </cell>
          <cell r="L502">
            <v>39672</v>
          </cell>
          <cell r="M502">
            <v>4967.7098857426727</v>
          </cell>
          <cell r="N502">
            <v>6269.5924764890278</v>
          </cell>
          <cell r="O502">
            <v>3193.8677738741612</v>
          </cell>
          <cell r="P502">
            <v>402.73862263391061</v>
          </cell>
          <cell r="R502">
            <v>39672</v>
          </cell>
          <cell r="S502">
            <v>1.5552099533437014</v>
          </cell>
          <cell r="T502">
            <v>1.9630938358853554</v>
          </cell>
          <cell r="U502">
            <v>0.12608114582545327</v>
          </cell>
          <cell r="V502">
            <v>3.0094919375710992E-4</v>
          </cell>
        </row>
        <row r="503">
          <cell r="F503">
            <v>39673</v>
          </cell>
          <cell r="G503">
            <v>12.049644535486204</v>
          </cell>
          <cell r="H503">
            <v>15.067048365225252</v>
          </cell>
          <cell r="I503">
            <v>7.6628352490421454</v>
          </cell>
          <cell r="J503">
            <v>2.1976428083237917E-3</v>
          </cell>
          <cell r="L503">
            <v>39673</v>
          </cell>
          <cell r="M503">
            <v>4967.7098857426727</v>
          </cell>
          <cell r="N503">
            <v>6269.5924764890278</v>
          </cell>
          <cell r="O503">
            <v>3193.8677738741612</v>
          </cell>
          <cell r="P503">
            <v>402.73862263391061</v>
          </cell>
          <cell r="R503">
            <v>39673</v>
          </cell>
          <cell r="S503">
            <v>1.5552099533437014</v>
          </cell>
          <cell r="T503">
            <v>1.9630938358853554</v>
          </cell>
          <cell r="U503">
            <v>0.12608114582545327</v>
          </cell>
          <cell r="V503">
            <v>3.0094919375710992E-4</v>
          </cell>
        </row>
        <row r="504">
          <cell r="F504">
            <v>39674</v>
          </cell>
          <cell r="G504">
            <v>12.049644535486204</v>
          </cell>
          <cell r="H504">
            <v>15.067048365225252</v>
          </cell>
          <cell r="I504">
            <v>7.6628352490421454</v>
          </cell>
          <cell r="J504">
            <v>2.1976428083237917E-3</v>
          </cell>
          <cell r="L504">
            <v>39674</v>
          </cell>
          <cell r="M504">
            <v>4967.7098857426727</v>
          </cell>
          <cell r="N504">
            <v>6269.5924764890278</v>
          </cell>
          <cell r="O504">
            <v>3193.8677738741612</v>
          </cell>
          <cell r="P504">
            <v>402.73862263391061</v>
          </cell>
          <cell r="R504">
            <v>39674</v>
          </cell>
          <cell r="S504">
            <v>1.5552099533437014</v>
          </cell>
          <cell r="T504">
            <v>1.9630938358853554</v>
          </cell>
          <cell r="U504">
            <v>0.12608114582545327</v>
          </cell>
          <cell r="V504">
            <v>3.0094919375710992E-4</v>
          </cell>
        </row>
        <row r="505">
          <cell r="F505">
            <v>39675</v>
          </cell>
          <cell r="G505">
            <v>12.049644535486204</v>
          </cell>
          <cell r="H505">
            <v>15.067048365225252</v>
          </cell>
          <cell r="I505">
            <v>7.6628352490421454</v>
          </cell>
          <cell r="J505">
            <v>2.1976428083237917E-3</v>
          </cell>
          <cell r="L505">
            <v>39675</v>
          </cell>
          <cell r="M505">
            <v>4967.7098857426727</v>
          </cell>
          <cell r="N505">
            <v>6269.5924764890278</v>
          </cell>
          <cell r="O505">
            <v>3193.8677738741612</v>
          </cell>
          <cell r="P505">
            <v>402.73862263391061</v>
          </cell>
          <cell r="R505">
            <v>39675</v>
          </cell>
          <cell r="S505">
            <v>1.5552099533437014</v>
          </cell>
          <cell r="T505">
            <v>1.9630938358853554</v>
          </cell>
          <cell r="U505">
            <v>0.12608114582545327</v>
          </cell>
          <cell r="V505">
            <v>3.0094919375710992E-4</v>
          </cell>
        </row>
        <row r="506">
          <cell r="F506">
            <v>39676</v>
          </cell>
          <cell r="G506">
            <v>12.049644535486204</v>
          </cell>
          <cell r="H506">
            <v>15.067048365225252</v>
          </cell>
          <cell r="I506">
            <v>7.6628352490421454</v>
          </cell>
          <cell r="J506">
            <v>2.1976428083237917E-3</v>
          </cell>
          <cell r="L506">
            <v>39676</v>
          </cell>
          <cell r="M506">
            <v>4967.7098857426727</v>
          </cell>
          <cell r="N506">
            <v>6269.5924764890278</v>
          </cell>
          <cell r="O506">
            <v>3193.8677738741612</v>
          </cell>
          <cell r="P506">
            <v>402.73862263391061</v>
          </cell>
          <cell r="R506">
            <v>39676</v>
          </cell>
          <cell r="S506">
            <v>1.5552099533437014</v>
          </cell>
          <cell r="T506">
            <v>1.9630938358853554</v>
          </cell>
          <cell r="U506">
            <v>0.12608114582545327</v>
          </cell>
          <cell r="V506">
            <v>3.0094919375710992E-4</v>
          </cell>
        </row>
        <row r="507">
          <cell r="F507">
            <v>39677</v>
          </cell>
          <cell r="G507">
            <v>12.049644535486204</v>
          </cell>
          <cell r="H507">
            <v>15.067048365225252</v>
          </cell>
          <cell r="I507">
            <v>7.6628352490421454</v>
          </cell>
          <cell r="J507">
            <v>2.1976428083237917E-3</v>
          </cell>
          <cell r="L507">
            <v>39677</v>
          </cell>
          <cell r="M507">
            <v>4967.7098857426727</v>
          </cell>
          <cell r="N507">
            <v>6269.5924764890278</v>
          </cell>
          <cell r="O507">
            <v>3193.8677738741612</v>
          </cell>
          <cell r="P507">
            <v>402.73862263391061</v>
          </cell>
          <cell r="R507">
            <v>39677</v>
          </cell>
          <cell r="S507">
            <v>1.5552099533437014</v>
          </cell>
          <cell r="T507">
            <v>1.9630938358853554</v>
          </cell>
          <cell r="U507">
            <v>0.12608114582545327</v>
          </cell>
          <cell r="V507">
            <v>3.0094919375710992E-4</v>
          </cell>
        </row>
        <row r="508">
          <cell r="F508">
            <v>39678</v>
          </cell>
          <cell r="G508">
            <v>12.049644535486204</v>
          </cell>
          <cell r="H508">
            <v>15.067048365225252</v>
          </cell>
          <cell r="I508">
            <v>7.6628352490421454</v>
          </cell>
          <cell r="J508">
            <v>2.1976428083237917E-3</v>
          </cell>
          <cell r="L508">
            <v>39678</v>
          </cell>
          <cell r="M508">
            <v>4967.7098857426727</v>
          </cell>
          <cell r="N508">
            <v>6269.5924764890278</v>
          </cell>
          <cell r="O508">
            <v>3193.8677738741612</v>
          </cell>
          <cell r="P508">
            <v>402.73862263391061</v>
          </cell>
          <cell r="R508">
            <v>39678</v>
          </cell>
          <cell r="S508">
            <v>1.5552099533437014</v>
          </cell>
          <cell r="T508">
            <v>1.9630938358853554</v>
          </cell>
          <cell r="U508">
            <v>0.12608114582545327</v>
          </cell>
          <cell r="V508">
            <v>3.0094919375710992E-4</v>
          </cell>
        </row>
        <row r="509">
          <cell r="F509">
            <v>39679</v>
          </cell>
          <cell r="G509">
            <v>12.049644535486204</v>
          </cell>
          <cell r="H509">
            <v>15.067048365225252</v>
          </cell>
          <cell r="I509">
            <v>7.6628352490421454</v>
          </cell>
          <cell r="J509">
            <v>2.1976428083237917E-3</v>
          </cell>
          <cell r="L509">
            <v>39679</v>
          </cell>
          <cell r="M509">
            <v>4967.7098857426727</v>
          </cell>
          <cell r="N509">
            <v>6269.5924764890278</v>
          </cell>
          <cell r="O509">
            <v>3193.8677738741612</v>
          </cell>
          <cell r="P509">
            <v>402.73862263391061</v>
          </cell>
          <cell r="R509">
            <v>39679</v>
          </cell>
          <cell r="S509">
            <v>1.5552099533437014</v>
          </cell>
          <cell r="T509">
            <v>1.9630938358853554</v>
          </cell>
          <cell r="U509">
            <v>0.12608114582545327</v>
          </cell>
          <cell r="V509">
            <v>3.0094919375710992E-4</v>
          </cell>
        </row>
        <row r="510">
          <cell r="F510">
            <v>39680</v>
          </cell>
          <cell r="G510">
            <v>12.049644535486204</v>
          </cell>
          <cell r="H510">
            <v>15.067048365225252</v>
          </cell>
          <cell r="I510">
            <v>7.6628352490421454</v>
          </cell>
          <cell r="J510">
            <v>2.1976428083237917E-3</v>
          </cell>
          <cell r="L510">
            <v>39680</v>
          </cell>
          <cell r="M510">
            <v>4967.7098857426727</v>
          </cell>
          <cell r="N510">
            <v>6269.5924764890278</v>
          </cell>
          <cell r="O510">
            <v>3193.8677738741612</v>
          </cell>
          <cell r="P510">
            <v>402.73862263391061</v>
          </cell>
          <cell r="R510">
            <v>39680</v>
          </cell>
          <cell r="S510">
            <v>1.5552099533437014</v>
          </cell>
          <cell r="T510">
            <v>1.9630938358853554</v>
          </cell>
          <cell r="U510">
            <v>0.12608114582545327</v>
          </cell>
          <cell r="V510">
            <v>3.0094919375710992E-4</v>
          </cell>
        </row>
        <row r="511">
          <cell r="F511">
            <v>39681</v>
          </cell>
          <cell r="G511">
            <v>12.049644535486204</v>
          </cell>
          <cell r="H511">
            <v>15.067048365225252</v>
          </cell>
          <cell r="I511">
            <v>7.6628352490421454</v>
          </cell>
          <cell r="J511">
            <v>2.1976428083237917E-3</v>
          </cell>
          <cell r="L511">
            <v>39681</v>
          </cell>
          <cell r="M511">
            <v>4967.7098857426727</v>
          </cell>
          <cell r="N511">
            <v>6269.5924764890278</v>
          </cell>
          <cell r="O511">
            <v>3193.8677738741612</v>
          </cell>
          <cell r="P511">
            <v>402.73862263391061</v>
          </cell>
          <cell r="R511">
            <v>39681</v>
          </cell>
          <cell r="S511">
            <v>1.5552099533437014</v>
          </cell>
          <cell r="T511">
            <v>1.9630938358853554</v>
          </cell>
          <cell r="U511">
            <v>0.12608114582545327</v>
          </cell>
          <cell r="V511">
            <v>3.0094919375710992E-4</v>
          </cell>
        </row>
        <row r="512">
          <cell r="F512">
            <v>39682</v>
          </cell>
          <cell r="G512">
            <v>12.049644535486204</v>
          </cell>
          <cell r="H512">
            <v>15.067048365225252</v>
          </cell>
          <cell r="I512">
            <v>7.6628352490421454</v>
          </cell>
          <cell r="J512">
            <v>2.1976428083237917E-3</v>
          </cell>
          <cell r="L512">
            <v>39682</v>
          </cell>
          <cell r="M512">
            <v>4967.7098857426727</v>
          </cell>
          <cell r="N512">
            <v>6269.5924764890278</v>
          </cell>
          <cell r="O512">
            <v>3193.8677738741612</v>
          </cell>
          <cell r="P512">
            <v>402.73862263391061</v>
          </cell>
          <cell r="R512">
            <v>39682</v>
          </cell>
          <cell r="S512">
            <v>1.5552099533437014</v>
          </cell>
          <cell r="T512">
            <v>1.9630938358853554</v>
          </cell>
          <cell r="U512">
            <v>0.12608114582545327</v>
          </cell>
          <cell r="V512">
            <v>3.0094919375710992E-4</v>
          </cell>
        </row>
        <row r="513">
          <cell r="F513">
            <v>39683</v>
          </cell>
          <cell r="G513">
            <v>12.049644535486204</v>
          </cell>
          <cell r="H513">
            <v>15.067048365225252</v>
          </cell>
          <cell r="I513">
            <v>7.6628352490421454</v>
          </cell>
          <cell r="J513">
            <v>2.1976428083237917E-3</v>
          </cell>
          <cell r="L513">
            <v>39683</v>
          </cell>
          <cell r="M513">
            <v>4967.7098857426727</v>
          </cell>
          <cell r="N513">
            <v>6269.5924764890278</v>
          </cell>
          <cell r="O513">
            <v>3193.8677738741612</v>
          </cell>
          <cell r="P513">
            <v>402.73862263391061</v>
          </cell>
          <cell r="R513">
            <v>39683</v>
          </cell>
          <cell r="S513">
            <v>1.5552099533437014</v>
          </cell>
          <cell r="T513">
            <v>1.9630938358853554</v>
          </cell>
          <cell r="U513">
            <v>0.12608114582545327</v>
          </cell>
          <cell r="V513">
            <v>3.0094919375710992E-4</v>
          </cell>
        </row>
        <row r="514">
          <cell r="F514">
            <v>39684</v>
          </cell>
          <cell r="G514">
            <v>12.049644535486204</v>
          </cell>
          <cell r="H514">
            <v>15.067048365225252</v>
          </cell>
          <cell r="I514">
            <v>7.6628352490421454</v>
          </cell>
          <cell r="J514">
            <v>2.1976428083237917E-3</v>
          </cell>
          <cell r="L514">
            <v>39684</v>
          </cell>
          <cell r="M514">
            <v>4967.7098857426727</v>
          </cell>
          <cell r="N514">
            <v>6269.5924764890278</v>
          </cell>
          <cell r="O514">
            <v>3193.8677738741612</v>
          </cell>
          <cell r="P514">
            <v>402.73862263391061</v>
          </cell>
          <cell r="R514">
            <v>39684</v>
          </cell>
          <cell r="S514">
            <v>1.5552099533437014</v>
          </cell>
          <cell r="T514">
            <v>1.9630938358853554</v>
          </cell>
          <cell r="U514">
            <v>0.12608114582545327</v>
          </cell>
          <cell r="V514">
            <v>3.0094919375710992E-4</v>
          </cell>
        </row>
      </sheetData>
      <sheetData sheetId="14"/>
      <sheetData sheetId="15"/>
      <sheetData sheetId="16"/>
      <sheetData sheetId="17"/>
      <sheetData sheetId="18"/>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isk"/>
    </sheetNames>
    <sheetDataSet>
      <sheetData sheetId="0" refreshError="1"/>
    </sheetDataSet>
  </externalBook>
</externalLink>
</file>

<file path=xl/externalLinks/externalLink6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jor Category Report (2)"/>
      <sheetName val="Commitment report (2)"/>
      <sheetName val="Commitment report"/>
      <sheetName val="Major Category Report"/>
      <sheetName val="Purchase Orders"/>
      <sheetName val="EFC"/>
      <sheetName val="Payments"/>
      <sheetName val="Statement Pivot"/>
      <sheetName val="Cost Control"/>
      <sheetName val="Change Orders"/>
      <sheetName val="Cost Recoveries"/>
      <sheetName val="Cost Issues"/>
      <sheetName val="Pivot Data"/>
      <sheetName val="RoE"/>
      <sheetName val="Cashflow_basic"/>
      <sheetName val="Foreign Commitments"/>
      <sheetName val="Remaining Forex"/>
      <sheetName val="PO Pivot"/>
      <sheetName val="Recovery register"/>
    </sheetNames>
    <sheetDataSet>
      <sheetData sheetId="0"/>
      <sheetData sheetId="1"/>
      <sheetData sheetId="2"/>
      <sheetData sheetId="3"/>
      <sheetData sheetId="4" refreshError="1">
        <row r="1">
          <cell r="B1" t="str">
            <v>PO No</v>
          </cell>
          <cell r="C1" t="str">
            <v>Column1</v>
          </cell>
          <cell r="D1" t="str">
            <v>PO Date</v>
          </cell>
          <cell r="E1" t="str">
            <v>Package</v>
          </cell>
          <cell r="F1" t="str">
            <v>Contact Name</v>
          </cell>
          <cell r="G1" t="str">
            <v>Company Name</v>
          </cell>
          <cell r="H1" t="str">
            <v>Description of Goods and or Services</v>
          </cell>
          <cell r="I1" t="str">
            <v>Original</v>
          </cell>
          <cell r="J1" t="str">
            <v>Curr</v>
          </cell>
          <cell r="K1" t="str">
            <v>Value</v>
          </cell>
          <cell r="L1" t="str">
            <v>RoE</v>
          </cell>
          <cell r="M1" t="str">
            <v>Rand Value</v>
          </cell>
          <cell r="N1" t="str">
            <v>ZAR</v>
          </cell>
          <cell r="O1" t="str">
            <v>EUR</v>
          </cell>
          <cell r="P1" t="str">
            <v>GBP</v>
          </cell>
          <cell r="Q1" t="str">
            <v>USD</v>
          </cell>
          <cell r="R1" t="str">
            <v>ZMK</v>
          </cell>
          <cell r="S1" t="str">
            <v>Recoverable costs</v>
          </cell>
          <cell r="T1" t="str">
            <v>PO Signed</v>
          </cell>
          <cell r="U1" t="str">
            <v>ZAR2</v>
          </cell>
          <cell r="V1" t="str">
            <v>Target On Site</v>
          </cell>
        </row>
        <row r="2">
          <cell r="B2" t="str">
            <v>174-0001</v>
          </cell>
          <cell r="D2" t="e">
            <v>#N/A</v>
          </cell>
          <cell r="E2" t="str">
            <v>P005</v>
          </cell>
          <cell r="G2" t="str">
            <v>Toyota Zambia Ltd</v>
          </cell>
          <cell r="H2" t="str">
            <v>Toyota Hilux</v>
          </cell>
          <cell r="I2" t="str">
            <v>ZMK 209,196,849.6</v>
          </cell>
          <cell r="J2" t="str">
            <v>ZMK</v>
          </cell>
          <cell r="K2">
            <v>209196849.59999999</v>
          </cell>
          <cell r="L2">
            <v>1.6750418760469012E-3</v>
          </cell>
          <cell r="M2">
            <v>350413.48341708543</v>
          </cell>
          <cell r="N2">
            <v>0</v>
          </cell>
          <cell r="O2">
            <v>0</v>
          </cell>
          <cell r="P2">
            <v>0</v>
          </cell>
          <cell r="Q2">
            <v>0</v>
          </cell>
          <cell r="R2">
            <v>209196849.59999999</v>
          </cell>
        </row>
        <row r="3">
          <cell r="B3" t="str">
            <v>174-0001</v>
          </cell>
          <cell r="D3" t="e">
            <v>#N/A</v>
          </cell>
          <cell r="E3" t="str">
            <v>P005</v>
          </cell>
          <cell r="G3" t="str">
            <v>Toyota Zambia Ltd</v>
          </cell>
          <cell r="H3" t="str">
            <v>Toyota HiAce</v>
          </cell>
          <cell r="I3" t="str">
            <v>ZMK 375,429,575</v>
          </cell>
          <cell r="J3" t="str">
            <v>ZMK</v>
          </cell>
          <cell r="K3">
            <v>375429575</v>
          </cell>
          <cell r="L3">
            <v>1.6750418760469012E-3</v>
          </cell>
          <cell r="M3">
            <v>628860.2596314908</v>
          </cell>
          <cell r="N3">
            <v>0</v>
          </cell>
          <cell r="O3">
            <v>0</v>
          </cell>
          <cell r="P3">
            <v>0</v>
          </cell>
          <cell r="Q3">
            <v>0</v>
          </cell>
          <cell r="R3">
            <v>375429575</v>
          </cell>
        </row>
        <row r="4">
          <cell r="B4" t="str">
            <v>174-0002</v>
          </cell>
          <cell r="D4" t="e">
            <v>#N/A</v>
          </cell>
          <cell r="E4" t="str">
            <v>P005</v>
          </cell>
          <cell r="G4" t="str">
            <v>Action Auto Ltd</v>
          </cell>
          <cell r="H4" t="str">
            <v>Isuzu Double Cab</v>
          </cell>
          <cell r="I4" t="str">
            <v>ZMK 104,492,850</v>
          </cell>
          <cell r="J4" t="str">
            <v>ZMK</v>
          </cell>
          <cell r="K4">
            <v>104492850</v>
          </cell>
          <cell r="L4">
            <v>1.6750418760469012E-3</v>
          </cell>
          <cell r="M4">
            <v>175029.89949748744</v>
          </cell>
          <cell r="N4">
            <v>0</v>
          </cell>
          <cell r="O4">
            <v>0</v>
          </cell>
          <cell r="P4">
            <v>0</v>
          </cell>
          <cell r="Q4">
            <v>0</v>
          </cell>
          <cell r="R4">
            <v>104492850</v>
          </cell>
        </row>
        <row r="5">
          <cell r="B5" t="str">
            <v>174-0003</v>
          </cell>
          <cell r="D5" t="e">
            <v>#N/A</v>
          </cell>
          <cell r="E5" t="e">
            <v>#N/A</v>
          </cell>
          <cell r="G5" t="e">
            <v>#N/A</v>
          </cell>
          <cell r="H5" t="str">
            <v>Vacant</v>
          </cell>
          <cell r="I5" t="str">
            <v>ZAR 0.00</v>
          </cell>
          <cell r="J5" t="str">
            <v>ZAR</v>
          </cell>
          <cell r="K5">
            <v>0</v>
          </cell>
          <cell r="L5">
            <v>1</v>
          </cell>
          <cell r="M5">
            <v>0</v>
          </cell>
          <cell r="N5">
            <v>0</v>
          </cell>
          <cell r="O5">
            <v>0</v>
          </cell>
          <cell r="P5">
            <v>0</v>
          </cell>
          <cell r="Q5">
            <v>0</v>
          </cell>
          <cell r="R5">
            <v>0</v>
          </cell>
        </row>
        <row r="6">
          <cell r="B6" t="str">
            <v>174-0004</v>
          </cell>
          <cell r="D6" t="e">
            <v>#N/A</v>
          </cell>
          <cell r="E6" t="str">
            <v>P005</v>
          </cell>
          <cell r="G6" t="str">
            <v>Southern Cross Motors Ltd</v>
          </cell>
          <cell r="H6" t="str">
            <v>Pajero</v>
          </cell>
          <cell r="I6" t="str">
            <v>ZMK 0.00</v>
          </cell>
          <cell r="J6" t="str">
            <v>ZMK</v>
          </cell>
          <cell r="K6">
            <v>0</v>
          </cell>
          <cell r="L6">
            <v>1.6750418760469012E-3</v>
          </cell>
          <cell r="M6">
            <v>0</v>
          </cell>
          <cell r="N6">
            <v>0</v>
          </cell>
          <cell r="O6">
            <v>0</v>
          </cell>
          <cell r="P6">
            <v>0</v>
          </cell>
          <cell r="Q6">
            <v>0</v>
          </cell>
          <cell r="R6">
            <v>0</v>
          </cell>
        </row>
        <row r="7">
          <cell r="B7" t="str">
            <v>174-0005</v>
          </cell>
          <cell r="D7" t="e">
            <v>#N/A</v>
          </cell>
          <cell r="E7" t="str">
            <v>P005</v>
          </cell>
          <cell r="G7" t="str">
            <v>Jacaranda Plant &amp; Machinery Hire</v>
          </cell>
          <cell r="H7" t="str">
            <v>Hire of Bell 850J</v>
          </cell>
          <cell r="I7" t="str">
            <v>ZMK 13,260,000</v>
          </cell>
          <cell r="J7" t="str">
            <v>ZMK</v>
          </cell>
          <cell r="K7">
            <v>13260000</v>
          </cell>
          <cell r="L7">
            <v>1.6750418760469012E-3</v>
          </cell>
          <cell r="M7">
            <v>22211.055276381911</v>
          </cell>
          <cell r="N7">
            <v>0</v>
          </cell>
          <cell r="O7">
            <v>0</v>
          </cell>
          <cell r="P7">
            <v>0</v>
          </cell>
          <cell r="Q7">
            <v>0</v>
          </cell>
          <cell r="R7">
            <v>13260000</v>
          </cell>
        </row>
        <row r="8">
          <cell r="B8" t="str">
            <v>174-0006</v>
          </cell>
          <cell r="D8" t="e">
            <v>#N/A</v>
          </cell>
          <cell r="E8" t="str">
            <v>P005</v>
          </cell>
          <cell r="G8" t="str">
            <v>Heku Construction Ltd</v>
          </cell>
          <cell r="H8" t="str">
            <v>Install Electric Fencing for Kaleya Camp</v>
          </cell>
          <cell r="I8" t="str">
            <v>ZMK 61,677,948</v>
          </cell>
          <cell r="J8" t="str">
            <v>ZMK</v>
          </cell>
          <cell r="K8">
            <v>61677948</v>
          </cell>
          <cell r="L8">
            <v>1.6750418760469012E-3</v>
          </cell>
          <cell r="M8">
            <v>103313.14572864321</v>
          </cell>
          <cell r="N8">
            <v>0</v>
          </cell>
          <cell r="O8">
            <v>0</v>
          </cell>
          <cell r="P8">
            <v>0</v>
          </cell>
          <cell r="Q8">
            <v>0</v>
          </cell>
          <cell r="R8">
            <v>61677948</v>
          </cell>
        </row>
        <row r="9">
          <cell r="B9" t="str">
            <v>174-0007</v>
          </cell>
          <cell r="D9">
            <v>39259</v>
          </cell>
          <cell r="E9" t="str">
            <v>P005</v>
          </cell>
          <cell r="G9" t="str">
            <v>Atonement Enterprises Ltd</v>
          </cell>
          <cell r="H9" t="str">
            <v>Concrete Blocks</v>
          </cell>
          <cell r="I9" t="str">
            <v>ZMK 6,300,000</v>
          </cell>
          <cell r="J9" t="str">
            <v>ZMK</v>
          </cell>
          <cell r="K9">
            <v>6300000</v>
          </cell>
          <cell r="L9">
            <v>1.6750418760469012E-3</v>
          </cell>
          <cell r="M9">
            <v>10552.763819095477</v>
          </cell>
          <cell r="N9">
            <v>0</v>
          </cell>
          <cell r="O9">
            <v>0</v>
          </cell>
          <cell r="P9">
            <v>0</v>
          </cell>
          <cell r="Q9">
            <v>0</v>
          </cell>
          <cell r="R9">
            <v>6300000</v>
          </cell>
        </row>
        <row r="10">
          <cell r="B10" t="str">
            <v>174-0008</v>
          </cell>
          <cell r="D10" t="e">
            <v>#N/A</v>
          </cell>
          <cell r="E10" t="str">
            <v>M043-0</v>
          </cell>
          <cell r="G10" t="str">
            <v>Atonement Enterprises Ltd</v>
          </cell>
          <cell r="H10" t="str">
            <v>ICW Relocation Project Extra Civils</v>
          </cell>
          <cell r="I10" t="str">
            <v>ZMK 45,551,447.57</v>
          </cell>
          <cell r="J10" t="str">
            <v>ZMK</v>
          </cell>
          <cell r="K10">
            <v>45551447.57</v>
          </cell>
          <cell r="L10">
            <v>1.6750418760469012E-3</v>
          </cell>
          <cell r="M10">
            <v>76300.582194304865</v>
          </cell>
          <cell r="N10">
            <v>0</v>
          </cell>
          <cell r="O10">
            <v>0</v>
          </cell>
          <cell r="P10">
            <v>0</v>
          </cell>
          <cell r="Q10">
            <v>0</v>
          </cell>
          <cell r="R10">
            <v>45551447.57</v>
          </cell>
        </row>
        <row r="11">
          <cell r="B11" t="str">
            <v>174-0009</v>
          </cell>
          <cell r="D11" t="e">
            <v>#N/A</v>
          </cell>
          <cell r="E11" t="str">
            <v>P005</v>
          </cell>
          <cell r="G11" t="str">
            <v>Electrical Maintenance Lusaka Ltd</v>
          </cell>
          <cell r="H11" t="str">
            <v>Flood Light Fittings</v>
          </cell>
          <cell r="I11" t="str">
            <v>ZMK 9,970,000</v>
          </cell>
          <cell r="J11" t="str">
            <v>ZMK</v>
          </cell>
          <cell r="K11">
            <v>9970000</v>
          </cell>
          <cell r="L11">
            <v>1.6750418760469012E-3</v>
          </cell>
          <cell r="M11">
            <v>16700.167504187604</v>
          </cell>
          <cell r="N11">
            <v>0</v>
          </cell>
          <cell r="O11">
            <v>0</v>
          </cell>
          <cell r="P11">
            <v>0</v>
          </cell>
          <cell r="Q11">
            <v>0</v>
          </cell>
          <cell r="R11">
            <v>9970000</v>
          </cell>
        </row>
        <row r="12">
          <cell r="B12" t="str">
            <v>174-0010</v>
          </cell>
          <cell r="D12" t="e">
            <v>#N/A</v>
          </cell>
          <cell r="E12" t="str">
            <v>M043-0</v>
          </cell>
          <cell r="G12" t="str">
            <v>METSO ND ENGINEERING (PTY) LTD</v>
          </cell>
          <cell r="H12" t="str">
            <v>Supply 2 Flanges And Bursting Discs</v>
          </cell>
          <cell r="I12" t="str">
            <v>ZAR 75,580.00</v>
          </cell>
          <cell r="J12" t="str">
            <v>ZAR</v>
          </cell>
          <cell r="K12">
            <v>75580</v>
          </cell>
          <cell r="L12">
            <v>1</v>
          </cell>
          <cell r="M12">
            <v>75580</v>
          </cell>
          <cell r="N12">
            <v>75580</v>
          </cell>
          <cell r="O12">
            <v>0</v>
          </cell>
          <cell r="P12">
            <v>0</v>
          </cell>
          <cell r="Q12">
            <v>0</v>
          </cell>
          <cell r="R12">
            <v>0</v>
          </cell>
        </row>
        <row r="13">
          <cell r="B13" t="str">
            <v>174-0011</v>
          </cell>
          <cell r="D13" t="e">
            <v>#N/A</v>
          </cell>
          <cell r="E13" t="str">
            <v>M043-0</v>
          </cell>
          <cell r="G13" t="str">
            <v>Pinetown Bolt and Engineering Supplies</v>
          </cell>
          <cell r="H13" t="str">
            <v>Bolts for Bursting Disc and Flange</v>
          </cell>
          <cell r="I13" t="str">
            <v>ZAR 1,607.54</v>
          </cell>
          <cell r="J13" t="str">
            <v>ZAR</v>
          </cell>
          <cell r="K13">
            <v>1607.54</v>
          </cell>
          <cell r="L13">
            <v>1</v>
          </cell>
          <cell r="M13">
            <v>1607.54</v>
          </cell>
          <cell r="N13">
            <v>1607.54</v>
          </cell>
          <cell r="O13">
            <v>0</v>
          </cell>
          <cell r="P13">
            <v>0</v>
          </cell>
          <cell r="Q13">
            <v>0</v>
          </cell>
          <cell r="R13">
            <v>0</v>
          </cell>
        </row>
        <row r="14">
          <cell r="B14" t="str">
            <v>174-0012</v>
          </cell>
          <cell r="D14" t="e">
            <v>#N/A</v>
          </cell>
          <cell r="E14" t="str">
            <v>P005</v>
          </cell>
          <cell r="G14" t="str">
            <v>Atonement Enterprises Ltd</v>
          </cell>
          <cell r="H14" t="str">
            <v>Transport of blocks</v>
          </cell>
          <cell r="I14" t="str">
            <v>ZMK 2,000,000</v>
          </cell>
          <cell r="J14" t="str">
            <v>ZMK</v>
          </cell>
          <cell r="K14">
            <v>2000000</v>
          </cell>
          <cell r="L14">
            <v>1.6750418760469012E-3</v>
          </cell>
          <cell r="M14">
            <v>3350.0837520938026</v>
          </cell>
          <cell r="N14">
            <v>0</v>
          </cell>
          <cell r="O14">
            <v>0</v>
          </cell>
          <cell r="P14">
            <v>0</v>
          </cell>
          <cell r="Q14">
            <v>0</v>
          </cell>
          <cell r="R14">
            <v>2000000</v>
          </cell>
        </row>
        <row r="15">
          <cell r="B15" t="str">
            <v>174-0013</v>
          </cell>
          <cell r="D15" t="e">
            <v>#N/A</v>
          </cell>
          <cell r="E15" t="str">
            <v>P005</v>
          </cell>
          <cell r="G15" t="str">
            <v>Electrical Maintenance Lusaka Ltd</v>
          </cell>
          <cell r="H15" t="str">
            <v>380V Feeder Pillars</v>
          </cell>
          <cell r="I15" t="str">
            <v>ZMK 45,094,600</v>
          </cell>
          <cell r="J15" t="str">
            <v>ZMK</v>
          </cell>
          <cell r="K15">
            <v>45094600</v>
          </cell>
          <cell r="L15">
            <v>1.6750418760469012E-3</v>
          </cell>
          <cell r="M15">
            <v>75535.343383584594</v>
          </cell>
          <cell r="N15">
            <v>0</v>
          </cell>
          <cell r="O15">
            <v>0</v>
          </cell>
          <cell r="P15">
            <v>0</v>
          </cell>
          <cell r="Q15">
            <v>0</v>
          </cell>
          <cell r="R15">
            <v>45094600</v>
          </cell>
        </row>
        <row r="16">
          <cell r="B16" t="str">
            <v>174-0014</v>
          </cell>
          <cell r="D16" t="e">
            <v>#N/A</v>
          </cell>
          <cell r="E16" t="str">
            <v>P005</v>
          </cell>
          <cell r="G16" t="str">
            <v>Mulimo Agriculture Hardware Distributors</v>
          </cell>
          <cell r="H16" t="str">
            <v>35 X 1" Gi Pipes X 6m Length</v>
          </cell>
          <cell r="I16" t="str">
            <v>ZMK 41,135,102.24</v>
          </cell>
          <cell r="J16" t="str">
            <v>ZMK</v>
          </cell>
          <cell r="K16">
            <v>41135102.240000002</v>
          </cell>
          <cell r="L16">
            <v>1.6750418760469012E-3</v>
          </cell>
          <cell r="M16">
            <v>68903.018827470689</v>
          </cell>
          <cell r="N16">
            <v>0</v>
          </cell>
          <cell r="O16">
            <v>0</v>
          </cell>
          <cell r="P16">
            <v>0</v>
          </cell>
          <cell r="Q16">
            <v>0</v>
          </cell>
          <cell r="R16">
            <v>41135102.240000002</v>
          </cell>
        </row>
        <row r="17">
          <cell r="B17" t="str">
            <v>174-0015</v>
          </cell>
          <cell r="D17" t="e">
            <v>#N/A</v>
          </cell>
          <cell r="E17" t="str">
            <v>P005</v>
          </cell>
          <cell r="G17" t="str">
            <v>Heku Construction Ltd</v>
          </cell>
          <cell r="H17" t="str">
            <v>Fencing at Nak house</v>
          </cell>
          <cell r="I17" t="str">
            <v>ZMK 17,808,000</v>
          </cell>
          <cell r="J17" t="str">
            <v>ZMK</v>
          </cell>
          <cell r="K17">
            <v>17808000</v>
          </cell>
          <cell r="L17">
            <v>1.6750418760469012E-3</v>
          </cell>
          <cell r="M17">
            <v>29829.145728643216</v>
          </cell>
          <cell r="N17">
            <v>0</v>
          </cell>
          <cell r="O17">
            <v>0</v>
          </cell>
          <cell r="P17">
            <v>0</v>
          </cell>
          <cell r="Q17">
            <v>0</v>
          </cell>
          <cell r="R17">
            <v>17808000</v>
          </cell>
        </row>
        <row r="18">
          <cell r="B18" t="str">
            <v>174-0016</v>
          </cell>
          <cell r="D18" t="e">
            <v>#N/A</v>
          </cell>
          <cell r="E18" t="str">
            <v>P005</v>
          </cell>
          <cell r="G18" t="str">
            <v>Chaka Kent Ltd</v>
          </cell>
          <cell r="H18" t="str">
            <v>Sewage and Water Lines</v>
          </cell>
          <cell r="I18" t="str">
            <v>ZMK 44,952,562</v>
          </cell>
          <cell r="J18" t="str">
            <v>ZMK</v>
          </cell>
          <cell r="K18">
            <v>44952562</v>
          </cell>
          <cell r="L18">
            <v>1.6750418760469012E-3</v>
          </cell>
          <cell r="M18">
            <v>75297.423785594641</v>
          </cell>
          <cell r="N18">
            <v>0</v>
          </cell>
          <cell r="O18">
            <v>0</v>
          </cell>
          <cell r="P18">
            <v>0</v>
          </cell>
          <cell r="Q18">
            <v>0</v>
          </cell>
          <cell r="R18">
            <v>44952562</v>
          </cell>
        </row>
        <row r="19">
          <cell r="B19" t="str">
            <v>174-0017</v>
          </cell>
          <cell r="D19" t="e">
            <v>#N/A</v>
          </cell>
          <cell r="E19" t="str">
            <v>P005</v>
          </cell>
          <cell r="G19" t="str">
            <v>Laktronics Repairs Ltd</v>
          </cell>
          <cell r="H19" t="str">
            <v>Electrics</v>
          </cell>
          <cell r="I19" t="str">
            <v>ZMk 49,084,500</v>
          </cell>
          <cell r="J19" t="str">
            <v>ZMk</v>
          </cell>
          <cell r="K19">
            <v>49084500</v>
          </cell>
          <cell r="L19">
            <v>1.6750418760469012E-3</v>
          </cell>
          <cell r="M19">
            <v>82218.592964824129</v>
          </cell>
          <cell r="N19">
            <v>0</v>
          </cell>
          <cell r="O19">
            <v>0</v>
          </cell>
          <cell r="P19">
            <v>0</v>
          </cell>
          <cell r="Q19">
            <v>0</v>
          </cell>
          <cell r="R19">
            <v>49084500</v>
          </cell>
        </row>
        <row r="20">
          <cell r="B20" t="str">
            <v>174-0018</v>
          </cell>
          <cell r="D20" t="e">
            <v>#N/A</v>
          </cell>
          <cell r="E20" t="str">
            <v>P005</v>
          </cell>
          <cell r="G20" t="str">
            <v>Toyota Zambia Ltd</v>
          </cell>
          <cell r="I20">
            <v>0</v>
          </cell>
          <cell r="J20" t="str">
            <v>0</v>
          </cell>
          <cell r="K20" t="e">
            <v>#VALUE!</v>
          </cell>
          <cell r="L20" t="e">
            <v>#N/A</v>
          </cell>
          <cell r="M20" t="e">
            <v>#N/A</v>
          </cell>
          <cell r="N20">
            <v>0</v>
          </cell>
          <cell r="O20">
            <v>0</v>
          </cell>
          <cell r="P20">
            <v>0</v>
          </cell>
          <cell r="Q20">
            <v>0</v>
          </cell>
          <cell r="R20">
            <v>0</v>
          </cell>
        </row>
        <row r="21">
          <cell r="B21" t="str">
            <v>174-0019</v>
          </cell>
          <cell r="D21" t="e">
            <v>#N/A</v>
          </cell>
          <cell r="E21" t="str">
            <v>P005</v>
          </cell>
          <cell r="G21" t="str">
            <v>Southern Cross Motors Ltd</v>
          </cell>
          <cell r="H21" t="str">
            <v>Pajero</v>
          </cell>
          <cell r="I21" t="str">
            <v>ZMK 0.00</v>
          </cell>
          <cell r="J21" t="str">
            <v>ZMK</v>
          </cell>
          <cell r="K21">
            <v>0</v>
          </cell>
          <cell r="L21">
            <v>1.6750418760469012E-3</v>
          </cell>
          <cell r="M21">
            <v>0</v>
          </cell>
          <cell r="N21">
            <v>0</v>
          </cell>
          <cell r="O21">
            <v>0</v>
          </cell>
          <cell r="P21">
            <v>0</v>
          </cell>
          <cell r="Q21">
            <v>0</v>
          </cell>
          <cell r="R21">
            <v>0</v>
          </cell>
        </row>
        <row r="22">
          <cell r="B22" t="str">
            <v>174-0020</v>
          </cell>
          <cell r="D22">
            <v>39448</v>
          </cell>
          <cell r="E22" t="str">
            <v>P005</v>
          </cell>
          <cell r="G22" t="str">
            <v>Elliots</v>
          </cell>
          <cell r="H22" t="str">
            <v>Furnture Storage</v>
          </cell>
          <cell r="I22" t="str">
            <v>ZAR 2000</v>
          </cell>
          <cell r="J22" t="str">
            <v>ZAR</v>
          </cell>
          <cell r="K22">
            <v>2000</v>
          </cell>
          <cell r="L22">
            <v>1</v>
          </cell>
          <cell r="M22">
            <v>2000</v>
          </cell>
          <cell r="N22">
            <v>2000</v>
          </cell>
          <cell r="O22">
            <v>0</v>
          </cell>
          <cell r="P22">
            <v>0</v>
          </cell>
          <cell r="Q22">
            <v>0</v>
          </cell>
          <cell r="R22">
            <v>0</v>
          </cell>
        </row>
        <row r="23">
          <cell r="B23" t="str">
            <v>174-0021</v>
          </cell>
          <cell r="D23" t="e">
            <v>#N/A</v>
          </cell>
          <cell r="E23" t="str">
            <v>P005</v>
          </cell>
          <cell r="G23" t="str">
            <v>Maxtronics System and supplies</v>
          </cell>
          <cell r="H23" t="str">
            <v>Repairs to Vehicle</v>
          </cell>
          <cell r="I23">
            <v>0</v>
          </cell>
          <cell r="J23" t="str">
            <v>0</v>
          </cell>
          <cell r="K23" t="e">
            <v>#VALUE!</v>
          </cell>
          <cell r="L23" t="e">
            <v>#N/A</v>
          </cell>
          <cell r="M23" t="e">
            <v>#N/A</v>
          </cell>
          <cell r="N23">
            <v>0</v>
          </cell>
          <cell r="O23">
            <v>0</v>
          </cell>
          <cell r="P23">
            <v>0</v>
          </cell>
          <cell r="Q23">
            <v>0</v>
          </cell>
          <cell r="R23">
            <v>0</v>
          </cell>
        </row>
        <row r="24">
          <cell r="B24" t="str">
            <v>174-0022</v>
          </cell>
          <cell r="D24" t="e">
            <v>#N/A</v>
          </cell>
          <cell r="E24" t="str">
            <v>P005</v>
          </cell>
          <cell r="G24" t="str">
            <v>Maxtronics System and supplies</v>
          </cell>
          <cell r="H24" t="str">
            <v>Repairs to Vehicle</v>
          </cell>
          <cell r="I24">
            <v>0</v>
          </cell>
          <cell r="J24" t="str">
            <v>0</v>
          </cell>
          <cell r="K24" t="e">
            <v>#VALUE!</v>
          </cell>
          <cell r="L24" t="e">
            <v>#N/A</v>
          </cell>
          <cell r="M24" t="e">
            <v>#N/A</v>
          </cell>
          <cell r="N24">
            <v>0</v>
          </cell>
          <cell r="O24">
            <v>0</v>
          </cell>
          <cell r="P24">
            <v>0</v>
          </cell>
          <cell r="Q24">
            <v>0</v>
          </cell>
          <cell r="R24">
            <v>0</v>
          </cell>
        </row>
        <row r="25">
          <cell r="B25" t="str">
            <v>174-0023</v>
          </cell>
          <cell r="D25" t="e">
            <v>#N/A</v>
          </cell>
          <cell r="E25" t="str">
            <v>P005</v>
          </cell>
          <cell r="G25" t="str">
            <v>Hamtrade</v>
          </cell>
          <cell r="H25" t="str">
            <v>Stationery</v>
          </cell>
          <cell r="I25" t="str">
            <v>ZMK 467,700</v>
          </cell>
          <cell r="J25" t="str">
            <v>ZMK</v>
          </cell>
          <cell r="K25">
            <v>467700</v>
          </cell>
          <cell r="L25">
            <v>1.6750418760469012E-3</v>
          </cell>
          <cell r="M25">
            <v>783.4170854271357</v>
          </cell>
          <cell r="N25">
            <v>0</v>
          </cell>
          <cell r="O25">
            <v>0</v>
          </cell>
          <cell r="P25">
            <v>0</v>
          </cell>
          <cell r="Q25">
            <v>0</v>
          </cell>
          <cell r="R25">
            <v>467700</v>
          </cell>
        </row>
        <row r="26">
          <cell r="B26" t="str">
            <v>174-0024</v>
          </cell>
          <cell r="D26" t="e">
            <v>#N/A</v>
          </cell>
          <cell r="E26" t="str">
            <v>P005</v>
          </cell>
          <cell r="G26" t="str">
            <v>BHAGOOS SUPERMARKET</v>
          </cell>
          <cell r="H26" t="str">
            <v>Stationery</v>
          </cell>
          <cell r="I26" t="str">
            <v>ZMK 36850</v>
          </cell>
          <cell r="J26" t="str">
            <v>ZMK</v>
          </cell>
          <cell r="K26">
            <v>36850</v>
          </cell>
          <cell r="L26">
            <v>1.6750418760469012E-3</v>
          </cell>
          <cell r="M26">
            <v>61.725293132328311</v>
          </cell>
          <cell r="N26">
            <v>0</v>
          </cell>
          <cell r="O26">
            <v>0</v>
          </cell>
          <cell r="P26">
            <v>0</v>
          </cell>
          <cell r="Q26">
            <v>0</v>
          </cell>
          <cell r="R26">
            <v>36850</v>
          </cell>
        </row>
        <row r="27">
          <cell r="B27" t="str">
            <v>174-0025</v>
          </cell>
          <cell r="D27" t="e">
            <v>#N/A</v>
          </cell>
          <cell r="E27" t="str">
            <v>P005</v>
          </cell>
          <cell r="G27" t="str">
            <v>ProPrint Ltd</v>
          </cell>
          <cell r="H27" t="str">
            <v>Stationery</v>
          </cell>
          <cell r="I27" t="str">
            <v>ZMK 346,900</v>
          </cell>
          <cell r="J27" t="str">
            <v>ZMK</v>
          </cell>
          <cell r="K27">
            <v>346900</v>
          </cell>
          <cell r="L27">
            <v>1.6750418760469012E-3</v>
          </cell>
          <cell r="M27">
            <v>581.07202680067007</v>
          </cell>
          <cell r="N27">
            <v>0</v>
          </cell>
          <cell r="O27">
            <v>0</v>
          </cell>
          <cell r="P27">
            <v>0</v>
          </cell>
          <cell r="Q27">
            <v>0</v>
          </cell>
          <cell r="R27">
            <v>346900</v>
          </cell>
        </row>
        <row r="28">
          <cell r="B28" t="str">
            <v>174-0026</v>
          </cell>
          <cell r="D28" t="e">
            <v>#N/A</v>
          </cell>
          <cell r="E28" t="e">
            <v>#N/A</v>
          </cell>
          <cell r="G28" t="e">
            <v>#N/A</v>
          </cell>
          <cell r="H28" t="str">
            <v>Vacant</v>
          </cell>
          <cell r="I28" t="str">
            <v>ZAR 0.00</v>
          </cell>
          <cell r="J28" t="str">
            <v>ZAR</v>
          </cell>
          <cell r="K28">
            <v>0</v>
          </cell>
          <cell r="L28">
            <v>1</v>
          </cell>
          <cell r="M28">
            <v>0</v>
          </cell>
          <cell r="N28">
            <v>0</v>
          </cell>
          <cell r="O28">
            <v>0</v>
          </cell>
          <cell r="P28">
            <v>0</v>
          </cell>
          <cell r="Q28">
            <v>0</v>
          </cell>
          <cell r="R28">
            <v>0</v>
          </cell>
        </row>
        <row r="29">
          <cell r="B29" t="str">
            <v>174-0027</v>
          </cell>
          <cell r="D29" t="e">
            <v>#N/A</v>
          </cell>
          <cell r="E29" t="str">
            <v>P005</v>
          </cell>
          <cell r="G29" t="e">
            <v>#N/A</v>
          </cell>
          <cell r="H29" t="str">
            <v>Files</v>
          </cell>
          <cell r="I29" t="str">
            <v>ZMK 0.00</v>
          </cell>
          <cell r="J29" t="str">
            <v>ZMK</v>
          </cell>
          <cell r="K29">
            <v>0</v>
          </cell>
          <cell r="L29">
            <v>1.6750418760469012E-3</v>
          </cell>
          <cell r="M29">
            <v>0</v>
          </cell>
          <cell r="N29">
            <v>0</v>
          </cell>
          <cell r="O29">
            <v>0</v>
          </cell>
          <cell r="P29">
            <v>0</v>
          </cell>
          <cell r="Q29">
            <v>0</v>
          </cell>
          <cell r="R29">
            <v>0</v>
          </cell>
        </row>
        <row r="30">
          <cell r="B30" t="str">
            <v>174-0028</v>
          </cell>
          <cell r="D30" t="e">
            <v>#N/A</v>
          </cell>
          <cell r="E30" t="str">
            <v>P005</v>
          </cell>
          <cell r="G30" t="e">
            <v>#N/A</v>
          </cell>
          <cell r="H30" t="str">
            <v>Files</v>
          </cell>
          <cell r="I30" t="str">
            <v>ZMK 0.00</v>
          </cell>
          <cell r="J30" t="str">
            <v>ZMK</v>
          </cell>
          <cell r="K30">
            <v>0</v>
          </cell>
          <cell r="L30">
            <v>1.6750418760469012E-3</v>
          </cell>
          <cell r="M30">
            <v>0</v>
          </cell>
          <cell r="N30">
            <v>0</v>
          </cell>
          <cell r="O30">
            <v>0</v>
          </cell>
          <cell r="P30">
            <v>0</v>
          </cell>
          <cell r="Q30">
            <v>0</v>
          </cell>
          <cell r="R30">
            <v>0</v>
          </cell>
        </row>
        <row r="31">
          <cell r="B31" t="str">
            <v>174-0029</v>
          </cell>
          <cell r="D31" t="e">
            <v>#N/A</v>
          </cell>
          <cell r="E31" t="str">
            <v>P005</v>
          </cell>
          <cell r="G31" t="str">
            <v>Atonement Enterprises Ltd</v>
          </cell>
          <cell r="H31" t="str">
            <v>Blocks</v>
          </cell>
          <cell r="I31">
            <v>0</v>
          </cell>
          <cell r="J31" t="str">
            <v>0</v>
          </cell>
          <cell r="K31" t="e">
            <v>#VALUE!</v>
          </cell>
          <cell r="L31" t="e">
            <v>#N/A</v>
          </cell>
          <cell r="M31" t="e">
            <v>#N/A</v>
          </cell>
          <cell r="N31">
            <v>0</v>
          </cell>
          <cell r="O31">
            <v>0</v>
          </cell>
          <cell r="P31">
            <v>0</v>
          </cell>
          <cell r="Q31">
            <v>0</v>
          </cell>
          <cell r="R31">
            <v>0</v>
          </cell>
        </row>
        <row r="32">
          <cell r="B32" t="str">
            <v>174-0030</v>
          </cell>
          <cell r="D32" t="e">
            <v>#N/A</v>
          </cell>
          <cell r="E32" t="str">
            <v>P005</v>
          </cell>
          <cell r="G32" t="str">
            <v>Atonement Enterprises Ltd</v>
          </cell>
          <cell r="H32" t="str">
            <v>Hire of Water Bowser</v>
          </cell>
          <cell r="I32">
            <v>0</v>
          </cell>
          <cell r="J32" t="str">
            <v>0</v>
          </cell>
          <cell r="K32" t="e">
            <v>#VALUE!</v>
          </cell>
          <cell r="L32" t="e">
            <v>#N/A</v>
          </cell>
          <cell r="M32" t="e">
            <v>#N/A</v>
          </cell>
          <cell r="N32">
            <v>0</v>
          </cell>
          <cell r="O32">
            <v>0</v>
          </cell>
          <cell r="P32">
            <v>0</v>
          </cell>
          <cell r="Q32">
            <v>0</v>
          </cell>
          <cell r="R32">
            <v>0</v>
          </cell>
        </row>
        <row r="33">
          <cell r="B33" t="str">
            <v>174-0031</v>
          </cell>
          <cell r="D33" t="e">
            <v>#N/A</v>
          </cell>
          <cell r="E33" t="str">
            <v>P005</v>
          </cell>
          <cell r="G33" t="str">
            <v>Contact Business Centre</v>
          </cell>
          <cell r="H33" t="str">
            <v>Phones</v>
          </cell>
          <cell r="I33">
            <v>0</v>
          </cell>
          <cell r="J33" t="str">
            <v>0</v>
          </cell>
          <cell r="K33" t="e">
            <v>#VALUE!</v>
          </cell>
          <cell r="L33" t="e">
            <v>#N/A</v>
          </cell>
          <cell r="M33" t="e">
            <v>#N/A</v>
          </cell>
          <cell r="N33">
            <v>0</v>
          </cell>
          <cell r="O33">
            <v>0</v>
          </cell>
          <cell r="P33">
            <v>0</v>
          </cell>
          <cell r="Q33">
            <v>0</v>
          </cell>
          <cell r="R33">
            <v>0</v>
          </cell>
        </row>
        <row r="34">
          <cell r="B34" t="str">
            <v>174-0032</v>
          </cell>
          <cell r="D34" t="e">
            <v>#N/A</v>
          </cell>
          <cell r="E34" t="str">
            <v>P005</v>
          </cell>
          <cell r="G34" t="str">
            <v>CropServe</v>
          </cell>
          <cell r="H34" t="str">
            <v>Lawn Fertiliser</v>
          </cell>
          <cell r="I34" t="str">
            <v>ZMK 2,200,000</v>
          </cell>
          <cell r="J34" t="str">
            <v>ZMK</v>
          </cell>
          <cell r="K34">
            <v>2200000</v>
          </cell>
          <cell r="L34">
            <v>1.6750418760469012E-3</v>
          </cell>
          <cell r="M34">
            <v>3685.0921273031827</v>
          </cell>
          <cell r="N34">
            <v>0</v>
          </cell>
          <cell r="O34">
            <v>0</v>
          </cell>
          <cell r="P34">
            <v>0</v>
          </cell>
          <cell r="Q34">
            <v>0</v>
          </cell>
          <cell r="R34">
            <v>2200000</v>
          </cell>
        </row>
        <row r="35">
          <cell r="B35" t="str">
            <v>174-0033</v>
          </cell>
          <cell r="D35" t="e">
            <v>#N/A</v>
          </cell>
          <cell r="E35" t="str">
            <v>P005</v>
          </cell>
          <cell r="G35" t="str">
            <v>CropServe</v>
          </cell>
          <cell r="I35" t="str">
            <v>ZMK 750,000</v>
          </cell>
          <cell r="J35" t="str">
            <v>ZMK</v>
          </cell>
          <cell r="K35">
            <v>750000</v>
          </cell>
          <cell r="L35">
            <v>1.6750418760469012E-3</v>
          </cell>
          <cell r="M35">
            <v>1256.2814070351758</v>
          </cell>
          <cell r="N35">
            <v>0</v>
          </cell>
          <cell r="O35">
            <v>0</v>
          </cell>
          <cell r="P35">
            <v>0</v>
          </cell>
          <cell r="Q35">
            <v>0</v>
          </cell>
          <cell r="R35">
            <v>750000</v>
          </cell>
        </row>
        <row r="36">
          <cell r="B36" t="str">
            <v>174-0034</v>
          </cell>
          <cell r="D36" t="e">
            <v>#N/A</v>
          </cell>
          <cell r="E36" t="str">
            <v>P005</v>
          </cell>
          <cell r="G36" t="str">
            <v>Mulimo Agriculture Hardware Distributors</v>
          </cell>
          <cell r="H36" t="str">
            <v>Requistioned by AA 23 Jul 2007 - Cancelled</v>
          </cell>
          <cell r="I36" t="str">
            <v>ZMK 0.00</v>
          </cell>
          <cell r="J36" t="str">
            <v>ZMK</v>
          </cell>
          <cell r="K36">
            <v>0</v>
          </cell>
          <cell r="L36">
            <v>1.6750418760469012E-3</v>
          </cell>
          <cell r="M36">
            <v>0</v>
          </cell>
          <cell r="N36">
            <v>0</v>
          </cell>
          <cell r="O36">
            <v>0</v>
          </cell>
          <cell r="P36">
            <v>0</v>
          </cell>
          <cell r="Q36">
            <v>0</v>
          </cell>
          <cell r="R36">
            <v>0</v>
          </cell>
        </row>
        <row r="37">
          <cell r="B37" t="str">
            <v>174-0035</v>
          </cell>
          <cell r="D37" t="e">
            <v>#N/A</v>
          </cell>
          <cell r="E37" t="str">
            <v>P005</v>
          </cell>
          <cell r="G37" t="str">
            <v>Mulimo Agriculture Hardware Distributors</v>
          </cell>
          <cell r="H37" t="str">
            <v>Not Stated - Cancelled</v>
          </cell>
          <cell r="I37" t="str">
            <v>ZMK 0.00</v>
          </cell>
          <cell r="J37" t="str">
            <v>ZMK</v>
          </cell>
          <cell r="K37">
            <v>0</v>
          </cell>
          <cell r="L37">
            <v>1.6750418760469012E-3</v>
          </cell>
          <cell r="M37">
            <v>0</v>
          </cell>
          <cell r="N37">
            <v>0</v>
          </cell>
          <cell r="O37">
            <v>0</v>
          </cell>
          <cell r="P37">
            <v>0</v>
          </cell>
          <cell r="Q37">
            <v>0</v>
          </cell>
          <cell r="R37">
            <v>0</v>
          </cell>
        </row>
        <row r="38">
          <cell r="B38" t="str">
            <v>174-0036</v>
          </cell>
          <cell r="D38" t="e">
            <v>#N/A</v>
          </cell>
          <cell r="E38" t="str">
            <v>P005</v>
          </cell>
          <cell r="G38" t="str">
            <v>Mulimo Agriculture Hardware Distributors</v>
          </cell>
          <cell r="H38" t="str">
            <v>Not Stated - Cancelled</v>
          </cell>
          <cell r="I38" t="str">
            <v>ZMK 0.00</v>
          </cell>
          <cell r="J38" t="str">
            <v>ZMK</v>
          </cell>
          <cell r="K38">
            <v>0</v>
          </cell>
          <cell r="L38">
            <v>1.6750418760469012E-3</v>
          </cell>
          <cell r="M38">
            <v>0</v>
          </cell>
          <cell r="N38">
            <v>0</v>
          </cell>
          <cell r="O38">
            <v>0</v>
          </cell>
          <cell r="P38">
            <v>0</v>
          </cell>
          <cell r="Q38">
            <v>0</v>
          </cell>
          <cell r="R38">
            <v>0</v>
          </cell>
        </row>
        <row r="39">
          <cell r="B39" t="str">
            <v>174-0037</v>
          </cell>
          <cell r="D39" t="e">
            <v>#N/A</v>
          </cell>
          <cell r="E39" t="str">
            <v>P005</v>
          </cell>
          <cell r="G39" t="str">
            <v>Toyota Zambia Ltd</v>
          </cell>
          <cell r="H39" t="str">
            <v>Toyota Prado 3.0 Diesel 10 - Seater Gx</v>
          </cell>
          <cell r="I39" t="str">
            <v>USD 39,146.00</v>
          </cell>
          <cell r="J39" t="str">
            <v>USD</v>
          </cell>
          <cell r="K39">
            <v>39146</v>
          </cell>
          <cell r="L39">
            <v>7.35</v>
          </cell>
          <cell r="M39">
            <v>287723.09999999998</v>
          </cell>
          <cell r="N39">
            <v>0</v>
          </cell>
          <cell r="O39">
            <v>0</v>
          </cell>
          <cell r="P39">
            <v>0</v>
          </cell>
          <cell r="Q39">
            <v>39146</v>
          </cell>
          <cell r="R39">
            <v>0</v>
          </cell>
        </row>
        <row r="40">
          <cell r="B40" t="str">
            <v>174-0038</v>
          </cell>
          <cell r="D40" t="e">
            <v>#N/A</v>
          </cell>
          <cell r="E40" t="str">
            <v>M032-1</v>
          </cell>
          <cell r="G40" t="str">
            <v>Heku Construction Ltd</v>
          </cell>
          <cell r="H40" t="str">
            <v>Dismantle Existing feeder table 2 and salvage</v>
          </cell>
          <cell r="I40" t="str">
            <v>ZMK 56,600,000</v>
          </cell>
          <cell r="J40" t="str">
            <v>ZMK</v>
          </cell>
          <cell r="K40">
            <v>56600000</v>
          </cell>
          <cell r="L40">
            <v>1.6750418760469012E-3</v>
          </cell>
          <cell r="M40">
            <v>94807.370184254614</v>
          </cell>
          <cell r="N40">
            <v>0</v>
          </cell>
          <cell r="O40">
            <v>0</v>
          </cell>
          <cell r="P40">
            <v>0</v>
          </cell>
          <cell r="Q40">
            <v>0</v>
          </cell>
          <cell r="R40">
            <v>56600000</v>
          </cell>
        </row>
        <row r="41">
          <cell r="B41" t="str">
            <v>174-0039</v>
          </cell>
          <cell r="D41" t="e">
            <v>#N/A</v>
          </cell>
          <cell r="E41" t="str">
            <v>M032-1</v>
          </cell>
          <cell r="G41" t="str">
            <v>Heku Construction Ltd</v>
          </cell>
          <cell r="H41" t="str">
            <v>Fabrication, Erection and Installation of Sheeting</v>
          </cell>
          <cell r="I41" t="str">
            <v>ZMK 479,718,179.2</v>
          </cell>
          <cell r="J41" t="str">
            <v>ZMK</v>
          </cell>
          <cell r="K41">
            <v>479718179.19999999</v>
          </cell>
          <cell r="L41">
            <v>1.6750418760469012E-3</v>
          </cell>
          <cell r="M41">
            <v>803548.03886097157</v>
          </cell>
          <cell r="N41">
            <v>0</v>
          </cell>
          <cell r="O41">
            <v>0</v>
          </cell>
          <cell r="P41">
            <v>0</v>
          </cell>
          <cell r="Q41">
            <v>0</v>
          </cell>
          <cell r="R41">
            <v>479718179.19999999</v>
          </cell>
        </row>
        <row r="42">
          <cell r="B42" t="str">
            <v>174-0040</v>
          </cell>
          <cell r="D42" t="e">
            <v>#N/A</v>
          </cell>
          <cell r="E42" t="str">
            <v>P005</v>
          </cell>
          <cell r="G42" t="str">
            <v>AGA Transport Company</v>
          </cell>
          <cell r="I42">
            <v>0</v>
          </cell>
          <cell r="J42" t="str">
            <v>0</v>
          </cell>
          <cell r="K42" t="e">
            <v>#VALUE!</v>
          </cell>
          <cell r="L42" t="e">
            <v>#N/A</v>
          </cell>
          <cell r="M42" t="e">
            <v>#N/A</v>
          </cell>
          <cell r="N42">
            <v>0</v>
          </cell>
          <cell r="O42">
            <v>0</v>
          </cell>
          <cell r="P42">
            <v>0</v>
          </cell>
          <cell r="Q42">
            <v>0</v>
          </cell>
          <cell r="R42">
            <v>0</v>
          </cell>
        </row>
        <row r="43">
          <cell r="B43" t="str">
            <v>174-0041</v>
          </cell>
          <cell r="D43" t="e">
            <v>#N/A</v>
          </cell>
          <cell r="E43" t="str">
            <v>P005</v>
          </cell>
          <cell r="G43" t="str">
            <v>Laktronics Repairs Ltd</v>
          </cell>
          <cell r="H43" t="str">
            <v>Crushed Stones for Driveway</v>
          </cell>
          <cell r="I43" t="str">
            <v>ZMK 21,560,000</v>
          </cell>
          <cell r="J43" t="str">
            <v>ZMK</v>
          </cell>
          <cell r="K43">
            <v>21560000</v>
          </cell>
          <cell r="L43">
            <v>1.6750418760469012E-3</v>
          </cell>
          <cell r="M43">
            <v>36113.902847571189</v>
          </cell>
          <cell r="N43">
            <v>0</v>
          </cell>
          <cell r="O43">
            <v>0</v>
          </cell>
          <cell r="P43">
            <v>0</v>
          </cell>
          <cell r="Q43">
            <v>0</v>
          </cell>
          <cell r="R43">
            <v>21560000</v>
          </cell>
        </row>
        <row r="44">
          <cell r="B44" t="str">
            <v>174-0042</v>
          </cell>
          <cell r="D44" t="e">
            <v>#N/A</v>
          </cell>
          <cell r="E44" t="str">
            <v>P005</v>
          </cell>
          <cell r="G44" t="str">
            <v>East African Supply</v>
          </cell>
          <cell r="H44" t="str">
            <v>Flood Light Fittings</v>
          </cell>
          <cell r="I44" t="str">
            <v>ZAR 50,220</v>
          </cell>
          <cell r="J44" t="str">
            <v>ZAR</v>
          </cell>
          <cell r="K44">
            <v>50220</v>
          </cell>
          <cell r="L44">
            <v>1</v>
          </cell>
          <cell r="M44">
            <v>50220</v>
          </cell>
          <cell r="N44">
            <v>50220</v>
          </cell>
          <cell r="O44">
            <v>0</v>
          </cell>
          <cell r="P44">
            <v>0</v>
          </cell>
          <cell r="Q44">
            <v>0</v>
          </cell>
          <cell r="R44">
            <v>0</v>
          </cell>
        </row>
        <row r="45">
          <cell r="B45" t="str">
            <v>174-0043</v>
          </cell>
          <cell r="D45" t="e">
            <v>#N/A</v>
          </cell>
          <cell r="E45" t="str">
            <v>P005</v>
          </cell>
          <cell r="G45" t="str">
            <v>Maxtronics System and supplies</v>
          </cell>
          <cell r="H45" t="str">
            <v>Fetching Vehicles from Durban</v>
          </cell>
          <cell r="I45" t="str">
            <v>ZMK 60,295,000</v>
          </cell>
          <cell r="J45" t="str">
            <v>ZMK</v>
          </cell>
          <cell r="K45">
            <v>60295000</v>
          </cell>
          <cell r="L45">
            <v>1.6750418760469012E-3</v>
          </cell>
          <cell r="M45">
            <v>100996.6499162479</v>
          </cell>
          <cell r="N45">
            <v>0</v>
          </cell>
          <cell r="O45">
            <v>0</v>
          </cell>
          <cell r="P45">
            <v>0</v>
          </cell>
          <cell r="Q45">
            <v>0</v>
          </cell>
          <cell r="R45">
            <v>60295000</v>
          </cell>
        </row>
        <row r="46">
          <cell r="B46" t="str">
            <v>174-0044</v>
          </cell>
          <cell r="D46" t="e">
            <v>#N/A</v>
          </cell>
          <cell r="E46" t="str">
            <v>P005</v>
          </cell>
          <cell r="G46" t="str">
            <v>D and D Worthy Co</v>
          </cell>
          <cell r="H46" t="str">
            <v>Car Repairs</v>
          </cell>
          <cell r="I46" t="str">
            <v>ZMK 700,000.00</v>
          </cell>
          <cell r="J46" t="str">
            <v>ZMK</v>
          </cell>
          <cell r="K46">
            <v>700000</v>
          </cell>
          <cell r="L46">
            <v>1.6750418760469012E-3</v>
          </cell>
          <cell r="M46">
            <v>1172.5293132328309</v>
          </cell>
          <cell r="N46">
            <v>0</v>
          </cell>
          <cell r="O46">
            <v>0</v>
          </cell>
          <cell r="P46">
            <v>0</v>
          </cell>
          <cell r="Q46">
            <v>0</v>
          </cell>
          <cell r="R46">
            <v>700000</v>
          </cell>
        </row>
        <row r="47">
          <cell r="B47" t="str">
            <v>174-0045</v>
          </cell>
          <cell r="D47" t="e">
            <v>#N/A</v>
          </cell>
          <cell r="E47" t="str">
            <v>P005</v>
          </cell>
          <cell r="G47" t="str">
            <v>Two Thirds General Ltd</v>
          </cell>
          <cell r="H47" t="str">
            <v>Cables</v>
          </cell>
          <cell r="I47" t="str">
            <v>ZMK 18,800,000</v>
          </cell>
          <cell r="J47" t="str">
            <v>ZMK</v>
          </cell>
          <cell r="K47">
            <v>18800000</v>
          </cell>
          <cell r="L47">
            <v>1.6750418760469012E-3</v>
          </cell>
          <cell r="M47">
            <v>31490.787269681743</v>
          </cell>
          <cell r="N47">
            <v>0</v>
          </cell>
          <cell r="O47">
            <v>0</v>
          </cell>
          <cell r="P47">
            <v>0</v>
          </cell>
          <cell r="Q47">
            <v>0</v>
          </cell>
          <cell r="R47">
            <v>18800000</v>
          </cell>
        </row>
        <row r="48">
          <cell r="B48" t="str">
            <v>174-0046</v>
          </cell>
          <cell r="D48" t="e">
            <v>#N/A</v>
          </cell>
          <cell r="E48" t="str">
            <v>P005</v>
          </cell>
          <cell r="G48" t="str">
            <v>Heku Construction Ltd</v>
          </cell>
          <cell r="H48" t="str">
            <v>Fencing at Nak house (Additonal)</v>
          </cell>
          <cell r="I48" t="str">
            <v>ZMK 13,356,000</v>
          </cell>
          <cell r="J48" t="str">
            <v>ZMK</v>
          </cell>
          <cell r="K48">
            <v>13356000</v>
          </cell>
          <cell r="L48">
            <v>1.6750418760469012E-3</v>
          </cell>
          <cell r="M48">
            <v>22371.859296482413</v>
          </cell>
          <cell r="N48">
            <v>0</v>
          </cell>
          <cell r="O48">
            <v>0</v>
          </cell>
          <cell r="P48">
            <v>0</v>
          </cell>
          <cell r="Q48">
            <v>0</v>
          </cell>
          <cell r="R48">
            <v>13356000</v>
          </cell>
        </row>
        <row r="49">
          <cell r="B49" t="str">
            <v>174-0047</v>
          </cell>
          <cell r="D49" t="e">
            <v>#N/A</v>
          </cell>
          <cell r="E49" t="str">
            <v>M032-1</v>
          </cell>
          <cell r="G49" t="str">
            <v>Heku Construction Ltd</v>
          </cell>
          <cell r="H49" t="str">
            <v>Additional Works on Feeder Table Workshop</v>
          </cell>
          <cell r="I49" t="str">
            <v>ZMK 1,750,000</v>
          </cell>
          <cell r="J49" t="str">
            <v>ZMK</v>
          </cell>
          <cell r="K49">
            <v>1750000</v>
          </cell>
          <cell r="L49">
            <v>1.6750418760469012E-3</v>
          </cell>
          <cell r="M49">
            <v>2931.3232830820771</v>
          </cell>
          <cell r="N49">
            <v>0</v>
          </cell>
          <cell r="O49">
            <v>0</v>
          </cell>
          <cell r="P49">
            <v>0</v>
          </cell>
          <cell r="Q49">
            <v>0</v>
          </cell>
          <cell r="R49">
            <v>1750000</v>
          </cell>
        </row>
        <row r="50">
          <cell r="B50" t="str">
            <v>174-0048</v>
          </cell>
          <cell r="D50" t="e">
            <v>#N/A</v>
          </cell>
          <cell r="E50" t="str">
            <v>M032-1</v>
          </cell>
          <cell r="G50" t="str">
            <v>Discount Steel</v>
          </cell>
          <cell r="H50" t="str">
            <v>Metres Channel 300x100</v>
          </cell>
          <cell r="I50" t="str">
            <v>ZMK 27,855,080</v>
          </cell>
          <cell r="J50" t="str">
            <v>ZMK</v>
          </cell>
          <cell r="K50">
            <v>27855080</v>
          </cell>
          <cell r="L50">
            <v>1.6750418760469012E-3</v>
          </cell>
          <cell r="M50">
            <v>46658.425460636514</v>
          </cell>
          <cell r="N50">
            <v>0</v>
          </cell>
          <cell r="O50">
            <v>0</v>
          </cell>
          <cell r="P50">
            <v>0</v>
          </cell>
          <cell r="Q50">
            <v>0</v>
          </cell>
          <cell r="R50">
            <v>27855080</v>
          </cell>
        </row>
        <row r="51">
          <cell r="B51" t="str">
            <v>174-0049</v>
          </cell>
          <cell r="D51" t="e">
            <v>#N/A</v>
          </cell>
          <cell r="E51" t="str">
            <v>P005</v>
          </cell>
          <cell r="G51" t="str">
            <v>Laktronics Repairs Ltd</v>
          </cell>
          <cell r="H51" t="str">
            <v>Crushed Stones for Driveway - Cancelled</v>
          </cell>
          <cell r="I51" t="str">
            <v>ZMK 0.00</v>
          </cell>
          <cell r="J51" t="str">
            <v>ZMK</v>
          </cell>
          <cell r="K51">
            <v>0</v>
          </cell>
          <cell r="L51">
            <v>1.6750418760469012E-3</v>
          </cell>
          <cell r="M51">
            <v>0</v>
          </cell>
          <cell r="N51">
            <v>0</v>
          </cell>
          <cell r="O51">
            <v>0</v>
          </cell>
          <cell r="P51">
            <v>0</v>
          </cell>
          <cell r="Q51">
            <v>0</v>
          </cell>
          <cell r="R51">
            <v>0</v>
          </cell>
        </row>
        <row r="52">
          <cell r="B52" t="str">
            <v>174-0050</v>
          </cell>
          <cell r="D52" t="e">
            <v>#N/A</v>
          </cell>
          <cell r="E52" t="str">
            <v>P005</v>
          </cell>
          <cell r="G52" t="str">
            <v>Fine Line Enterprises</v>
          </cell>
          <cell r="H52" t="str">
            <v>Plugs tops and extension</v>
          </cell>
          <cell r="I52" t="str">
            <v>ZMK 2,900,000</v>
          </cell>
          <cell r="J52" t="str">
            <v>ZMK</v>
          </cell>
          <cell r="K52">
            <v>2900000</v>
          </cell>
          <cell r="L52">
            <v>1.6750418760469012E-3</v>
          </cell>
          <cell r="M52">
            <v>4857.6214405360133</v>
          </cell>
          <cell r="N52">
            <v>0</v>
          </cell>
          <cell r="O52">
            <v>0</v>
          </cell>
          <cell r="P52">
            <v>0</v>
          </cell>
          <cell r="Q52">
            <v>0</v>
          </cell>
          <cell r="R52">
            <v>2900000</v>
          </cell>
        </row>
        <row r="53">
          <cell r="B53" t="str">
            <v>174-0051</v>
          </cell>
          <cell r="D53" t="e">
            <v>#N/A</v>
          </cell>
          <cell r="E53" t="str">
            <v>P005</v>
          </cell>
          <cell r="G53" t="str">
            <v>Toyota Zambia Ltd</v>
          </cell>
          <cell r="H53" t="str">
            <v>Prado</v>
          </cell>
          <cell r="I53" t="str">
            <v>USD 38,448</v>
          </cell>
          <cell r="J53" t="str">
            <v>USD</v>
          </cell>
          <cell r="K53">
            <v>38448</v>
          </cell>
          <cell r="L53">
            <v>7.35</v>
          </cell>
          <cell r="M53">
            <v>282592.8</v>
          </cell>
          <cell r="N53">
            <v>0</v>
          </cell>
          <cell r="O53">
            <v>0</v>
          </cell>
          <cell r="P53">
            <v>0</v>
          </cell>
          <cell r="Q53">
            <v>38448</v>
          </cell>
          <cell r="R53">
            <v>0</v>
          </cell>
        </row>
        <row r="54">
          <cell r="B54" t="str">
            <v>174-0052</v>
          </cell>
          <cell r="D54" t="e">
            <v>#N/A</v>
          </cell>
          <cell r="E54" t="str">
            <v>P005</v>
          </cell>
          <cell r="G54" t="str">
            <v>Mulimo Agriculture Hardware Distributors</v>
          </cell>
          <cell r="H54" t="str">
            <v>Materials</v>
          </cell>
          <cell r="I54" t="str">
            <v>ZMK 49,986,650</v>
          </cell>
          <cell r="J54" t="str">
            <v>ZMK</v>
          </cell>
          <cell r="K54">
            <v>49986650</v>
          </cell>
          <cell r="L54">
            <v>1.6750418760469012E-3</v>
          </cell>
          <cell r="M54">
            <v>83729.731993299836</v>
          </cell>
          <cell r="N54">
            <v>0</v>
          </cell>
          <cell r="O54">
            <v>0</v>
          </cell>
          <cell r="P54">
            <v>0</v>
          </cell>
          <cell r="Q54">
            <v>0</v>
          </cell>
          <cell r="R54">
            <v>49986650</v>
          </cell>
        </row>
        <row r="55">
          <cell r="B55" t="str">
            <v>174-0053</v>
          </cell>
          <cell r="D55" t="e">
            <v>#N/A</v>
          </cell>
          <cell r="E55" t="str">
            <v>M043-0</v>
          </cell>
          <cell r="G55" t="str">
            <v>Pro Fit Ltd</v>
          </cell>
          <cell r="H55" t="str">
            <v>Crane Hire for ICW relocation</v>
          </cell>
          <cell r="I55" t="str">
            <v>ZMK 55,250,000</v>
          </cell>
          <cell r="J55" t="str">
            <v>ZMK</v>
          </cell>
          <cell r="K55">
            <v>55250000</v>
          </cell>
          <cell r="L55">
            <v>1.6750418760469012E-3</v>
          </cell>
          <cell r="M55">
            <v>92546.063651591292</v>
          </cell>
          <cell r="N55">
            <v>0</v>
          </cell>
          <cell r="O55">
            <v>0</v>
          </cell>
          <cell r="P55">
            <v>0</v>
          </cell>
          <cell r="Q55">
            <v>0</v>
          </cell>
          <cell r="R55">
            <v>55250000</v>
          </cell>
        </row>
        <row r="56">
          <cell r="B56" t="str">
            <v>174-0054</v>
          </cell>
          <cell r="D56" t="e">
            <v>#N/A</v>
          </cell>
          <cell r="E56" t="str">
            <v>M043-0</v>
          </cell>
          <cell r="G56" t="str">
            <v>Heku Engineering Ltd</v>
          </cell>
          <cell r="H56" t="str">
            <v>Recovery of Pipes for ICW</v>
          </cell>
          <cell r="I56" t="str">
            <v>ZMK 8,359,200</v>
          </cell>
          <cell r="J56" t="str">
            <v>ZMK</v>
          </cell>
          <cell r="K56">
            <v>8359200</v>
          </cell>
          <cell r="L56">
            <v>1.6750418760469012E-3</v>
          </cell>
          <cell r="M56">
            <v>14002.010050251256</v>
          </cell>
          <cell r="N56">
            <v>0</v>
          </cell>
          <cell r="O56">
            <v>0</v>
          </cell>
          <cell r="P56">
            <v>0</v>
          </cell>
          <cell r="Q56">
            <v>0</v>
          </cell>
          <cell r="R56">
            <v>8359200</v>
          </cell>
        </row>
        <row r="57">
          <cell r="B57" t="str">
            <v>174-0055</v>
          </cell>
          <cell r="D57" t="e">
            <v>#N/A</v>
          </cell>
          <cell r="E57" t="str">
            <v>M032-1</v>
          </cell>
          <cell r="G57" t="str">
            <v>Heku Construction Ltd</v>
          </cell>
          <cell r="H57" t="str">
            <v>Expansion Project Work</v>
          </cell>
          <cell r="I57" t="str">
            <v>ZMK 33,134,458.5</v>
          </cell>
          <cell r="J57" t="str">
            <v>ZMK</v>
          </cell>
          <cell r="K57">
            <v>33134458.5</v>
          </cell>
          <cell r="L57">
            <v>1.6750418760469012E-3</v>
          </cell>
          <cell r="M57">
            <v>55501.605527638189</v>
          </cell>
          <cell r="N57">
            <v>0</v>
          </cell>
          <cell r="O57">
            <v>0</v>
          </cell>
          <cell r="P57">
            <v>0</v>
          </cell>
          <cell r="Q57">
            <v>0</v>
          </cell>
          <cell r="R57">
            <v>33134458.5</v>
          </cell>
        </row>
        <row r="58">
          <cell r="B58" t="str">
            <v>174-0056</v>
          </cell>
          <cell r="D58" t="e">
            <v>#N/A</v>
          </cell>
          <cell r="E58" t="str">
            <v>M032-1</v>
          </cell>
          <cell r="G58" t="str">
            <v>Heku Construction Ltd</v>
          </cell>
          <cell r="H58" t="str">
            <v>Expansion Project Work</v>
          </cell>
          <cell r="I58" t="str">
            <v>ZMK 33,428,912</v>
          </cell>
          <cell r="J58" t="str">
            <v>ZMK</v>
          </cell>
          <cell r="K58">
            <v>33428912</v>
          </cell>
          <cell r="L58">
            <v>1.6750418760469012E-3</v>
          </cell>
          <cell r="M58">
            <v>55994.827470686767</v>
          </cell>
          <cell r="N58">
            <v>0</v>
          </cell>
          <cell r="O58">
            <v>0</v>
          </cell>
          <cell r="P58">
            <v>0</v>
          </cell>
          <cell r="Q58">
            <v>0</v>
          </cell>
          <cell r="R58">
            <v>33428912</v>
          </cell>
        </row>
        <row r="59">
          <cell r="B59" t="str">
            <v>174-0057</v>
          </cell>
          <cell r="D59" t="e">
            <v>#N/A</v>
          </cell>
          <cell r="E59" t="str">
            <v>P005</v>
          </cell>
          <cell r="G59" t="str">
            <v>Chaka Kent Ltd</v>
          </cell>
          <cell r="H59" t="str">
            <v>Sewer Line</v>
          </cell>
          <cell r="I59" t="str">
            <v>ZMK 18,265,000</v>
          </cell>
          <cell r="J59" t="str">
            <v>ZMK</v>
          </cell>
          <cell r="K59">
            <v>18265000</v>
          </cell>
          <cell r="L59">
            <v>1.6750418760469012E-3</v>
          </cell>
          <cell r="M59">
            <v>30594.639865996651</v>
          </cell>
          <cell r="N59">
            <v>0</v>
          </cell>
          <cell r="O59">
            <v>0</v>
          </cell>
          <cell r="P59">
            <v>0</v>
          </cell>
          <cell r="Q59">
            <v>0</v>
          </cell>
          <cell r="R59">
            <v>18265000</v>
          </cell>
        </row>
        <row r="60">
          <cell r="B60" t="str">
            <v>174-0058</v>
          </cell>
          <cell r="D60" t="e">
            <v>#N/A</v>
          </cell>
          <cell r="E60" t="str">
            <v>P005</v>
          </cell>
          <cell r="G60" t="str">
            <v>Contact Business Centre</v>
          </cell>
          <cell r="H60" t="str">
            <v>Phones</v>
          </cell>
          <cell r="I60" t="str">
            <v>ZMK 6,250,000</v>
          </cell>
          <cell r="J60" t="str">
            <v>ZMK</v>
          </cell>
          <cell r="K60">
            <v>6250000</v>
          </cell>
          <cell r="L60">
            <v>1.6750418760469012E-3</v>
          </cell>
          <cell r="M60">
            <v>10469.011725293132</v>
          </cell>
          <cell r="N60">
            <v>0</v>
          </cell>
          <cell r="O60">
            <v>0</v>
          </cell>
          <cell r="P60">
            <v>0</v>
          </cell>
          <cell r="Q60">
            <v>0</v>
          </cell>
          <cell r="R60">
            <v>6250000</v>
          </cell>
        </row>
        <row r="61">
          <cell r="B61" t="str">
            <v>174-0059</v>
          </cell>
          <cell r="D61">
            <v>39311</v>
          </cell>
          <cell r="E61" t="str">
            <v>P005</v>
          </cell>
          <cell r="F61" t="str">
            <v xml:space="preserve">Micheal Bentley </v>
          </cell>
          <cell r="G61" t="str">
            <v>Action Auto Ltd</v>
          </cell>
          <cell r="H61" t="str">
            <v>Two new Isuzu KB-250-LWB-4x2-LE, colour white, at a unit price of ZMK 79,964,185.00 calculated at a R.O.E of 1 USD = 4,100 ZMK.</v>
          </cell>
          <cell r="I61" t="str">
            <v>ZMK 159,928,370.00</v>
          </cell>
          <cell r="J61" t="str">
            <v>ZMK</v>
          </cell>
          <cell r="K61">
            <v>159928370</v>
          </cell>
          <cell r="L61">
            <v>1.6750418760469012E-3</v>
          </cell>
          <cell r="M61">
            <v>267886.71691792295</v>
          </cell>
          <cell r="N61">
            <v>0</v>
          </cell>
          <cell r="O61">
            <v>0</v>
          </cell>
          <cell r="P61">
            <v>0</v>
          </cell>
          <cell r="Q61">
            <v>0</v>
          </cell>
          <cell r="R61">
            <v>159928370</v>
          </cell>
          <cell r="V61">
            <v>39395</v>
          </cell>
        </row>
        <row r="62">
          <cell r="B62" t="str">
            <v>174-0060</v>
          </cell>
          <cell r="D62" t="e">
            <v>#N/A</v>
          </cell>
          <cell r="E62" t="str">
            <v>P005</v>
          </cell>
          <cell r="G62" t="str">
            <v>Proxy Ltd</v>
          </cell>
          <cell r="H62" t="str">
            <v>Radios</v>
          </cell>
          <cell r="I62" t="str">
            <v>ZMK 34,328,125</v>
          </cell>
          <cell r="J62" t="str">
            <v>ZMK</v>
          </cell>
          <cell r="K62">
            <v>34328125</v>
          </cell>
          <cell r="L62">
            <v>1.6750418760469012E-3</v>
          </cell>
          <cell r="M62">
            <v>57501.046901172529</v>
          </cell>
          <cell r="N62">
            <v>0</v>
          </cell>
          <cell r="O62">
            <v>0</v>
          </cell>
          <cell r="P62">
            <v>0</v>
          </cell>
          <cell r="Q62">
            <v>0</v>
          </cell>
          <cell r="R62">
            <v>34328125</v>
          </cell>
        </row>
        <row r="63">
          <cell r="B63" t="str">
            <v>174-0061</v>
          </cell>
          <cell r="D63" t="e">
            <v>#N/A</v>
          </cell>
          <cell r="E63" t="str">
            <v>P005</v>
          </cell>
          <cell r="G63" t="str">
            <v>ProPrint Ltd</v>
          </cell>
          <cell r="H63" t="str">
            <v>Stationery</v>
          </cell>
          <cell r="I63" t="str">
            <v>ZMK 1,082,200</v>
          </cell>
          <cell r="J63" t="str">
            <v>ZMK</v>
          </cell>
          <cell r="K63">
            <v>1082200</v>
          </cell>
          <cell r="L63">
            <v>1.6750418760469012E-3</v>
          </cell>
          <cell r="M63">
            <v>1812.7303182579565</v>
          </cell>
          <cell r="N63">
            <v>0</v>
          </cell>
          <cell r="O63">
            <v>0</v>
          </cell>
          <cell r="P63">
            <v>0</v>
          </cell>
          <cell r="Q63">
            <v>0</v>
          </cell>
          <cell r="R63">
            <v>1082200</v>
          </cell>
        </row>
        <row r="64">
          <cell r="B64" t="str">
            <v>174-0062</v>
          </cell>
          <cell r="D64" t="e">
            <v>#N/A</v>
          </cell>
          <cell r="E64" t="str">
            <v>M043-0</v>
          </cell>
          <cell r="G64" t="str">
            <v>Heku Engineering Ltd</v>
          </cell>
          <cell r="H64" t="str">
            <v>Remove Pipes from P41 to Factory for Agric Dept</v>
          </cell>
          <cell r="I64" t="str">
            <v>ZMK 56,708,400</v>
          </cell>
          <cell r="J64" t="str">
            <v>ZMK</v>
          </cell>
          <cell r="K64">
            <v>56708400</v>
          </cell>
          <cell r="L64">
            <v>1.6750418760469012E-3</v>
          </cell>
          <cell r="M64">
            <v>94988.944723618086</v>
          </cell>
          <cell r="N64">
            <v>0</v>
          </cell>
          <cell r="O64">
            <v>0</v>
          </cell>
          <cell r="P64">
            <v>0</v>
          </cell>
          <cell r="Q64">
            <v>0</v>
          </cell>
          <cell r="R64">
            <v>56708400</v>
          </cell>
        </row>
        <row r="65">
          <cell r="B65" t="str">
            <v>174-0063</v>
          </cell>
          <cell r="D65" t="e">
            <v>#N/A</v>
          </cell>
          <cell r="E65" t="str">
            <v>P005</v>
          </cell>
          <cell r="G65" t="str">
            <v>United Chemolide Indust</v>
          </cell>
          <cell r="H65" t="str">
            <v>Pump and spare</v>
          </cell>
          <cell r="I65" t="str">
            <v>ZMK 16,897,691</v>
          </cell>
          <cell r="J65" t="str">
            <v>ZMK</v>
          </cell>
          <cell r="K65">
            <v>16897691</v>
          </cell>
          <cell r="L65">
            <v>1.6750418760469012E-3</v>
          </cell>
          <cell r="M65">
            <v>28304.340033500837</v>
          </cell>
          <cell r="N65">
            <v>0</v>
          </cell>
          <cell r="O65">
            <v>0</v>
          </cell>
          <cell r="P65">
            <v>0</v>
          </cell>
          <cell r="Q65">
            <v>0</v>
          </cell>
          <cell r="R65">
            <v>16897691</v>
          </cell>
        </row>
        <row r="66">
          <cell r="B66" t="str">
            <v>174-0064</v>
          </cell>
          <cell r="D66" t="e">
            <v>#N/A</v>
          </cell>
          <cell r="E66" t="str">
            <v>P005</v>
          </cell>
          <cell r="G66" t="str">
            <v>United Chemolide Indust</v>
          </cell>
          <cell r="H66" t="str">
            <v>Instaltion of Pump</v>
          </cell>
          <cell r="I66" t="str">
            <v>ZMK 2,246,000</v>
          </cell>
          <cell r="J66" t="str">
            <v>ZMK</v>
          </cell>
          <cell r="K66">
            <v>2246000</v>
          </cell>
          <cell r="L66">
            <v>1.6750418760469012E-3</v>
          </cell>
          <cell r="M66">
            <v>3762.1440536013401</v>
          </cell>
          <cell r="N66">
            <v>0</v>
          </cell>
          <cell r="O66">
            <v>0</v>
          </cell>
          <cell r="P66">
            <v>0</v>
          </cell>
          <cell r="Q66">
            <v>0</v>
          </cell>
          <cell r="R66">
            <v>2246000</v>
          </cell>
        </row>
        <row r="67">
          <cell r="B67" t="str">
            <v>174-0065</v>
          </cell>
          <cell r="D67" t="e">
            <v>#N/A</v>
          </cell>
          <cell r="E67" t="str">
            <v>M031</v>
          </cell>
          <cell r="G67" t="str">
            <v>Bearing Man Zambia Ltd</v>
          </cell>
          <cell r="H67" t="str">
            <v>Fenner 1 inch pitch Chain, sprocket, steel balls</v>
          </cell>
          <cell r="I67" t="str">
            <v>ZMK 3,022,500</v>
          </cell>
          <cell r="J67" t="str">
            <v>ZMK</v>
          </cell>
          <cell r="K67">
            <v>3022500</v>
          </cell>
          <cell r="L67">
            <v>1.6750418760469012E-3</v>
          </cell>
          <cell r="M67">
            <v>5062.8140703517593</v>
          </cell>
          <cell r="N67">
            <v>0</v>
          </cell>
          <cell r="O67">
            <v>0</v>
          </cell>
          <cell r="P67">
            <v>0</v>
          </cell>
          <cell r="Q67">
            <v>0</v>
          </cell>
          <cell r="R67">
            <v>3022500</v>
          </cell>
        </row>
        <row r="68">
          <cell r="B68" t="str">
            <v>174-0066</v>
          </cell>
          <cell r="D68" t="e">
            <v>#N/A</v>
          </cell>
          <cell r="E68" t="str">
            <v>P005</v>
          </cell>
          <cell r="G68" t="str">
            <v>Broadtech Zambia Ltd</v>
          </cell>
          <cell r="H68" t="str">
            <v>Hydraulic Jack</v>
          </cell>
          <cell r="I68" t="str">
            <v>ZMK 750,000</v>
          </cell>
          <cell r="J68" t="str">
            <v>ZMK</v>
          </cell>
          <cell r="K68">
            <v>750000</v>
          </cell>
          <cell r="L68">
            <v>1.6750418760469012E-3</v>
          </cell>
          <cell r="M68">
            <v>1256.2814070351758</v>
          </cell>
          <cell r="N68">
            <v>0</v>
          </cell>
          <cell r="O68">
            <v>0</v>
          </cell>
          <cell r="P68">
            <v>0</v>
          </cell>
          <cell r="Q68">
            <v>0</v>
          </cell>
          <cell r="R68">
            <v>750000</v>
          </cell>
        </row>
        <row r="69">
          <cell r="B69" t="str">
            <v>174-0067</v>
          </cell>
          <cell r="D69" t="e">
            <v>#N/A</v>
          </cell>
          <cell r="E69" t="str">
            <v>P005</v>
          </cell>
          <cell r="G69" t="str">
            <v>Bantum Office Machines Ltd</v>
          </cell>
          <cell r="H69" t="str">
            <v>Gestetner Copier</v>
          </cell>
          <cell r="I69" t="str">
            <v>ZMK 13,000,000</v>
          </cell>
          <cell r="J69" t="str">
            <v>ZMK</v>
          </cell>
          <cell r="K69">
            <v>13000000</v>
          </cell>
          <cell r="L69">
            <v>1.6750418760469012E-3</v>
          </cell>
          <cell r="M69">
            <v>21775.544388609716</v>
          </cell>
          <cell r="N69">
            <v>0</v>
          </cell>
          <cell r="O69">
            <v>0</v>
          </cell>
          <cell r="P69">
            <v>0</v>
          </cell>
          <cell r="Q69">
            <v>0</v>
          </cell>
          <cell r="R69">
            <v>13000000</v>
          </cell>
        </row>
        <row r="70">
          <cell r="B70" t="str">
            <v>174-0068</v>
          </cell>
          <cell r="D70" t="e">
            <v>#N/A</v>
          </cell>
          <cell r="E70" t="str">
            <v>P005</v>
          </cell>
          <cell r="G70" t="str">
            <v>BHAGOOS SUPERMARKET</v>
          </cell>
          <cell r="H70" t="str">
            <v>Sockets Cement Nails - Closed (ZMK 727,100)</v>
          </cell>
          <cell r="I70" t="str">
            <v>ZMK 0.00</v>
          </cell>
          <cell r="J70" t="str">
            <v>ZMK</v>
          </cell>
          <cell r="K70">
            <v>0</v>
          </cell>
          <cell r="L70">
            <v>1.6750418760469012E-3</v>
          </cell>
          <cell r="M70">
            <v>0</v>
          </cell>
          <cell r="N70">
            <v>0</v>
          </cell>
          <cell r="O70">
            <v>0</v>
          </cell>
          <cell r="P70">
            <v>0</v>
          </cell>
          <cell r="Q70">
            <v>0</v>
          </cell>
          <cell r="R70">
            <v>0</v>
          </cell>
        </row>
        <row r="71">
          <cell r="B71" t="str">
            <v>174-0069</v>
          </cell>
          <cell r="D71" t="e">
            <v>#N/A</v>
          </cell>
          <cell r="E71" t="str">
            <v>P005</v>
          </cell>
          <cell r="G71" t="str">
            <v>United Chemolide Indust</v>
          </cell>
          <cell r="H71" t="str">
            <v>Booster Pump</v>
          </cell>
          <cell r="I71" t="str">
            <v>ZMK 25,850,917.47</v>
          </cell>
          <cell r="J71" t="str">
            <v>ZMK</v>
          </cell>
          <cell r="K71">
            <v>25850917.469999999</v>
          </cell>
          <cell r="L71">
            <v>1.6750418760469012E-3</v>
          </cell>
          <cell r="M71">
            <v>43301.369296482408</v>
          </cell>
          <cell r="N71">
            <v>0</v>
          </cell>
          <cell r="O71">
            <v>0</v>
          </cell>
          <cell r="P71">
            <v>0</v>
          </cell>
          <cell r="Q71">
            <v>0</v>
          </cell>
          <cell r="R71">
            <v>25850917.469999999</v>
          </cell>
        </row>
        <row r="72">
          <cell r="B72" t="str">
            <v>174-0070</v>
          </cell>
          <cell r="D72" t="e">
            <v>#N/A</v>
          </cell>
          <cell r="E72" t="str">
            <v>P005</v>
          </cell>
          <cell r="G72" t="str">
            <v>BHAGOOS SUPERMARKET</v>
          </cell>
          <cell r="H72" t="str">
            <v>Plumbing Materials - Closed (ZMk 1,123,390)</v>
          </cell>
          <cell r="I72" t="str">
            <v>ZMK 0.00</v>
          </cell>
          <cell r="J72" t="str">
            <v>ZMK</v>
          </cell>
          <cell r="K72">
            <v>0</v>
          </cell>
          <cell r="L72">
            <v>1.6750418760469012E-3</v>
          </cell>
          <cell r="M72">
            <v>0</v>
          </cell>
          <cell r="N72">
            <v>0</v>
          </cell>
          <cell r="O72">
            <v>0</v>
          </cell>
          <cell r="P72">
            <v>0</v>
          </cell>
          <cell r="Q72">
            <v>0</v>
          </cell>
          <cell r="R72">
            <v>0</v>
          </cell>
        </row>
        <row r="73">
          <cell r="B73" t="str">
            <v>174-0071</v>
          </cell>
          <cell r="D73" t="e">
            <v>#N/A</v>
          </cell>
          <cell r="E73" t="str">
            <v>P005</v>
          </cell>
          <cell r="G73" t="str">
            <v>Intercontinetal Hotel Lusaka</v>
          </cell>
          <cell r="I73">
            <v>0</v>
          </cell>
          <cell r="J73" t="str">
            <v>0</v>
          </cell>
          <cell r="K73" t="e">
            <v>#VALUE!</v>
          </cell>
          <cell r="L73" t="e">
            <v>#N/A</v>
          </cell>
          <cell r="M73" t="e">
            <v>#N/A</v>
          </cell>
          <cell r="N73">
            <v>0</v>
          </cell>
          <cell r="O73">
            <v>0</v>
          </cell>
          <cell r="P73">
            <v>0</v>
          </cell>
          <cell r="Q73">
            <v>0</v>
          </cell>
          <cell r="R73">
            <v>0</v>
          </cell>
        </row>
        <row r="74">
          <cell r="B74" t="str">
            <v>174-0072</v>
          </cell>
          <cell r="D74" t="e">
            <v>#N/A</v>
          </cell>
          <cell r="E74" t="str">
            <v>P005</v>
          </cell>
          <cell r="G74" t="str">
            <v>BHAGOOS SUPERMARKET</v>
          </cell>
          <cell r="H74" t="str">
            <v>Mozzie Nets</v>
          </cell>
          <cell r="I74" t="str">
            <v>ZMK 13,440,000</v>
          </cell>
          <cell r="J74" t="str">
            <v>ZMK</v>
          </cell>
          <cell r="K74">
            <v>13440000</v>
          </cell>
          <cell r="L74">
            <v>1.6750418760469012E-3</v>
          </cell>
          <cell r="M74">
            <v>22512.562814070352</v>
          </cell>
          <cell r="N74">
            <v>0</v>
          </cell>
          <cell r="O74">
            <v>0</v>
          </cell>
          <cell r="P74">
            <v>0</v>
          </cell>
          <cell r="Q74">
            <v>0</v>
          </cell>
          <cell r="R74">
            <v>13440000</v>
          </cell>
        </row>
        <row r="75">
          <cell r="B75" t="str">
            <v>174-0073</v>
          </cell>
          <cell r="D75" t="e">
            <v>#N/A</v>
          </cell>
          <cell r="E75" t="str">
            <v>M032-1</v>
          </cell>
          <cell r="G75" t="str">
            <v>Makubu Steelworks Ltd</v>
          </cell>
          <cell r="H75" t="str">
            <v>Self tapping Screws</v>
          </cell>
          <cell r="I75" t="str">
            <v>ZMK 15,855,319.08</v>
          </cell>
          <cell r="J75" t="str">
            <v>ZMK</v>
          </cell>
          <cell r="K75">
            <v>15855319.08</v>
          </cell>
          <cell r="L75">
            <v>1.6750418760469012E-3</v>
          </cell>
          <cell r="M75">
            <v>26558.323417085427</v>
          </cell>
          <cell r="N75">
            <v>0</v>
          </cell>
          <cell r="O75">
            <v>0</v>
          </cell>
          <cell r="P75">
            <v>0</v>
          </cell>
          <cell r="Q75">
            <v>0</v>
          </cell>
          <cell r="R75">
            <v>15855319.08</v>
          </cell>
        </row>
        <row r="76">
          <cell r="B76" t="str">
            <v>174-0074</v>
          </cell>
          <cell r="D76" t="e">
            <v>#N/A</v>
          </cell>
          <cell r="E76" t="str">
            <v>M032-1</v>
          </cell>
          <cell r="G76" t="str">
            <v>Makubu Steelworks Ltd</v>
          </cell>
          <cell r="H76" t="str">
            <v>Self tapping Screws</v>
          </cell>
          <cell r="I76" t="str">
            <v>ZMK 23,693,616.93</v>
          </cell>
          <cell r="J76" t="str">
            <v>ZMK</v>
          </cell>
          <cell r="K76">
            <v>23693616.93</v>
          </cell>
          <cell r="L76">
            <v>1.6750418760469012E-3</v>
          </cell>
          <cell r="M76">
            <v>39687.800552763816</v>
          </cell>
          <cell r="N76">
            <v>0</v>
          </cell>
          <cell r="O76">
            <v>0</v>
          </cell>
          <cell r="P76">
            <v>0</v>
          </cell>
          <cell r="Q76">
            <v>0</v>
          </cell>
          <cell r="R76">
            <v>23693616.93</v>
          </cell>
        </row>
        <row r="77">
          <cell r="B77" t="str">
            <v>174-0075</v>
          </cell>
          <cell r="C77" t="str">
            <v>A1</v>
          </cell>
          <cell r="D77">
            <v>39317</v>
          </cell>
          <cell r="E77" t="str">
            <v>C005</v>
          </cell>
          <cell r="F77" t="str">
            <v>Faisal Nanavat</v>
          </cell>
          <cell r="G77" t="str">
            <v>Lafarge Cement</v>
          </cell>
          <cell r="H77" t="str">
            <v>Sixteen thousand bags of cement, Brand name PCC-32.5 manufactured to ZABS-001, Bags of 50kg each at unit price of ZMK 39,108.48</v>
          </cell>
          <cell r="I77" t="str">
            <v>ZMK 625,735,680.00</v>
          </cell>
          <cell r="J77" t="str">
            <v>ZMK</v>
          </cell>
          <cell r="K77">
            <v>625735680</v>
          </cell>
          <cell r="L77">
            <v>1.6750418760469012E-3</v>
          </cell>
          <cell r="M77">
            <v>1048133.4673366834</v>
          </cell>
          <cell r="N77">
            <v>0</v>
          </cell>
          <cell r="O77">
            <v>0</v>
          </cell>
          <cell r="P77">
            <v>0</v>
          </cell>
          <cell r="Q77">
            <v>0</v>
          </cell>
          <cell r="R77">
            <v>625735680</v>
          </cell>
        </row>
        <row r="78">
          <cell r="B78" t="str">
            <v>174-0075</v>
          </cell>
          <cell r="D78">
            <v>39284</v>
          </cell>
          <cell r="E78" t="str">
            <v>C005</v>
          </cell>
          <cell r="F78" t="str">
            <v>Faisal Nanavat</v>
          </cell>
          <cell r="G78" t="str">
            <v>Lafarge Cement</v>
          </cell>
          <cell r="H78" t="str">
            <v>Sixteen thousand bags of concrete, grade OPC-42.5 Bags of 50kg each at unit price of ZMK 39,108.48</v>
          </cell>
          <cell r="I78" t="str">
            <v>ZMK 625,735,680.00</v>
          </cell>
          <cell r="J78" t="str">
            <v>ZMK</v>
          </cell>
          <cell r="K78">
            <v>625735680</v>
          </cell>
          <cell r="L78">
            <v>1.6750418760469012E-3</v>
          </cell>
          <cell r="M78">
            <v>1048133.4673366834</v>
          </cell>
          <cell r="N78">
            <v>0</v>
          </cell>
          <cell r="O78">
            <v>0</v>
          </cell>
          <cell r="P78">
            <v>0</v>
          </cell>
          <cell r="Q78">
            <v>0</v>
          </cell>
          <cell r="R78">
            <v>625735680</v>
          </cell>
        </row>
        <row r="79">
          <cell r="B79" t="str">
            <v>174-0075</v>
          </cell>
          <cell r="C79" t="str">
            <v>A2</v>
          </cell>
          <cell r="D79">
            <v>39365</v>
          </cell>
          <cell r="E79" t="str">
            <v>C005</v>
          </cell>
          <cell r="F79" t="str">
            <v>Janet Mwanashiku</v>
          </cell>
          <cell r="G79" t="str">
            <v>Lafarge Cement</v>
          </cell>
          <cell r="H79" t="str">
            <v>Sixteen thousand bags of cement, Brand name PCC-32.5 manufactured to ZABS-001, Bags of 50kg each at unit price of ZMK 39,108.48</v>
          </cell>
          <cell r="I79" t="str">
            <v>ZMK 625,735,680.00</v>
          </cell>
          <cell r="J79" t="str">
            <v>ZMK</v>
          </cell>
          <cell r="K79">
            <v>625735680</v>
          </cell>
          <cell r="L79">
            <v>1.6750418760469012E-3</v>
          </cell>
          <cell r="M79">
            <v>1048133.4673366834</v>
          </cell>
          <cell r="N79">
            <v>0</v>
          </cell>
          <cell r="O79">
            <v>0</v>
          </cell>
          <cell r="P79">
            <v>0</v>
          </cell>
          <cell r="Q79">
            <v>0</v>
          </cell>
          <cell r="R79">
            <v>625735680</v>
          </cell>
        </row>
        <row r="80">
          <cell r="B80" t="str">
            <v>174-0076</v>
          </cell>
          <cell r="D80" t="e">
            <v>#N/A</v>
          </cell>
          <cell r="E80" t="str">
            <v>P005</v>
          </cell>
          <cell r="G80" t="str">
            <v>Maxtronics System and supplies</v>
          </cell>
          <cell r="H80" t="str">
            <v>Transport of cars</v>
          </cell>
          <cell r="I80" t="str">
            <v>ZMK 0.00</v>
          </cell>
          <cell r="J80" t="str">
            <v>ZMK</v>
          </cell>
          <cell r="K80">
            <v>0</v>
          </cell>
          <cell r="L80">
            <v>1.6750418760469012E-3</v>
          </cell>
          <cell r="M80">
            <v>0</v>
          </cell>
          <cell r="N80">
            <v>0</v>
          </cell>
          <cell r="O80">
            <v>0</v>
          </cell>
          <cell r="P80">
            <v>0</v>
          </cell>
          <cell r="Q80">
            <v>0</v>
          </cell>
          <cell r="R80">
            <v>0</v>
          </cell>
        </row>
        <row r="81">
          <cell r="B81" t="str">
            <v>174-0077</v>
          </cell>
          <cell r="D81" t="e">
            <v>#N/A</v>
          </cell>
          <cell r="E81" t="str">
            <v>P005</v>
          </cell>
          <cell r="G81" t="str">
            <v>Action Auto Ltd</v>
          </cell>
          <cell r="H81" t="str">
            <v>Isuzu Double Cab</v>
          </cell>
          <cell r="I81" t="str">
            <v>ZMK 128,982,065</v>
          </cell>
          <cell r="J81" t="str">
            <v>ZMK</v>
          </cell>
          <cell r="K81">
            <v>128982065</v>
          </cell>
          <cell r="L81">
            <v>1.6750418760469012E-3</v>
          </cell>
          <cell r="M81">
            <v>216050.36013400336</v>
          </cell>
          <cell r="N81">
            <v>0</v>
          </cell>
          <cell r="O81">
            <v>0</v>
          </cell>
          <cell r="P81">
            <v>0</v>
          </cell>
          <cell r="Q81">
            <v>0</v>
          </cell>
          <cell r="R81">
            <v>128982065</v>
          </cell>
        </row>
        <row r="82">
          <cell r="B82" t="str">
            <v>174-0078</v>
          </cell>
          <cell r="D82" t="e">
            <v>#N/A</v>
          </cell>
          <cell r="E82" t="str">
            <v>P005</v>
          </cell>
          <cell r="G82" t="str">
            <v>Laktronics Repairs Ltd</v>
          </cell>
          <cell r="H82" t="str">
            <v>River Sand</v>
          </cell>
          <cell r="I82" t="str">
            <v>ZMK 805,000</v>
          </cell>
          <cell r="J82" t="str">
            <v>ZMK</v>
          </cell>
          <cell r="K82">
            <v>805000</v>
          </cell>
          <cell r="L82">
            <v>1.6750418760469012E-3</v>
          </cell>
          <cell r="M82">
            <v>1348.4087102177555</v>
          </cell>
          <cell r="N82">
            <v>0</v>
          </cell>
          <cell r="O82">
            <v>0</v>
          </cell>
          <cell r="P82">
            <v>0</v>
          </cell>
          <cell r="Q82">
            <v>0</v>
          </cell>
          <cell r="R82">
            <v>805000</v>
          </cell>
        </row>
        <row r="83">
          <cell r="B83" t="str">
            <v>174-0079</v>
          </cell>
          <cell r="D83">
            <v>39352</v>
          </cell>
          <cell r="E83" t="str">
            <v>M032-1</v>
          </cell>
          <cell r="F83" t="str">
            <v>Uli Heitz</v>
          </cell>
          <cell r="G83" t="str">
            <v>Heku Construction Ltd</v>
          </cell>
          <cell r="H83" t="str">
            <v>Supply and fabricate one hot water tank, 300m3</v>
          </cell>
          <cell r="I83" t="str">
            <v>ZMK 98,626,481.54</v>
          </cell>
          <cell r="J83" t="str">
            <v>ZMK</v>
          </cell>
          <cell r="K83">
            <v>98626481.540000007</v>
          </cell>
          <cell r="L83">
            <v>1.6750418760469012E-3</v>
          </cell>
          <cell r="M83">
            <v>165203.48666666669</v>
          </cell>
          <cell r="N83">
            <v>0</v>
          </cell>
          <cell r="O83">
            <v>0</v>
          </cell>
          <cell r="P83">
            <v>0</v>
          </cell>
          <cell r="Q83">
            <v>0</v>
          </cell>
          <cell r="R83">
            <v>98626481.540000007</v>
          </cell>
          <cell r="U83">
            <v>39796</v>
          </cell>
        </row>
        <row r="84">
          <cell r="B84" t="str">
            <v>174-0080</v>
          </cell>
          <cell r="D84">
            <v>39343</v>
          </cell>
          <cell r="E84" t="str">
            <v>M031</v>
          </cell>
          <cell r="F84" t="str">
            <v>Mohamed Y Bhagoo</v>
          </cell>
          <cell r="G84" t="str">
            <v>BHAGOOS SUPERMARKET</v>
          </cell>
          <cell r="H84" t="str">
            <v>17 lengths, pipe, galvanised, 4-inch, 6m in lenth, 8 x elbow, galvanised, 4 inch, 16 lenths, pipe, galvanised, 6-inch, 6m in lenth</v>
          </cell>
          <cell r="I84" t="str">
            <v>ZMK 34,899,000.00</v>
          </cell>
          <cell r="J84" t="str">
            <v>ZMK</v>
          </cell>
          <cell r="K84">
            <v>34899000</v>
          </cell>
          <cell r="L84">
            <v>1.6750418760469012E-3</v>
          </cell>
          <cell r="M84">
            <v>58457.286432160807</v>
          </cell>
          <cell r="N84">
            <v>0</v>
          </cell>
          <cell r="O84">
            <v>0</v>
          </cell>
          <cell r="P84">
            <v>0</v>
          </cell>
          <cell r="Q84">
            <v>0</v>
          </cell>
          <cell r="R84">
            <v>34899000</v>
          </cell>
          <cell r="U84">
            <v>39346</v>
          </cell>
        </row>
        <row r="85">
          <cell r="B85" t="str">
            <v>174-0081</v>
          </cell>
          <cell r="D85">
            <v>39353</v>
          </cell>
          <cell r="E85" t="str">
            <v>M052</v>
          </cell>
          <cell r="F85" t="str">
            <v>Uli Heitz</v>
          </cell>
          <cell r="G85" t="str">
            <v>Heku Construction Ltd</v>
          </cell>
          <cell r="H85" t="str">
            <v>Fencing</v>
          </cell>
          <cell r="I85" t="str">
            <v>ZMK 39,525,875</v>
          </cell>
          <cell r="J85" t="str">
            <v>ZMK</v>
          </cell>
          <cell r="K85">
            <v>39525875</v>
          </cell>
          <cell r="L85">
            <v>1.6750418760469012E-3</v>
          </cell>
          <cell r="M85">
            <v>66207.495812395311</v>
          </cell>
          <cell r="N85">
            <v>0</v>
          </cell>
          <cell r="O85">
            <v>0</v>
          </cell>
          <cell r="P85">
            <v>0</v>
          </cell>
          <cell r="Q85">
            <v>0</v>
          </cell>
          <cell r="R85">
            <v>39525875</v>
          </cell>
        </row>
        <row r="86">
          <cell r="B86" t="str">
            <v>174-0082</v>
          </cell>
          <cell r="D86">
            <v>39719</v>
          </cell>
          <cell r="E86" t="str">
            <v>P005</v>
          </cell>
          <cell r="G86" t="str">
            <v>Sabra Enterprises</v>
          </cell>
          <cell r="H86" t="str">
            <v>Road Signs</v>
          </cell>
          <cell r="I86" t="str">
            <v>ZMK 2,060,000</v>
          </cell>
          <cell r="J86" t="str">
            <v>ZMK</v>
          </cell>
          <cell r="K86">
            <v>2060000</v>
          </cell>
          <cell r="L86">
            <v>1.6750418760469012E-3</v>
          </cell>
          <cell r="M86">
            <v>3450.5862646566165</v>
          </cell>
          <cell r="N86">
            <v>0</v>
          </cell>
          <cell r="O86">
            <v>0</v>
          </cell>
          <cell r="P86">
            <v>0</v>
          </cell>
          <cell r="Q86">
            <v>0</v>
          </cell>
          <cell r="R86">
            <v>2060000</v>
          </cell>
        </row>
        <row r="87">
          <cell r="B87" t="str">
            <v>174-0083</v>
          </cell>
          <cell r="D87" t="e">
            <v>#N/A</v>
          </cell>
          <cell r="E87" t="str">
            <v>P005</v>
          </cell>
          <cell r="G87" t="str">
            <v>Mulimo Agriculture Hardware Distributors</v>
          </cell>
          <cell r="H87" t="str">
            <v>Plumbing Materials</v>
          </cell>
          <cell r="I87" t="str">
            <v>ZMK 4,413,200</v>
          </cell>
          <cell r="J87" t="str">
            <v>ZMK</v>
          </cell>
          <cell r="K87">
            <v>4413200</v>
          </cell>
          <cell r="L87">
            <v>1.6750418760469012E-3</v>
          </cell>
          <cell r="M87">
            <v>7392.2948073701846</v>
          </cell>
          <cell r="N87">
            <v>0</v>
          </cell>
          <cell r="O87">
            <v>0</v>
          </cell>
          <cell r="P87">
            <v>0</v>
          </cell>
          <cell r="Q87">
            <v>0</v>
          </cell>
          <cell r="R87">
            <v>4413200</v>
          </cell>
        </row>
        <row r="88">
          <cell r="B88" t="str">
            <v>174-0084</v>
          </cell>
          <cell r="D88" t="e">
            <v>#N/A</v>
          </cell>
          <cell r="E88" t="str">
            <v>P005</v>
          </cell>
          <cell r="G88" t="str">
            <v>Chaka Kent Ltd</v>
          </cell>
          <cell r="H88" t="str">
            <v>Sewage and Water Lines</v>
          </cell>
          <cell r="I88" t="str">
            <v>ZMK 11,040,000</v>
          </cell>
          <cell r="J88" t="str">
            <v>ZMK</v>
          </cell>
          <cell r="K88">
            <v>11040000</v>
          </cell>
          <cell r="L88">
            <v>1.6750418760469012E-3</v>
          </cell>
          <cell r="M88">
            <v>18492.462311557789</v>
          </cell>
          <cell r="N88">
            <v>0</v>
          </cell>
          <cell r="O88">
            <v>0</v>
          </cell>
          <cell r="P88">
            <v>0</v>
          </cell>
          <cell r="Q88">
            <v>0</v>
          </cell>
          <cell r="R88">
            <v>11040000</v>
          </cell>
        </row>
        <row r="89">
          <cell r="B89" t="str">
            <v>174-0085</v>
          </cell>
          <cell r="D89" t="e">
            <v>#N/A</v>
          </cell>
          <cell r="E89" t="str">
            <v>P005</v>
          </cell>
          <cell r="G89" t="str">
            <v>Mulimo Agriculture Hardware Distributors</v>
          </cell>
          <cell r="H89" t="str">
            <v>Pressure Geysers</v>
          </cell>
          <cell r="I89" t="str">
            <v>ZMK 7,000,000</v>
          </cell>
          <cell r="J89" t="str">
            <v>ZMK</v>
          </cell>
          <cell r="K89">
            <v>7000000</v>
          </cell>
          <cell r="L89">
            <v>1.6750418760469012E-3</v>
          </cell>
          <cell r="M89">
            <v>11725.293132328308</v>
          </cell>
          <cell r="N89">
            <v>0</v>
          </cell>
          <cell r="O89">
            <v>0</v>
          </cell>
          <cell r="P89">
            <v>0</v>
          </cell>
          <cell r="Q89">
            <v>0</v>
          </cell>
          <cell r="R89">
            <v>7000000</v>
          </cell>
        </row>
        <row r="90">
          <cell r="B90" t="str">
            <v>174-0086</v>
          </cell>
          <cell r="D90" t="e">
            <v>#N/A</v>
          </cell>
          <cell r="E90" t="str">
            <v>P005</v>
          </cell>
          <cell r="G90" t="str">
            <v>United Chemolide Indust</v>
          </cell>
          <cell r="H90" t="str">
            <v>Flat bars additional supply to 174-69</v>
          </cell>
          <cell r="I90" t="str">
            <v>ZMK 289,655.37</v>
          </cell>
          <cell r="J90" t="str">
            <v>ZMK</v>
          </cell>
          <cell r="K90">
            <v>289655.37</v>
          </cell>
          <cell r="L90">
            <v>1.6750418760469012E-3</v>
          </cell>
          <cell r="M90">
            <v>485.18487437185928</v>
          </cell>
          <cell r="N90">
            <v>0</v>
          </cell>
          <cell r="O90">
            <v>0</v>
          </cell>
          <cell r="P90">
            <v>0</v>
          </cell>
          <cell r="Q90">
            <v>0</v>
          </cell>
          <cell r="R90">
            <v>289655.37</v>
          </cell>
        </row>
        <row r="91">
          <cell r="B91" t="str">
            <v>174-0087</v>
          </cell>
          <cell r="D91" t="e">
            <v>#N/A</v>
          </cell>
          <cell r="E91" t="str">
            <v>P005</v>
          </cell>
          <cell r="G91" t="str">
            <v>Honda Zambia</v>
          </cell>
          <cell r="H91" t="str">
            <v xml:space="preserve">Four Honder CR230 </v>
          </cell>
          <cell r="I91" t="str">
            <v>USD 20,632</v>
          </cell>
          <cell r="J91" t="str">
            <v>USD</v>
          </cell>
          <cell r="K91">
            <v>20632</v>
          </cell>
          <cell r="L91">
            <v>7.35</v>
          </cell>
          <cell r="M91">
            <v>151645.19999999998</v>
          </cell>
          <cell r="N91">
            <v>0</v>
          </cell>
          <cell r="O91">
            <v>0</v>
          </cell>
          <cell r="P91">
            <v>0</v>
          </cell>
          <cell r="Q91">
            <v>20632</v>
          </cell>
          <cell r="R91">
            <v>0</v>
          </cell>
        </row>
        <row r="92">
          <cell r="B92" t="str">
            <v>174-0088</v>
          </cell>
          <cell r="D92" t="e">
            <v>#N/A</v>
          </cell>
          <cell r="E92" t="str">
            <v>P005</v>
          </cell>
          <cell r="G92" t="str">
            <v>Maxtronics System and supplies</v>
          </cell>
          <cell r="H92" t="str">
            <v>Repairs to Vehicle</v>
          </cell>
          <cell r="I92" t="str">
            <v>ZMK 16,336,874</v>
          </cell>
          <cell r="J92" t="str">
            <v>ZMK</v>
          </cell>
          <cell r="K92">
            <v>16336874</v>
          </cell>
          <cell r="L92">
            <v>1.6750418760469012E-3</v>
          </cell>
          <cell r="M92">
            <v>27364.948073701842</v>
          </cell>
          <cell r="N92">
            <v>0</v>
          </cell>
          <cell r="O92">
            <v>0</v>
          </cell>
          <cell r="P92">
            <v>0</v>
          </cell>
          <cell r="Q92">
            <v>0</v>
          </cell>
          <cell r="R92">
            <v>16336874</v>
          </cell>
        </row>
        <row r="93">
          <cell r="B93" t="str">
            <v>174-0089</v>
          </cell>
          <cell r="D93" t="e">
            <v>#N/A</v>
          </cell>
          <cell r="E93" t="str">
            <v>P005</v>
          </cell>
          <cell r="G93" t="str">
            <v>Maxtronics System and supplies</v>
          </cell>
          <cell r="H93" t="str">
            <v>Repairs to Vehicle</v>
          </cell>
          <cell r="I93" t="str">
            <v>ZMK 500,000</v>
          </cell>
          <cell r="J93" t="str">
            <v>ZMK</v>
          </cell>
          <cell r="K93">
            <v>500000</v>
          </cell>
          <cell r="L93">
            <v>1.6750418760469012E-3</v>
          </cell>
          <cell r="M93">
            <v>837.52093802345064</v>
          </cell>
          <cell r="N93">
            <v>0</v>
          </cell>
          <cell r="O93">
            <v>0</v>
          </cell>
          <cell r="P93">
            <v>0</v>
          </cell>
          <cell r="Q93">
            <v>0</v>
          </cell>
          <cell r="R93">
            <v>500000</v>
          </cell>
        </row>
        <row r="94">
          <cell r="B94" t="str">
            <v>174-0090</v>
          </cell>
          <cell r="D94" t="e">
            <v>#N/A</v>
          </cell>
          <cell r="E94" t="str">
            <v>P005</v>
          </cell>
          <cell r="G94" t="str">
            <v>Specialised Systems Limited</v>
          </cell>
          <cell r="H94" t="str">
            <v>Panasonic Secretaial Set - Closed</v>
          </cell>
          <cell r="I94" t="str">
            <v>ZMK 0.00</v>
          </cell>
          <cell r="J94" t="str">
            <v>ZMK</v>
          </cell>
          <cell r="K94">
            <v>0</v>
          </cell>
          <cell r="L94">
            <v>1.6750418760469012E-3</v>
          </cell>
          <cell r="M94">
            <v>0</v>
          </cell>
          <cell r="N94">
            <v>0</v>
          </cell>
          <cell r="O94">
            <v>0</v>
          </cell>
          <cell r="P94">
            <v>0</v>
          </cell>
          <cell r="Q94">
            <v>0</v>
          </cell>
          <cell r="R94">
            <v>0</v>
          </cell>
        </row>
        <row r="95">
          <cell r="B95" t="str">
            <v>174-0091</v>
          </cell>
          <cell r="D95" t="e">
            <v>#N/A</v>
          </cell>
          <cell r="E95" t="str">
            <v>P005</v>
          </cell>
          <cell r="G95" t="str">
            <v>ProPrint Ltd</v>
          </cell>
          <cell r="H95" t="str">
            <v>Cards</v>
          </cell>
          <cell r="I95" t="str">
            <v>ZMK 4,320,000</v>
          </cell>
          <cell r="J95" t="str">
            <v>ZMK</v>
          </cell>
          <cell r="K95">
            <v>4320000</v>
          </cell>
          <cell r="L95">
            <v>1.6750418760469012E-3</v>
          </cell>
          <cell r="M95">
            <v>7236.1809045226128</v>
          </cell>
          <cell r="N95">
            <v>0</v>
          </cell>
          <cell r="O95">
            <v>0</v>
          </cell>
          <cell r="P95">
            <v>0</v>
          </cell>
          <cell r="Q95">
            <v>0</v>
          </cell>
          <cell r="R95">
            <v>4320000</v>
          </cell>
        </row>
        <row r="96">
          <cell r="B96" t="str">
            <v>174-0092</v>
          </cell>
          <cell r="D96" t="e">
            <v>#N/A</v>
          </cell>
          <cell r="E96" t="str">
            <v>A012</v>
          </cell>
          <cell r="G96" t="str">
            <v>TractorZam</v>
          </cell>
          <cell r="H96" t="str">
            <v>Tractors (6No)</v>
          </cell>
          <cell r="I96" t="str">
            <v>ZMK 865,275,000</v>
          </cell>
          <cell r="J96" t="str">
            <v>ZMK</v>
          </cell>
          <cell r="K96">
            <v>865275000</v>
          </cell>
          <cell r="L96">
            <v>1.6750418760469012E-3</v>
          </cell>
          <cell r="M96">
            <v>1449371.8592964825</v>
          </cell>
          <cell r="N96">
            <v>0</v>
          </cell>
          <cell r="O96">
            <v>0</v>
          </cell>
          <cell r="P96">
            <v>0</v>
          </cell>
          <cell r="Q96">
            <v>0</v>
          </cell>
          <cell r="R96">
            <v>865275000</v>
          </cell>
        </row>
        <row r="97">
          <cell r="B97" t="str">
            <v>174-0093</v>
          </cell>
          <cell r="D97" t="e">
            <v>#N/A</v>
          </cell>
          <cell r="E97" t="str">
            <v>A012</v>
          </cell>
          <cell r="G97" t="str">
            <v>Tata Zambia Ltd</v>
          </cell>
          <cell r="H97" t="str">
            <v>10 ton trucks (four off)</v>
          </cell>
          <cell r="I97" t="str">
            <v>ZMK 623,628,000</v>
          </cell>
          <cell r="J97" t="str">
            <v>ZMK</v>
          </cell>
          <cell r="K97">
            <v>623628000</v>
          </cell>
          <cell r="L97">
            <v>1.6750418760469012E-3</v>
          </cell>
          <cell r="M97">
            <v>1044603.015075377</v>
          </cell>
          <cell r="N97">
            <v>0</v>
          </cell>
          <cell r="O97">
            <v>0</v>
          </cell>
          <cell r="P97">
            <v>0</v>
          </cell>
          <cell r="Q97">
            <v>0</v>
          </cell>
          <cell r="R97">
            <v>623628000</v>
          </cell>
        </row>
        <row r="98">
          <cell r="B98" t="str">
            <v>174-0094</v>
          </cell>
          <cell r="D98" t="e">
            <v>#N/A</v>
          </cell>
          <cell r="E98" t="str">
            <v>P005</v>
          </cell>
          <cell r="G98" t="str">
            <v xml:space="preserve">Ciltax </v>
          </cell>
          <cell r="H98" t="str">
            <v>Consulting</v>
          </cell>
          <cell r="I98" t="str">
            <v>ZMK 58,749,660</v>
          </cell>
          <cell r="J98" t="str">
            <v>ZMK</v>
          </cell>
          <cell r="K98">
            <v>58749660</v>
          </cell>
          <cell r="L98">
            <v>1.6750418760469012E-3</v>
          </cell>
          <cell r="M98">
            <v>98408.140703517594</v>
          </cell>
          <cell r="N98">
            <v>0</v>
          </cell>
          <cell r="O98">
            <v>0</v>
          </cell>
          <cell r="P98">
            <v>0</v>
          </cell>
          <cell r="Q98">
            <v>0</v>
          </cell>
          <cell r="R98">
            <v>58749660</v>
          </cell>
        </row>
        <row r="99">
          <cell r="B99" t="str">
            <v>174-0095</v>
          </cell>
          <cell r="D99" t="e">
            <v>#N/A</v>
          </cell>
          <cell r="E99" t="str">
            <v>A001-1</v>
          </cell>
          <cell r="G99" t="str">
            <v>ZAMBIAN IRRITECH LIMITED</v>
          </cell>
          <cell r="H99" t="str">
            <v>Pivots (See 599-117)</v>
          </cell>
          <cell r="I99" t="str">
            <v>ZMK 0.00</v>
          </cell>
          <cell r="J99" t="str">
            <v>ZMK</v>
          </cell>
          <cell r="K99">
            <v>0</v>
          </cell>
          <cell r="L99">
            <v>1.6750418760469012E-3</v>
          </cell>
          <cell r="M99">
            <v>0</v>
          </cell>
          <cell r="N99">
            <v>0</v>
          </cell>
          <cell r="O99">
            <v>0</v>
          </cell>
          <cell r="P99">
            <v>0</v>
          </cell>
          <cell r="Q99">
            <v>0</v>
          </cell>
          <cell r="R99">
            <v>0</v>
          </cell>
        </row>
        <row r="100">
          <cell r="B100" t="str">
            <v>174-0096</v>
          </cell>
          <cell r="D100" t="e">
            <v>#N/A</v>
          </cell>
          <cell r="E100" t="str">
            <v>P005</v>
          </cell>
          <cell r="G100" t="str">
            <v>Toyota Zambia Ltd</v>
          </cell>
          <cell r="H100" t="str">
            <v>Service of HiAce - Cancelled</v>
          </cell>
          <cell r="I100" t="str">
            <v>ZMK 0.00</v>
          </cell>
          <cell r="J100" t="str">
            <v>ZMK</v>
          </cell>
          <cell r="K100">
            <v>0</v>
          </cell>
          <cell r="L100">
            <v>1.6750418760469012E-3</v>
          </cell>
          <cell r="M100">
            <v>0</v>
          </cell>
          <cell r="N100">
            <v>0</v>
          </cell>
          <cell r="O100">
            <v>0</v>
          </cell>
          <cell r="P100">
            <v>0</v>
          </cell>
          <cell r="Q100">
            <v>0</v>
          </cell>
          <cell r="R100">
            <v>0</v>
          </cell>
        </row>
        <row r="101">
          <cell r="B101" t="str">
            <v>174-0097</v>
          </cell>
          <cell r="D101" t="e">
            <v>#N/A</v>
          </cell>
          <cell r="E101" t="str">
            <v>P005</v>
          </cell>
          <cell r="G101" t="str">
            <v>Situlu Electrical Company</v>
          </cell>
          <cell r="H101" t="str">
            <v>Electric Equipment Supply</v>
          </cell>
          <cell r="I101" t="str">
            <v>ZMK 10,516,500</v>
          </cell>
          <cell r="J101" t="str">
            <v>ZMK</v>
          </cell>
          <cell r="K101">
            <v>10516500</v>
          </cell>
          <cell r="L101">
            <v>1.6750418760469012E-3</v>
          </cell>
          <cell r="M101">
            <v>17615.577889447235</v>
          </cell>
          <cell r="N101">
            <v>0</v>
          </cell>
          <cell r="O101">
            <v>0</v>
          </cell>
          <cell r="P101">
            <v>0</v>
          </cell>
          <cell r="Q101">
            <v>0</v>
          </cell>
          <cell r="R101">
            <v>10516500</v>
          </cell>
        </row>
        <row r="102">
          <cell r="B102" t="str">
            <v>174-0098</v>
          </cell>
          <cell r="D102" t="e">
            <v>#N/A</v>
          </cell>
          <cell r="E102" t="str">
            <v>P005</v>
          </cell>
          <cell r="G102" t="str">
            <v>Powertech Electrical</v>
          </cell>
          <cell r="H102" t="str">
            <v>Electric Equipment Supply</v>
          </cell>
          <cell r="I102" t="str">
            <v>ZMK 10,423,000</v>
          </cell>
          <cell r="J102" t="str">
            <v>ZMK</v>
          </cell>
          <cell r="K102">
            <v>10423000</v>
          </cell>
          <cell r="L102">
            <v>1.6750418760469012E-3</v>
          </cell>
          <cell r="M102">
            <v>17458.961474036852</v>
          </cell>
          <cell r="N102">
            <v>0</v>
          </cell>
          <cell r="O102">
            <v>0</v>
          </cell>
          <cell r="P102">
            <v>0</v>
          </cell>
          <cell r="Q102">
            <v>0</v>
          </cell>
          <cell r="R102">
            <v>10423000</v>
          </cell>
        </row>
        <row r="103">
          <cell r="B103" t="str">
            <v>174-0099</v>
          </cell>
          <cell r="D103" t="e">
            <v>#N/A</v>
          </cell>
          <cell r="E103" t="str">
            <v>P005</v>
          </cell>
          <cell r="G103" t="str">
            <v>Powertech Electrical</v>
          </cell>
          <cell r="H103" t="str">
            <v>Install Pillar Boxes and Terminate</v>
          </cell>
          <cell r="I103" t="str">
            <v>ZMK 1,055,000</v>
          </cell>
          <cell r="J103" t="str">
            <v>ZMK</v>
          </cell>
          <cell r="K103">
            <v>1055000</v>
          </cell>
          <cell r="L103">
            <v>1.6750418760469012E-3</v>
          </cell>
          <cell r="M103">
            <v>1767.1691792294807</v>
          </cell>
          <cell r="N103">
            <v>0</v>
          </cell>
          <cell r="O103">
            <v>0</v>
          </cell>
          <cell r="P103">
            <v>0</v>
          </cell>
          <cell r="Q103">
            <v>0</v>
          </cell>
          <cell r="R103">
            <v>1055000</v>
          </cell>
        </row>
        <row r="104">
          <cell r="B104" t="str">
            <v>174-0100</v>
          </cell>
          <cell r="D104" t="e">
            <v>#N/A</v>
          </cell>
          <cell r="E104" t="str">
            <v>P005</v>
          </cell>
          <cell r="G104" t="str">
            <v>Powertech Electrical</v>
          </cell>
          <cell r="H104" t="str">
            <v>Replace defective Supply Switch</v>
          </cell>
          <cell r="I104" t="str">
            <v>ZMK 580,000</v>
          </cell>
          <cell r="J104" t="str">
            <v>ZMK</v>
          </cell>
          <cell r="K104">
            <v>580000</v>
          </cell>
          <cell r="L104">
            <v>1.6750418760469012E-3</v>
          </cell>
          <cell r="M104">
            <v>971.52428810720266</v>
          </cell>
          <cell r="N104">
            <v>0</v>
          </cell>
          <cell r="O104">
            <v>0</v>
          </cell>
          <cell r="P104">
            <v>0</v>
          </cell>
          <cell r="Q104">
            <v>0</v>
          </cell>
          <cell r="R104">
            <v>580000</v>
          </cell>
        </row>
        <row r="105">
          <cell r="B105" t="str">
            <v>174-0101</v>
          </cell>
          <cell r="D105" t="e">
            <v>#N/A</v>
          </cell>
          <cell r="E105" t="str">
            <v>P005</v>
          </cell>
          <cell r="G105" t="str">
            <v>Powertech Electrical</v>
          </cell>
          <cell r="H105" t="str">
            <v>Provide electric supply to Durapile Laydown</v>
          </cell>
          <cell r="I105" t="str">
            <v>ZMK 1,860,000</v>
          </cell>
          <cell r="J105" t="str">
            <v>ZMK</v>
          </cell>
          <cell r="K105">
            <v>1860000</v>
          </cell>
          <cell r="L105">
            <v>1.6750418760469012E-3</v>
          </cell>
          <cell r="M105">
            <v>3115.5778894472364</v>
          </cell>
          <cell r="N105">
            <v>0</v>
          </cell>
          <cell r="O105">
            <v>0</v>
          </cell>
          <cell r="P105">
            <v>0</v>
          </cell>
          <cell r="Q105">
            <v>0</v>
          </cell>
          <cell r="R105">
            <v>1860000</v>
          </cell>
        </row>
        <row r="106">
          <cell r="B106" t="str">
            <v>174-0102</v>
          </cell>
          <cell r="D106" t="e">
            <v>#N/A</v>
          </cell>
          <cell r="E106" t="str">
            <v>P005</v>
          </cell>
          <cell r="G106" t="str">
            <v>Situlu Electrical Company</v>
          </cell>
          <cell r="H106" t="str">
            <v>Electrication at Kalaya</v>
          </cell>
          <cell r="I106" t="str">
            <v>ZMK 31,451,500</v>
          </cell>
          <cell r="J106" t="str">
            <v>ZMK</v>
          </cell>
          <cell r="K106">
            <v>31451500</v>
          </cell>
          <cell r="L106">
            <v>1.6750418760469012E-3</v>
          </cell>
          <cell r="M106">
            <v>52682.579564489111</v>
          </cell>
          <cell r="N106">
            <v>0</v>
          </cell>
          <cell r="O106">
            <v>0</v>
          </cell>
          <cell r="P106">
            <v>0</v>
          </cell>
          <cell r="Q106">
            <v>0</v>
          </cell>
          <cell r="R106">
            <v>31451500</v>
          </cell>
        </row>
        <row r="107">
          <cell r="B107" t="str">
            <v>174-0103</v>
          </cell>
          <cell r="D107" t="e">
            <v>#N/A</v>
          </cell>
          <cell r="E107" t="str">
            <v>P005</v>
          </cell>
          <cell r="G107" t="str">
            <v>Situlu Electrical Company</v>
          </cell>
          <cell r="H107" t="str">
            <v>Install power supply for raw water pump</v>
          </cell>
          <cell r="I107" t="str">
            <v>ZMK 1,904,000</v>
          </cell>
          <cell r="J107" t="str">
            <v>ZMK</v>
          </cell>
          <cell r="K107">
            <v>1904000</v>
          </cell>
          <cell r="L107">
            <v>1.6750418760469012E-3</v>
          </cell>
          <cell r="M107">
            <v>3189.2797319932997</v>
          </cell>
          <cell r="N107">
            <v>0</v>
          </cell>
          <cell r="O107">
            <v>0</v>
          </cell>
          <cell r="P107">
            <v>0</v>
          </cell>
          <cell r="Q107">
            <v>0</v>
          </cell>
          <cell r="R107">
            <v>1904000</v>
          </cell>
        </row>
        <row r="108">
          <cell r="B108" t="str">
            <v>174-0104</v>
          </cell>
          <cell r="D108" t="e">
            <v>#N/A</v>
          </cell>
          <cell r="E108" t="str">
            <v>P005</v>
          </cell>
          <cell r="G108" t="str">
            <v>Twiga Heights Ltd</v>
          </cell>
          <cell r="H108" t="str">
            <v>Configure trunk slots for PABX</v>
          </cell>
          <cell r="I108" t="str">
            <v>ZMK 17,260,000</v>
          </cell>
          <cell r="J108" t="str">
            <v>ZMK</v>
          </cell>
          <cell r="K108">
            <v>17260000</v>
          </cell>
          <cell r="L108">
            <v>1.6750418760469012E-3</v>
          </cell>
          <cell r="M108">
            <v>28911.222780569515</v>
          </cell>
          <cell r="N108">
            <v>0</v>
          </cell>
          <cell r="O108">
            <v>0</v>
          </cell>
          <cell r="P108">
            <v>0</v>
          </cell>
          <cell r="Q108">
            <v>0</v>
          </cell>
          <cell r="R108">
            <v>17260000</v>
          </cell>
        </row>
        <row r="109">
          <cell r="B109" t="str">
            <v>174-0105</v>
          </cell>
          <cell r="D109" t="e">
            <v>#N/A</v>
          </cell>
          <cell r="E109" t="str">
            <v>P005</v>
          </cell>
          <cell r="G109" t="str">
            <v>Maxtronics System and supplies</v>
          </cell>
          <cell r="H109" t="str">
            <v>Full Service Toyota Surf</v>
          </cell>
          <cell r="I109" t="str">
            <v>ZMK 2,000,000</v>
          </cell>
          <cell r="J109" t="str">
            <v>ZMK</v>
          </cell>
          <cell r="K109">
            <v>2000000</v>
          </cell>
          <cell r="L109">
            <v>1.6750418760469012E-3</v>
          </cell>
          <cell r="M109">
            <v>3350.0837520938026</v>
          </cell>
          <cell r="N109">
            <v>0</v>
          </cell>
          <cell r="O109">
            <v>0</v>
          </cell>
          <cell r="P109">
            <v>0</v>
          </cell>
          <cell r="Q109">
            <v>0</v>
          </cell>
          <cell r="R109">
            <v>2000000</v>
          </cell>
        </row>
        <row r="110">
          <cell r="B110" t="str">
            <v>174-0106</v>
          </cell>
          <cell r="D110" t="e">
            <v>#N/A</v>
          </cell>
          <cell r="E110" t="str">
            <v>P005</v>
          </cell>
          <cell r="G110" t="str">
            <v>Nemchem International</v>
          </cell>
          <cell r="H110" t="str">
            <v>Office Cleaning</v>
          </cell>
          <cell r="I110" t="str">
            <v>ZMK 22,800,000</v>
          </cell>
          <cell r="J110" t="str">
            <v>ZMK</v>
          </cell>
          <cell r="K110">
            <v>22800000</v>
          </cell>
          <cell r="L110">
            <v>1.6750418760469012E-3</v>
          </cell>
          <cell r="M110">
            <v>38190.954773869351</v>
          </cell>
          <cell r="N110">
            <v>0</v>
          </cell>
          <cell r="O110">
            <v>0</v>
          </cell>
          <cell r="P110">
            <v>0</v>
          </cell>
          <cell r="Q110">
            <v>0</v>
          </cell>
          <cell r="R110">
            <v>22800000</v>
          </cell>
        </row>
        <row r="111">
          <cell r="B111" t="str">
            <v>174-0107</v>
          </cell>
          <cell r="D111" t="e">
            <v>#N/A</v>
          </cell>
          <cell r="E111" t="str">
            <v>P005</v>
          </cell>
          <cell r="G111" t="str">
            <v>Kagiso Khulani Supervision Zambia Ltd</v>
          </cell>
          <cell r="H111" t="str">
            <v>Accomodation</v>
          </cell>
          <cell r="I111" t="str">
            <v>ZMK 3,750,000,000</v>
          </cell>
          <cell r="J111" t="str">
            <v>ZMK</v>
          </cell>
          <cell r="K111">
            <v>3750000000</v>
          </cell>
          <cell r="L111">
            <v>1.6750418760469012E-3</v>
          </cell>
          <cell r="M111">
            <v>6281407.0351758795</v>
          </cell>
          <cell r="N111">
            <v>0</v>
          </cell>
          <cell r="O111">
            <v>0</v>
          </cell>
          <cell r="P111">
            <v>0</v>
          </cell>
          <cell r="Q111">
            <v>0</v>
          </cell>
          <cell r="R111">
            <v>3750000000</v>
          </cell>
        </row>
        <row r="112">
          <cell r="B112" t="str">
            <v>174-0108</v>
          </cell>
          <cell r="D112" t="e">
            <v>#N/A</v>
          </cell>
          <cell r="E112" t="str">
            <v>P005</v>
          </cell>
          <cell r="G112" t="str">
            <v>Southern Cross Motors Ltd</v>
          </cell>
          <cell r="H112" t="str">
            <v>spares</v>
          </cell>
          <cell r="I112" t="str">
            <v>ZMK 2,032,070</v>
          </cell>
          <cell r="J112" t="str">
            <v>ZMK</v>
          </cell>
          <cell r="K112">
            <v>2032070</v>
          </cell>
          <cell r="L112">
            <v>1.6750418760469012E-3</v>
          </cell>
          <cell r="M112">
            <v>3403.8023450586265</v>
          </cell>
          <cell r="N112">
            <v>0</v>
          </cell>
          <cell r="O112">
            <v>0</v>
          </cell>
          <cell r="P112">
            <v>0</v>
          </cell>
          <cell r="Q112">
            <v>0</v>
          </cell>
          <cell r="R112">
            <v>2032070</v>
          </cell>
        </row>
        <row r="113">
          <cell r="B113" t="str">
            <v>174-0109</v>
          </cell>
          <cell r="D113" t="e">
            <v>#N/A</v>
          </cell>
          <cell r="E113" t="str">
            <v>P005</v>
          </cell>
          <cell r="G113" t="str">
            <v>Toyota Zambia Ltd</v>
          </cell>
          <cell r="H113" t="str">
            <v>Landcruiser</v>
          </cell>
          <cell r="I113" t="str">
            <v>ZMK 282,664,494</v>
          </cell>
          <cell r="J113" t="str">
            <v>ZMK</v>
          </cell>
          <cell r="K113">
            <v>282664494</v>
          </cell>
          <cell r="L113">
            <v>1.6750418760469012E-3</v>
          </cell>
          <cell r="M113">
            <v>473474.86432160804</v>
          </cell>
          <cell r="N113">
            <v>0</v>
          </cell>
          <cell r="O113">
            <v>0</v>
          </cell>
          <cell r="P113">
            <v>0</v>
          </cell>
          <cell r="Q113">
            <v>0</v>
          </cell>
          <cell r="R113">
            <v>282664494</v>
          </cell>
        </row>
        <row r="114">
          <cell r="B114" t="str">
            <v>174-0110</v>
          </cell>
          <cell r="D114" t="e">
            <v>#N/A</v>
          </cell>
          <cell r="E114" t="str">
            <v>P005</v>
          </cell>
          <cell r="G114" t="str">
            <v>Atonement Enterprises Ltd</v>
          </cell>
          <cell r="H114" t="str">
            <v>Hand Dryer Units</v>
          </cell>
          <cell r="I114" t="str">
            <v>ZMK 2,250,000</v>
          </cell>
          <cell r="J114" t="str">
            <v>ZMK</v>
          </cell>
          <cell r="K114">
            <v>2250000</v>
          </cell>
          <cell r="L114">
            <v>1.6750418760469012E-3</v>
          </cell>
          <cell r="M114">
            <v>3768.8442211055276</v>
          </cell>
          <cell r="N114">
            <v>0</v>
          </cell>
          <cell r="O114">
            <v>0</v>
          </cell>
          <cell r="P114">
            <v>0</v>
          </cell>
          <cell r="Q114">
            <v>0</v>
          </cell>
          <cell r="R114">
            <v>2250000</v>
          </cell>
        </row>
        <row r="115">
          <cell r="B115" t="str">
            <v>174-0111</v>
          </cell>
          <cell r="D115">
            <v>39371</v>
          </cell>
          <cell r="E115" t="str">
            <v>M032-1</v>
          </cell>
          <cell r="F115" t="str">
            <v>Uli Heitz</v>
          </cell>
          <cell r="G115" t="str">
            <v>Heku Construction Ltd</v>
          </cell>
          <cell r="H115" t="str">
            <v>Weighed Juice Tank, CJ Tank, Syrup Storage Tank, Flash Tank</v>
          </cell>
          <cell r="I115" t="str">
            <v>ZMK 794,662,926.65</v>
          </cell>
          <cell r="J115" t="str">
            <v>ZMK</v>
          </cell>
          <cell r="K115">
            <v>794662926.64999998</v>
          </cell>
          <cell r="L115">
            <v>1.6750418760469012E-3</v>
          </cell>
          <cell r="M115">
            <v>1331093.6794807371</v>
          </cell>
          <cell r="N115">
            <v>0</v>
          </cell>
          <cell r="O115">
            <v>0</v>
          </cell>
          <cell r="P115">
            <v>0</v>
          </cell>
          <cell r="Q115">
            <v>0</v>
          </cell>
          <cell r="R115">
            <v>794662926.64999998</v>
          </cell>
        </row>
        <row r="116">
          <cell r="B116" t="str">
            <v>174-0112</v>
          </cell>
          <cell r="D116">
            <v>39367</v>
          </cell>
          <cell r="E116" t="str">
            <v>M031</v>
          </cell>
          <cell r="F116" t="str">
            <v>Uli Heitz</v>
          </cell>
          <cell r="G116" t="str">
            <v>Heku Construction Ltd</v>
          </cell>
          <cell r="H116" t="str">
            <v>Four juice take-off rings</v>
          </cell>
          <cell r="I116" t="str">
            <v>ZMK 15,917,069.23</v>
          </cell>
          <cell r="J116" t="str">
            <v>ZMK</v>
          </cell>
          <cell r="K116">
            <v>15917069.23</v>
          </cell>
          <cell r="L116">
            <v>1.6750418760469012E-3</v>
          </cell>
          <cell r="M116">
            <v>26661.757504187604</v>
          </cell>
          <cell r="N116">
            <v>0</v>
          </cell>
          <cell r="O116">
            <v>0</v>
          </cell>
          <cell r="P116">
            <v>0</v>
          </cell>
          <cell r="Q116">
            <v>0</v>
          </cell>
          <cell r="R116">
            <v>15917069.23</v>
          </cell>
          <cell r="V116">
            <v>39381</v>
          </cell>
        </row>
        <row r="117">
          <cell r="B117" t="str">
            <v>174-0113</v>
          </cell>
          <cell r="D117" t="e">
            <v>#N/A</v>
          </cell>
          <cell r="E117" t="str">
            <v>P005</v>
          </cell>
          <cell r="G117" t="str">
            <v>Toyota Zambia Ltd</v>
          </cell>
          <cell r="H117" t="str">
            <v>Service of Prado</v>
          </cell>
          <cell r="I117" t="str">
            <v>ZMK 1,300,000</v>
          </cell>
          <cell r="J117" t="str">
            <v>ZMK</v>
          </cell>
          <cell r="K117">
            <v>1300000</v>
          </cell>
          <cell r="L117">
            <v>1.6750418760469012E-3</v>
          </cell>
          <cell r="M117">
            <v>2177.5544388609715</v>
          </cell>
          <cell r="N117">
            <v>0</v>
          </cell>
          <cell r="O117">
            <v>0</v>
          </cell>
          <cell r="P117">
            <v>0</v>
          </cell>
          <cell r="Q117">
            <v>0</v>
          </cell>
          <cell r="R117">
            <v>1300000</v>
          </cell>
        </row>
        <row r="118">
          <cell r="B118" t="str">
            <v>174-0114</v>
          </cell>
          <cell r="D118" t="e">
            <v>#N/A</v>
          </cell>
          <cell r="E118" t="str">
            <v>P005</v>
          </cell>
          <cell r="G118" t="str">
            <v>Honda Zambia</v>
          </cell>
          <cell r="H118" t="str">
            <v>Helmet for Motorcycle</v>
          </cell>
          <cell r="I118" t="str">
            <v>ZMK 1,383,404.25</v>
          </cell>
          <cell r="J118" t="str">
            <v>ZMK</v>
          </cell>
          <cell r="K118">
            <v>1383404.25</v>
          </cell>
          <cell r="L118">
            <v>1.6750418760469012E-3</v>
          </cell>
          <cell r="M118">
            <v>2317.2600502512564</v>
          </cell>
          <cell r="N118">
            <v>0</v>
          </cell>
          <cell r="O118">
            <v>0</v>
          </cell>
          <cell r="P118">
            <v>0</v>
          </cell>
          <cell r="Q118">
            <v>0</v>
          </cell>
          <cell r="R118">
            <v>1383404.25</v>
          </cell>
        </row>
        <row r="119">
          <cell r="B119" t="str">
            <v>174-0115</v>
          </cell>
          <cell r="D119" t="e">
            <v>#N/A</v>
          </cell>
          <cell r="E119" t="str">
            <v>P005</v>
          </cell>
          <cell r="G119" t="str">
            <v>Laktronics Repairs Ltd</v>
          </cell>
          <cell r="H119" t="str">
            <v>Crushed Stones for Driveway</v>
          </cell>
          <cell r="I119" t="str">
            <v>ZMK 4,600,000</v>
          </cell>
          <cell r="J119" t="str">
            <v>ZMK</v>
          </cell>
          <cell r="K119">
            <v>4600000</v>
          </cell>
          <cell r="L119">
            <v>1.6750418760469012E-3</v>
          </cell>
          <cell r="M119">
            <v>7705.1926298157459</v>
          </cell>
          <cell r="N119">
            <v>0</v>
          </cell>
          <cell r="O119">
            <v>0</v>
          </cell>
          <cell r="P119">
            <v>0</v>
          </cell>
          <cell r="Q119">
            <v>0</v>
          </cell>
          <cell r="R119">
            <v>4600000</v>
          </cell>
        </row>
        <row r="120">
          <cell r="B120" t="str">
            <v>174-0116</v>
          </cell>
          <cell r="D120" t="e">
            <v>#N/A</v>
          </cell>
          <cell r="E120" t="str">
            <v>P005</v>
          </cell>
          <cell r="G120" t="str">
            <v>DHL WORLDWIDE EXPRESS</v>
          </cell>
          <cell r="H120" t="str">
            <v>Chronic Medicine Delivery - Closed</v>
          </cell>
          <cell r="I120" t="str">
            <v>ZMK 0.00</v>
          </cell>
          <cell r="J120" t="str">
            <v>ZMK</v>
          </cell>
          <cell r="K120">
            <v>0</v>
          </cell>
          <cell r="L120">
            <v>1.6750418760469012E-3</v>
          </cell>
          <cell r="M120">
            <v>0</v>
          </cell>
          <cell r="N120">
            <v>0</v>
          </cell>
          <cell r="O120">
            <v>0</v>
          </cell>
          <cell r="P120">
            <v>0</v>
          </cell>
          <cell r="Q120">
            <v>0</v>
          </cell>
          <cell r="R120">
            <v>0</v>
          </cell>
        </row>
        <row r="121">
          <cell r="B121" t="str">
            <v>174-0117</v>
          </cell>
          <cell r="D121" t="e">
            <v>#N/A</v>
          </cell>
          <cell r="E121" t="str">
            <v>P005</v>
          </cell>
          <cell r="G121" t="str">
            <v>DHL WORLDWIDE EXPRESS</v>
          </cell>
          <cell r="H121" t="str">
            <v>Chronic Medicine Delivery - Closed</v>
          </cell>
          <cell r="I121" t="str">
            <v>ZMK 0.00</v>
          </cell>
          <cell r="J121" t="str">
            <v>ZMK</v>
          </cell>
          <cell r="K121">
            <v>0</v>
          </cell>
          <cell r="L121">
            <v>1.6750418760469012E-3</v>
          </cell>
          <cell r="M121">
            <v>0</v>
          </cell>
          <cell r="N121">
            <v>0</v>
          </cell>
          <cell r="O121">
            <v>0</v>
          </cell>
          <cell r="P121">
            <v>0</v>
          </cell>
          <cell r="Q121">
            <v>0</v>
          </cell>
          <cell r="R121">
            <v>0</v>
          </cell>
        </row>
        <row r="122">
          <cell r="B122" t="str">
            <v>174-0118</v>
          </cell>
          <cell r="D122" t="e">
            <v>#N/A</v>
          </cell>
          <cell r="E122" t="str">
            <v>P005</v>
          </cell>
          <cell r="G122" t="str">
            <v>MTN Zambia</v>
          </cell>
          <cell r="H122" t="str">
            <v>Contract for 10 Cellphones</v>
          </cell>
          <cell r="I122" t="str">
            <v>ZMK 29,953,391.90</v>
          </cell>
          <cell r="J122" t="str">
            <v>ZMK</v>
          </cell>
          <cell r="K122">
            <v>29953391.899999999</v>
          </cell>
          <cell r="L122">
            <v>1.6750418760469012E-3</v>
          </cell>
          <cell r="M122">
            <v>50173.18576214405</v>
          </cell>
          <cell r="N122">
            <v>0</v>
          </cell>
          <cell r="O122">
            <v>0</v>
          </cell>
          <cell r="P122">
            <v>0</v>
          </cell>
          <cell r="Q122">
            <v>0</v>
          </cell>
          <cell r="R122">
            <v>29953391.899999999</v>
          </cell>
        </row>
        <row r="123">
          <cell r="B123" t="str">
            <v>174-0119</v>
          </cell>
          <cell r="D123" t="e">
            <v>#N/A</v>
          </cell>
          <cell r="E123" t="str">
            <v>P005</v>
          </cell>
          <cell r="G123" t="str">
            <v>Maxtronics System and supplies</v>
          </cell>
          <cell r="H123" t="str">
            <v>Service Prado</v>
          </cell>
          <cell r="I123" t="str">
            <v>ZMK 2,000,000</v>
          </cell>
          <cell r="J123" t="str">
            <v>ZMK</v>
          </cell>
          <cell r="K123">
            <v>2000000</v>
          </cell>
          <cell r="L123">
            <v>1.6750418760469012E-3</v>
          </cell>
          <cell r="M123">
            <v>3350.0837520938026</v>
          </cell>
          <cell r="N123">
            <v>0</v>
          </cell>
          <cell r="O123">
            <v>0</v>
          </cell>
          <cell r="P123">
            <v>0</v>
          </cell>
          <cell r="Q123">
            <v>0</v>
          </cell>
          <cell r="R123">
            <v>2000000</v>
          </cell>
        </row>
        <row r="124">
          <cell r="B124" t="str">
            <v>174-0120</v>
          </cell>
          <cell r="D124" t="e">
            <v>#N/A</v>
          </cell>
          <cell r="E124" t="str">
            <v>P005</v>
          </cell>
          <cell r="G124" t="str">
            <v>G &amp; A Investment Ltd</v>
          </cell>
          <cell r="H124" t="str">
            <v>River Sand - Closed</v>
          </cell>
          <cell r="I124" t="str">
            <v>ZMK 0.00</v>
          </cell>
          <cell r="J124" t="str">
            <v>ZMK</v>
          </cell>
          <cell r="K124">
            <v>0</v>
          </cell>
          <cell r="L124">
            <v>1.6750418760469012E-3</v>
          </cell>
          <cell r="M124">
            <v>0</v>
          </cell>
          <cell r="N124">
            <v>0</v>
          </cell>
          <cell r="O124">
            <v>0</v>
          </cell>
          <cell r="P124">
            <v>0</v>
          </cell>
          <cell r="Q124">
            <v>0</v>
          </cell>
          <cell r="R124">
            <v>0</v>
          </cell>
        </row>
        <row r="125">
          <cell r="B125" t="str">
            <v>174-0121</v>
          </cell>
          <cell r="D125" t="e">
            <v>#N/A</v>
          </cell>
          <cell r="E125" t="str">
            <v>P005</v>
          </cell>
          <cell r="G125" t="str">
            <v>G &amp; A Investment Ltd</v>
          </cell>
          <cell r="H125" t="str">
            <v>Doors, Locks etc</v>
          </cell>
          <cell r="I125" t="str">
            <v>ZMK 3,267,500</v>
          </cell>
          <cell r="J125" t="str">
            <v>ZMK</v>
          </cell>
          <cell r="K125">
            <v>3267500</v>
          </cell>
          <cell r="L125">
            <v>1.6750418760469012E-3</v>
          </cell>
          <cell r="M125">
            <v>5473.1993299832493</v>
          </cell>
          <cell r="N125">
            <v>0</v>
          </cell>
          <cell r="O125">
            <v>0</v>
          </cell>
          <cell r="P125">
            <v>0</v>
          </cell>
          <cell r="Q125">
            <v>0</v>
          </cell>
          <cell r="R125">
            <v>3267500</v>
          </cell>
        </row>
        <row r="126">
          <cell r="B126" t="str">
            <v>174-0122</v>
          </cell>
          <cell r="D126" t="e">
            <v>#N/A</v>
          </cell>
          <cell r="E126" t="str">
            <v>P005</v>
          </cell>
          <cell r="G126" t="str">
            <v>G &amp; A Investment Ltd</v>
          </cell>
          <cell r="H126" t="str">
            <v>Paint and Hardware</v>
          </cell>
          <cell r="I126" t="str">
            <v>ZMK 2,245,000</v>
          </cell>
          <cell r="J126" t="str">
            <v>ZMK</v>
          </cell>
          <cell r="K126">
            <v>2245000</v>
          </cell>
          <cell r="L126">
            <v>1.6750418760469012E-3</v>
          </cell>
          <cell r="M126">
            <v>3760.4690117252931</v>
          </cell>
          <cell r="N126">
            <v>0</v>
          </cell>
          <cell r="O126">
            <v>0</v>
          </cell>
          <cell r="P126">
            <v>0</v>
          </cell>
          <cell r="Q126">
            <v>0</v>
          </cell>
          <cell r="R126">
            <v>2245000</v>
          </cell>
        </row>
        <row r="127">
          <cell r="B127" t="str">
            <v>174-0123</v>
          </cell>
          <cell r="D127" t="e">
            <v>#N/A</v>
          </cell>
          <cell r="E127" t="str">
            <v>P005</v>
          </cell>
          <cell r="G127" t="str">
            <v>G &amp; A Investment Ltd</v>
          </cell>
          <cell r="H127" t="str">
            <v>Plumbing Materials</v>
          </cell>
          <cell r="I127" t="str">
            <v>ZMK 4,288,000</v>
          </cell>
          <cell r="J127" t="str">
            <v>ZMK</v>
          </cell>
          <cell r="K127">
            <v>4288000</v>
          </cell>
          <cell r="L127">
            <v>1.6750418760469012E-3</v>
          </cell>
          <cell r="M127">
            <v>7182.5795644891123</v>
          </cell>
          <cell r="N127">
            <v>0</v>
          </cell>
          <cell r="O127">
            <v>0</v>
          </cell>
          <cell r="P127">
            <v>0</v>
          </cell>
          <cell r="Q127">
            <v>0</v>
          </cell>
          <cell r="R127">
            <v>4288000</v>
          </cell>
        </row>
        <row r="128">
          <cell r="B128" t="str">
            <v>174-0124</v>
          </cell>
          <cell r="D128" t="e">
            <v>#N/A</v>
          </cell>
          <cell r="E128" t="str">
            <v>P005</v>
          </cell>
          <cell r="G128" t="str">
            <v>G &amp; A Investment Ltd</v>
          </cell>
          <cell r="H128" t="str">
            <v>Plumbing Materials</v>
          </cell>
          <cell r="I128" t="str">
            <v>ZMK 2,502,000</v>
          </cell>
          <cell r="J128" t="str">
            <v>ZMK</v>
          </cell>
          <cell r="K128">
            <v>2502000</v>
          </cell>
          <cell r="L128">
            <v>1.6750418760469012E-3</v>
          </cell>
          <cell r="M128">
            <v>4190.9547738693464</v>
          </cell>
          <cell r="N128">
            <v>0</v>
          </cell>
          <cell r="O128">
            <v>0</v>
          </cell>
          <cell r="P128">
            <v>0</v>
          </cell>
          <cell r="Q128">
            <v>0</v>
          </cell>
          <cell r="R128">
            <v>2502000</v>
          </cell>
        </row>
        <row r="129">
          <cell r="B129" t="str">
            <v>174-0125</v>
          </cell>
          <cell r="D129" t="e">
            <v>#N/A</v>
          </cell>
          <cell r="E129" t="str">
            <v>P005</v>
          </cell>
          <cell r="G129" t="str">
            <v>G &amp; A Investment Ltd</v>
          </cell>
          <cell r="H129" t="str">
            <v>Plumbing Materials</v>
          </cell>
          <cell r="I129" t="str">
            <v>ZMK 2,283,000</v>
          </cell>
          <cell r="J129" t="str">
            <v>ZMK</v>
          </cell>
          <cell r="K129">
            <v>2283000</v>
          </cell>
          <cell r="L129">
            <v>1.6750418760469012E-3</v>
          </cell>
          <cell r="M129">
            <v>3824.1206030150756</v>
          </cell>
          <cell r="N129">
            <v>0</v>
          </cell>
          <cell r="O129">
            <v>0</v>
          </cell>
          <cell r="P129">
            <v>0</v>
          </cell>
          <cell r="Q129">
            <v>0</v>
          </cell>
          <cell r="R129">
            <v>2283000</v>
          </cell>
        </row>
        <row r="130">
          <cell r="B130" t="str">
            <v>174-0126</v>
          </cell>
          <cell r="D130" t="e">
            <v>#N/A</v>
          </cell>
          <cell r="E130" t="str">
            <v>P005</v>
          </cell>
          <cell r="G130" t="str">
            <v>G &amp; A Investment Ltd</v>
          </cell>
          <cell r="H130" t="str">
            <v>Plumbing Materials</v>
          </cell>
          <cell r="I130" t="str">
            <v>ZMK 1,370,000</v>
          </cell>
          <cell r="J130" t="str">
            <v>ZMK</v>
          </cell>
          <cell r="K130">
            <v>1370000</v>
          </cell>
          <cell r="L130">
            <v>1.6750418760469012E-3</v>
          </cell>
          <cell r="M130">
            <v>2294.8073701842545</v>
          </cell>
          <cell r="N130">
            <v>0</v>
          </cell>
          <cell r="O130">
            <v>0</v>
          </cell>
          <cell r="P130">
            <v>0</v>
          </cell>
          <cell r="Q130">
            <v>0</v>
          </cell>
          <cell r="R130">
            <v>1370000</v>
          </cell>
        </row>
        <row r="131">
          <cell r="B131" t="str">
            <v>174-0127</v>
          </cell>
          <cell r="D131" t="e">
            <v>#N/A</v>
          </cell>
          <cell r="E131" t="str">
            <v>P005</v>
          </cell>
          <cell r="G131" t="str">
            <v>Toyota Zambia Ltd</v>
          </cell>
          <cell r="H131" t="str">
            <v>Spares</v>
          </cell>
          <cell r="I131" t="str">
            <v>ZMK 400,000</v>
          </cell>
          <cell r="J131" t="str">
            <v>ZMK</v>
          </cell>
          <cell r="K131">
            <v>400000</v>
          </cell>
          <cell r="L131">
            <v>1.6750418760469012E-3</v>
          </cell>
          <cell r="M131">
            <v>670.01675041876047</v>
          </cell>
          <cell r="N131">
            <v>0</v>
          </cell>
          <cell r="O131">
            <v>0</v>
          </cell>
          <cell r="P131">
            <v>0</v>
          </cell>
          <cell r="Q131">
            <v>0</v>
          </cell>
          <cell r="R131">
            <v>400000</v>
          </cell>
        </row>
        <row r="132">
          <cell r="B132" t="str">
            <v>174-0128</v>
          </cell>
          <cell r="D132" t="e">
            <v>#N/A</v>
          </cell>
          <cell r="E132" t="str">
            <v>P005</v>
          </cell>
          <cell r="G132" t="str">
            <v>Mulimo Agriculture Hardware Distributors</v>
          </cell>
          <cell r="H132" t="str">
            <v>Roof Sheeting etc</v>
          </cell>
          <cell r="I132" t="str">
            <v>ZMK 9,184,900</v>
          </cell>
          <cell r="J132" t="str">
            <v>ZMK</v>
          </cell>
          <cell r="K132">
            <v>9184900</v>
          </cell>
          <cell r="L132">
            <v>1.6750418760469012E-3</v>
          </cell>
          <cell r="M132">
            <v>15385.092127303184</v>
          </cell>
          <cell r="N132">
            <v>0</v>
          </cell>
          <cell r="O132">
            <v>0</v>
          </cell>
          <cell r="P132">
            <v>0</v>
          </cell>
          <cell r="Q132">
            <v>0</v>
          </cell>
          <cell r="R132">
            <v>9184900</v>
          </cell>
        </row>
        <row r="133">
          <cell r="B133" t="str">
            <v>174-0129</v>
          </cell>
          <cell r="D133" t="e">
            <v>#N/A</v>
          </cell>
          <cell r="E133" t="str">
            <v>P005</v>
          </cell>
          <cell r="G133" t="str">
            <v>Kapinga Enterprises</v>
          </cell>
          <cell r="H133" t="str">
            <v>Rental of Accomodation</v>
          </cell>
          <cell r="I133" t="str">
            <v>ZMK 123,251,625</v>
          </cell>
          <cell r="J133" t="str">
            <v>ZMK</v>
          </cell>
          <cell r="K133">
            <v>123251625</v>
          </cell>
          <cell r="L133">
            <v>1.6750418760469012E-3</v>
          </cell>
          <cell r="M133">
            <v>206451.63316582915</v>
          </cell>
          <cell r="N133">
            <v>0</v>
          </cell>
          <cell r="O133">
            <v>0</v>
          </cell>
          <cell r="P133">
            <v>0</v>
          </cell>
          <cell r="Q133">
            <v>0</v>
          </cell>
          <cell r="R133">
            <v>123251625</v>
          </cell>
        </row>
        <row r="134">
          <cell r="B134" t="str">
            <v>174-0130</v>
          </cell>
          <cell r="D134" t="e">
            <v>#N/A</v>
          </cell>
          <cell r="E134" t="str">
            <v>P005</v>
          </cell>
          <cell r="G134" t="str">
            <v>All Haul Enterprises</v>
          </cell>
          <cell r="H134" t="str">
            <v>Transport of Staff</v>
          </cell>
          <cell r="I134" t="str">
            <v>ZMK 120,000,000</v>
          </cell>
          <cell r="J134" t="str">
            <v>ZMK</v>
          </cell>
          <cell r="K134">
            <v>120000000</v>
          </cell>
          <cell r="L134">
            <v>1.6750418760469012E-3</v>
          </cell>
          <cell r="M134">
            <v>201005.02512562813</v>
          </cell>
          <cell r="N134">
            <v>0</v>
          </cell>
          <cell r="O134">
            <v>0</v>
          </cell>
          <cell r="P134">
            <v>0</v>
          </cell>
          <cell r="Q134">
            <v>0</v>
          </cell>
          <cell r="R134">
            <v>120000000</v>
          </cell>
        </row>
        <row r="135">
          <cell r="B135" t="str">
            <v>174-0131</v>
          </cell>
          <cell r="D135" t="e">
            <v>#N/A</v>
          </cell>
          <cell r="E135" t="str">
            <v>P005</v>
          </cell>
          <cell r="G135" t="str">
            <v>Toyota Zambia Ltd</v>
          </cell>
          <cell r="H135" t="str">
            <v>Service Prado - Cancelled</v>
          </cell>
          <cell r="I135" t="str">
            <v>ZMK 0.00</v>
          </cell>
          <cell r="J135" t="str">
            <v>ZMK</v>
          </cell>
          <cell r="K135">
            <v>0</v>
          </cell>
          <cell r="L135">
            <v>1.6750418760469012E-3</v>
          </cell>
          <cell r="M135">
            <v>0</v>
          </cell>
          <cell r="N135">
            <v>0</v>
          </cell>
          <cell r="O135">
            <v>0</v>
          </cell>
          <cell r="P135">
            <v>0</v>
          </cell>
          <cell r="Q135">
            <v>0</v>
          </cell>
          <cell r="R135">
            <v>0</v>
          </cell>
        </row>
        <row r="136">
          <cell r="B136" t="str">
            <v>174-0132</v>
          </cell>
          <cell r="D136">
            <v>39380</v>
          </cell>
          <cell r="E136" t="str">
            <v>M031</v>
          </cell>
          <cell r="G136" t="str">
            <v>BHAGOOS SUPERMARKET</v>
          </cell>
          <cell r="H136" t="str">
            <v>Oxygen and Acetylene</v>
          </cell>
          <cell r="I136" t="str">
            <v>ZMK 16,223,177</v>
          </cell>
          <cell r="J136" t="str">
            <v>ZMK</v>
          </cell>
          <cell r="K136">
            <v>16223177</v>
          </cell>
          <cell r="L136">
            <v>1.6750418760469012E-3</v>
          </cell>
          <cell r="M136">
            <v>27174.50083752094</v>
          </cell>
          <cell r="N136">
            <v>0</v>
          </cell>
          <cell r="O136">
            <v>0</v>
          </cell>
          <cell r="P136">
            <v>0</v>
          </cell>
          <cell r="Q136">
            <v>0</v>
          </cell>
          <cell r="R136">
            <v>16223177</v>
          </cell>
          <cell r="S136" t="str">
            <v>Gas Recovery</v>
          </cell>
        </row>
        <row r="137">
          <cell r="B137" t="str">
            <v>174-0132</v>
          </cell>
          <cell r="D137">
            <v>39380</v>
          </cell>
          <cell r="E137" t="str">
            <v>M031</v>
          </cell>
          <cell r="G137" t="str">
            <v>BHAGOOS SUPERMARKET</v>
          </cell>
          <cell r="H137" t="str">
            <v>Deposit</v>
          </cell>
          <cell r="I137" t="str">
            <v>ZMK 0.00</v>
          </cell>
          <cell r="J137" t="str">
            <v>ZMK</v>
          </cell>
          <cell r="K137">
            <v>0</v>
          </cell>
          <cell r="L137">
            <v>1.6750418760469012E-3</v>
          </cell>
          <cell r="M137">
            <v>0</v>
          </cell>
          <cell r="N137">
            <v>0</v>
          </cell>
          <cell r="O137">
            <v>0</v>
          </cell>
          <cell r="P137">
            <v>0</v>
          </cell>
          <cell r="Q137">
            <v>0</v>
          </cell>
          <cell r="R137">
            <v>0</v>
          </cell>
          <cell r="S137" t="str">
            <v>Gas Recovery</v>
          </cell>
        </row>
        <row r="138">
          <cell r="B138" t="str">
            <v>174-0133</v>
          </cell>
          <cell r="D138">
            <v>39382</v>
          </cell>
          <cell r="E138" t="str">
            <v>M032-1</v>
          </cell>
          <cell r="F138" t="str">
            <v>Uli Heitz</v>
          </cell>
          <cell r="G138" t="str">
            <v>Heku Construction Ltd</v>
          </cell>
          <cell r="H138" t="str">
            <v>General construction work, as per the related invoice</v>
          </cell>
          <cell r="I138" t="str">
            <v>ZMK 23,102,556.75</v>
          </cell>
          <cell r="J138" t="str">
            <v>ZMK</v>
          </cell>
          <cell r="K138">
            <v>23102556.75</v>
          </cell>
          <cell r="L138">
            <v>1.6750418760469012E-3</v>
          </cell>
          <cell r="M138">
            <v>38697.75</v>
          </cell>
          <cell r="N138">
            <v>0</v>
          </cell>
          <cell r="O138">
            <v>0</v>
          </cell>
          <cell r="P138">
            <v>0</v>
          </cell>
          <cell r="Q138">
            <v>0</v>
          </cell>
          <cell r="R138">
            <v>23102556.75</v>
          </cell>
          <cell r="V138">
            <v>39409</v>
          </cell>
        </row>
        <row r="139">
          <cell r="B139" t="str">
            <v>174-0134</v>
          </cell>
          <cell r="D139" t="e">
            <v>#N/A</v>
          </cell>
          <cell r="E139" t="str">
            <v>P005</v>
          </cell>
          <cell r="G139" t="str">
            <v>Manica Africa (Pty) Ltd</v>
          </cell>
          <cell r="H139" t="str">
            <v>Transport</v>
          </cell>
          <cell r="I139" t="str">
            <v>ZAR 0.00</v>
          </cell>
          <cell r="J139" t="str">
            <v>ZAR</v>
          </cell>
          <cell r="K139">
            <v>0</v>
          </cell>
          <cell r="L139">
            <v>1</v>
          </cell>
          <cell r="M139">
            <v>0</v>
          </cell>
          <cell r="N139">
            <v>0</v>
          </cell>
          <cell r="O139">
            <v>0</v>
          </cell>
          <cell r="P139">
            <v>0</v>
          </cell>
          <cell r="Q139">
            <v>0</v>
          </cell>
          <cell r="R139">
            <v>0</v>
          </cell>
        </row>
        <row r="140">
          <cell r="B140" t="str">
            <v>174-0135</v>
          </cell>
          <cell r="D140" t="e">
            <v>#N/A</v>
          </cell>
          <cell r="E140" t="str">
            <v>P005</v>
          </cell>
          <cell r="G140" t="str">
            <v>Manica Africa (Pty) Ltd</v>
          </cell>
          <cell r="H140" t="str">
            <v>Transport</v>
          </cell>
          <cell r="I140" t="str">
            <v>ZMK 0.00</v>
          </cell>
          <cell r="J140" t="str">
            <v>ZMK</v>
          </cell>
          <cell r="K140">
            <v>0</v>
          </cell>
          <cell r="L140">
            <v>1.6750418760469012E-3</v>
          </cell>
          <cell r="M140">
            <v>0</v>
          </cell>
          <cell r="N140">
            <v>0</v>
          </cell>
          <cell r="O140">
            <v>0</v>
          </cell>
          <cell r="P140">
            <v>0</v>
          </cell>
          <cell r="Q140">
            <v>0</v>
          </cell>
          <cell r="R140">
            <v>0</v>
          </cell>
        </row>
        <row r="141">
          <cell r="B141" t="str">
            <v>174-0136</v>
          </cell>
          <cell r="D141" t="e">
            <v>#N/A</v>
          </cell>
          <cell r="E141" t="str">
            <v>P005</v>
          </cell>
          <cell r="G141" t="str">
            <v>Mulimo Agriculture Hardware Distributors</v>
          </cell>
          <cell r="H141" t="str">
            <v>Plumbing Materials</v>
          </cell>
          <cell r="I141" t="str">
            <v>ZMK 10,459,000</v>
          </cell>
          <cell r="J141" t="str">
            <v>ZMK</v>
          </cell>
          <cell r="K141">
            <v>10459000</v>
          </cell>
          <cell r="L141">
            <v>1.6750418760469012E-3</v>
          </cell>
          <cell r="M141">
            <v>17519.262981574539</v>
          </cell>
          <cell r="N141">
            <v>0</v>
          </cell>
          <cell r="O141">
            <v>0</v>
          </cell>
          <cell r="P141">
            <v>0</v>
          </cell>
          <cell r="Q141">
            <v>0</v>
          </cell>
          <cell r="R141">
            <v>10459000</v>
          </cell>
        </row>
        <row r="142">
          <cell r="B142" t="str">
            <v>174-0137</v>
          </cell>
          <cell r="D142">
            <v>39382</v>
          </cell>
          <cell r="E142" t="str">
            <v>M031</v>
          </cell>
          <cell r="F142" t="str">
            <v>Mohamed Y Bhagoo</v>
          </cell>
          <cell r="G142" t="str">
            <v>BHAGOOS SUPERMARKET</v>
          </cell>
          <cell r="H142" t="str">
            <v>Welding electrode, make vitemax, size 3.15mm Welding electrode, make vitemax, size 4.0mm</v>
          </cell>
          <cell r="I142" t="str">
            <v>ZMK 21,000,060.00</v>
          </cell>
          <cell r="J142" t="str">
            <v>ZMK</v>
          </cell>
          <cell r="K142">
            <v>21000060</v>
          </cell>
          <cell r="L142">
            <v>1.6750418760469012E-3</v>
          </cell>
          <cell r="M142">
            <v>35175.979899497484</v>
          </cell>
          <cell r="N142">
            <v>0</v>
          </cell>
          <cell r="O142">
            <v>0</v>
          </cell>
          <cell r="P142">
            <v>0</v>
          </cell>
          <cell r="Q142">
            <v>0</v>
          </cell>
          <cell r="R142">
            <v>21000060</v>
          </cell>
          <cell r="S142" t="str">
            <v>Welding Recovery</v>
          </cell>
        </row>
        <row r="143">
          <cell r="B143" t="str">
            <v>174-0138</v>
          </cell>
          <cell r="D143">
            <v>39406</v>
          </cell>
          <cell r="E143" t="str">
            <v>A012</v>
          </cell>
          <cell r="F143" t="str">
            <v>Milind Amin</v>
          </cell>
          <cell r="G143" t="str">
            <v>Saro Agri Equipment Ltd</v>
          </cell>
          <cell r="H143" t="str">
            <v>Sprayer Boom Condor, M-12-75-MF, 600</v>
          </cell>
          <cell r="I143" t="str">
            <v>ZMK 69,384,000.00</v>
          </cell>
          <cell r="J143" t="str">
            <v>ZMK</v>
          </cell>
          <cell r="K143">
            <v>69384000</v>
          </cell>
          <cell r="L143">
            <v>1.6750418760469012E-3</v>
          </cell>
          <cell r="M143">
            <v>116221.1055276382</v>
          </cell>
          <cell r="N143">
            <v>0</v>
          </cell>
          <cell r="O143">
            <v>0</v>
          </cell>
          <cell r="P143">
            <v>0</v>
          </cell>
          <cell r="Q143">
            <v>0</v>
          </cell>
          <cell r="R143">
            <v>69384000</v>
          </cell>
        </row>
        <row r="144">
          <cell r="B144" t="str">
            <v>174-0139</v>
          </cell>
          <cell r="D144">
            <v>39382</v>
          </cell>
          <cell r="E144" t="str">
            <v>M031</v>
          </cell>
          <cell r="F144" t="str">
            <v>Milind Amin</v>
          </cell>
          <cell r="G144" t="str">
            <v>Saro Agri Equipment Ltd</v>
          </cell>
          <cell r="H144" t="str">
            <v>Cancelled</v>
          </cell>
          <cell r="I144" t="str">
            <v>ZMK 0.00</v>
          </cell>
          <cell r="J144" t="str">
            <v>ZMK</v>
          </cell>
          <cell r="K144">
            <v>0</v>
          </cell>
          <cell r="L144">
            <v>1.6750418760469012E-3</v>
          </cell>
          <cell r="M144">
            <v>0</v>
          </cell>
          <cell r="N144">
            <v>0</v>
          </cell>
          <cell r="O144">
            <v>0</v>
          </cell>
          <cell r="P144">
            <v>0</v>
          </cell>
          <cell r="Q144">
            <v>0</v>
          </cell>
          <cell r="R144">
            <v>0</v>
          </cell>
        </row>
        <row r="145">
          <cell r="B145" t="str">
            <v>174-0139</v>
          </cell>
          <cell r="D145">
            <v>39382</v>
          </cell>
          <cell r="E145" t="str">
            <v>M031</v>
          </cell>
          <cell r="F145" t="str">
            <v>Milind Amin</v>
          </cell>
          <cell r="G145" t="str">
            <v>Saro Agri Equipment Ltd</v>
          </cell>
          <cell r="H145" t="str">
            <v>Cancelled</v>
          </cell>
          <cell r="I145" t="str">
            <v>ZMK 0.00</v>
          </cell>
          <cell r="J145" t="str">
            <v>ZMK</v>
          </cell>
          <cell r="K145">
            <v>0</v>
          </cell>
          <cell r="L145">
            <v>1.6750418760469012E-3</v>
          </cell>
          <cell r="M145">
            <v>0</v>
          </cell>
          <cell r="N145">
            <v>0</v>
          </cell>
          <cell r="O145">
            <v>0</v>
          </cell>
          <cell r="P145">
            <v>0</v>
          </cell>
          <cell r="Q145">
            <v>0</v>
          </cell>
          <cell r="R145">
            <v>0</v>
          </cell>
        </row>
        <row r="146">
          <cell r="B146" t="str">
            <v>174-0139</v>
          </cell>
          <cell r="D146">
            <v>39382</v>
          </cell>
          <cell r="E146" t="str">
            <v>M031</v>
          </cell>
          <cell r="F146" t="str">
            <v>Milind Amin</v>
          </cell>
          <cell r="G146" t="str">
            <v>Saro Agri Equipment Ltd</v>
          </cell>
          <cell r="H146" t="str">
            <v>Cancelled</v>
          </cell>
          <cell r="I146" t="str">
            <v>ZMK 0.00</v>
          </cell>
          <cell r="J146" t="str">
            <v>ZMK</v>
          </cell>
          <cell r="K146">
            <v>0</v>
          </cell>
          <cell r="L146">
            <v>1.6750418760469012E-3</v>
          </cell>
          <cell r="M146">
            <v>0</v>
          </cell>
          <cell r="N146">
            <v>0</v>
          </cell>
          <cell r="O146">
            <v>0</v>
          </cell>
          <cell r="P146">
            <v>0</v>
          </cell>
          <cell r="Q146">
            <v>0</v>
          </cell>
          <cell r="R146">
            <v>0</v>
          </cell>
        </row>
        <row r="147">
          <cell r="B147" t="str">
            <v>174-0139</v>
          </cell>
          <cell r="D147">
            <v>39382</v>
          </cell>
          <cell r="E147" t="str">
            <v>M031</v>
          </cell>
          <cell r="F147" t="str">
            <v>Milind Amin</v>
          </cell>
          <cell r="G147" t="str">
            <v>Saro Agri Equipment Ltd</v>
          </cell>
          <cell r="H147" t="str">
            <v>Cancelled</v>
          </cell>
          <cell r="I147" t="str">
            <v>ZMK 0.00</v>
          </cell>
          <cell r="J147" t="str">
            <v>ZMK</v>
          </cell>
          <cell r="K147">
            <v>0</v>
          </cell>
          <cell r="L147">
            <v>1.6750418760469012E-3</v>
          </cell>
          <cell r="M147">
            <v>0</v>
          </cell>
          <cell r="N147">
            <v>0</v>
          </cell>
          <cell r="O147">
            <v>0</v>
          </cell>
          <cell r="P147">
            <v>0</v>
          </cell>
          <cell r="Q147">
            <v>0</v>
          </cell>
          <cell r="R147">
            <v>0</v>
          </cell>
        </row>
        <row r="148">
          <cell r="B148" t="str">
            <v>174-0140</v>
          </cell>
          <cell r="D148">
            <v>39374</v>
          </cell>
          <cell r="E148" t="str">
            <v>C001</v>
          </cell>
          <cell r="F148" t="str">
            <v>Charles Coxe</v>
          </cell>
          <cell r="G148" t="str">
            <v>Jacaranda Plant &amp; Machinery Hire</v>
          </cell>
          <cell r="H148" t="str">
            <v>Hire of one excavator for three consecutive days</v>
          </cell>
          <cell r="I148" t="str">
            <v>ZMK 11,310,000.00</v>
          </cell>
          <cell r="J148" t="str">
            <v>ZMK</v>
          </cell>
          <cell r="K148">
            <v>11310000</v>
          </cell>
          <cell r="L148">
            <v>1.6750418760469012E-3</v>
          </cell>
          <cell r="M148">
            <v>18944.723618090451</v>
          </cell>
          <cell r="N148">
            <v>0</v>
          </cell>
          <cell r="O148">
            <v>0</v>
          </cell>
          <cell r="P148">
            <v>0</v>
          </cell>
          <cell r="Q148">
            <v>0</v>
          </cell>
          <cell r="R148">
            <v>11310000</v>
          </cell>
          <cell r="S148" t="str">
            <v>Caneyard</v>
          </cell>
          <cell r="V148">
            <v>39377</v>
          </cell>
        </row>
        <row r="149">
          <cell r="B149" t="str">
            <v>174-0141</v>
          </cell>
          <cell r="D149">
            <v>39382</v>
          </cell>
          <cell r="E149" t="str">
            <v>M032-1</v>
          </cell>
          <cell r="F149" t="str">
            <v>Uli Heitz</v>
          </cell>
          <cell r="G149" t="str">
            <v>Heku Construction Ltd</v>
          </cell>
          <cell r="H149" t="str">
            <v>Fabrication of the flash tank support structure (Cancelled) See 599-158</v>
          </cell>
          <cell r="I149" t="str">
            <v>ZMK 0.00</v>
          </cell>
          <cell r="J149" t="str">
            <v>ZMK</v>
          </cell>
          <cell r="K149">
            <v>0</v>
          </cell>
          <cell r="L149">
            <v>1.6750418760469012E-3</v>
          </cell>
          <cell r="M149">
            <v>0</v>
          </cell>
          <cell r="N149">
            <v>0</v>
          </cell>
          <cell r="O149">
            <v>0</v>
          </cell>
          <cell r="P149">
            <v>0</v>
          </cell>
          <cell r="Q149">
            <v>0</v>
          </cell>
          <cell r="R149">
            <v>0</v>
          </cell>
          <cell r="V149">
            <v>39409</v>
          </cell>
        </row>
        <row r="150">
          <cell r="B150" t="str">
            <v>174-0142</v>
          </cell>
          <cell r="D150" t="e">
            <v>#N/A</v>
          </cell>
          <cell r="E150" t="str">
            <v>P005</v>
          </cell>
          <cell r="G150" t="str">
            <v>Southern Cross Motors Ltd</v>
          </cell>
          <cell r="H150" t="str">
            <v>Service Pajero - Cancelled</v>
          </cell>
          <cell r="I150" t="str">
            <v>ZMK 0.00</v>
          </cell>
          <cell r="J150" t="str">
            <v>ZMK</v>
          </cell>
          <cell r="K150">
            <v>0</v>
          </cell>
          <cell r="L150">
            <v>1.6750418760469012E-3</v>
          </cell>
          <cell r="M150">
            <v>0</v>
          </cell>
          <cell r="N150">
            <v>0</v>
          </cell>
          <cell r="O150">
            <v>0</v>
          </cell>
          <cell r="P150">
            <v>0</v>
          </cell>
          <cell r="Q150">
            <v>0</v>
          </cell>
          <cell r="R150">
            <v>0</v>
          </cell>
        </row>
        <row r="151">
          <cell r="B151" t="str">
            <v>174-0143</v>
          </cell>
          <cell r="D151" t="e">
            <v>#N/A</v>
          </cell>
          <cell r="E151" t="str">
            <v>M031</v>
          </cell>
          <cell r="G151" t="str">
            <v>Bearing Man Zambia Ltd</v>
          </cell>
          <cell r="H151" t="str">
            <v>Balls for Juice Clarifer Drive Bearing</v>
          </cell>
          <cell r="I151" t="str">
            <v>ZMK 1,990,000</v>
          </cell>
          <cell r="J151" t="str">
            <v>ZMK</v>
          </cell>
          <cell r="K151">
            <v>1990000</v>
          </cell>
          <cell r="L151">
            <v>1.6750418760469012E-3</v>
          </cell>
          <cell r="M151">
            <v>3333.3333333333335</v>
          </cell>
          <cell r="N151">
            <v>0</v>
          </cell>
          <cell r="O151">
            <v>0</v>
          </cell>
          <cell r="P151">
            <v>0</v>
          </cell>
          <cell r="Q151">
            <v>0</v>
          </cell>
          <cell r="R151">
            <v>1990000</v>
          </cell>
        </row>
        <row r="152">
          <cell r="B152" t="str">
            <v>174-0144</v>
          </cell>
          <cell r="D152" t="e">
            <v>#N/A</v>
          </cell>
          <cell r="E152" t="str">
            <v>P005</v>
          </cell>
          <cell r="G152" t="str">
            <v>Electrical Maintenance Lusaka Ltd</v>
          </cell>
          <cell r="H152" t="str">
            <v>Utility Junction</v>
          </cell>
          <cell r="I152" t="str">
            <v>ZMK 638,000</v>
          </cell>
          <cell r="J152" t="str">
            <v>ZMK</v>
          </cell>
          <cell r="K152">
            <v>638000</v>
          </cell>
          <cell r="L152">
            <v>1.6750418760469012E-3</v>
          </cell>
          <cell r="M152">
            <v>1068.6767169179229</v>
          </cell>
          <cell r="N152">
            <v>0</v>
          </cell>
          <cell r="O152">
            <v>0</v>
          </cell>
          <cell r="P152">
            <v>0</v>
          </cell>
          <cell r="Q152">
            <v>0</v>
          </cell>
          <cell r="R152">
            <v>638000</v>
          </cell>
        </row>
        <row r="153">
          <cell r="B153" t="str">
            <v>174-0145</v>
          </cell>
          <cell r="D153" t="e">
            <v>#N/A</v>
          </cell>
          <cell r="E153" t="str">
            <v>P005</v>
          </cell>
          <cell r="G153" t="str">
            <v>Laktronics Repairs Ltd</v>
          </cell>
          <cell r="H153" t="str">
            <v>Kaleya Hill kitchen materials</v>
          </cell>
          <cell r="I153" t="str">
            <v>ZMK 6,289,361.70</v>
          </cell>
          <cell r="J153" t="str">
            <v>ZMK</v>
          </cell>
          <cell r="K153">
            <v>6289361.7000000002</v>
          </cell>
          <cell r="L153">
            <v>1.6750418760469012E-3</v>
          </cell>
          <cell r="M153">
            <v>10534.944221105528</v>
          </cell>
          <cell r="N153">
            <v>0</v>
          </cell>
          <cell r="O153">
            <v>0</v>
          </cell>
          <cell r="P153">
            <v>0</v>
          </cell>
          <cell r="Q153">
            <v>0</v>
          </cell>
          <cell r="R153">
            <v>6289361.7000000002</v>
          </cell>
        </row>
        <row r="154">
          <cell r="B154" t="str">
            <v>174-0146</v>
          </cell>
          <cell r="D154" t="e">
            <v>#N/A</v>
          </cell>
          <cell r="E154" t="str">
            <v>P005</v>
          </cell>
          <cell r="G154" t="str">
            <v>G &amp; A Investment Ltd</v>
          </cell>
          <cell r="H154" t="str">
            <v>Soil and Filter</v>
          </cell>
          <cell r="I154" t="str">
            <v>ZMK 18,480,000</v>
          </cell>
          <cell r="J154" t="str">
            <v>ZMK</v>
          </cell>
          <cell r="K154">
            <v>18480000</v>
          </cell>
          <cell r="L154">
            <v>1.6750418760469012E-3</v>
          </cell>
          <cell r="M154">
            <v>30954.773869346733</v>
          </cell>
          <cell r="N154">
            <v>0</v>
          </cell>
          <cell r="O154">
            <v>0</v>
          </cell>
          <cell r="P154">
            <v>0</v>
          </cell>
          <cell r="Q154">
            <v>0</v>
          </cell>
          <cell r="R154">
            <v>18480000</v>
          </cell>
        </row>
        <row r="155">
          <cell r="B155" t="str">
            <v>174-0147</v>
          </cell>
          <cell r="D155" t="e">
            <v>#N/A</v>
          </cell>
          <cell r="E155" t="str">
            <v>P005</v>
          </cell>
          <cell r="G155" t="str">
            <v>Makubu Steelworks Ltd</v>
          </cell>
          <cell r="H155" t="str">
            <v>Angles, screws, steel galv piping - Cancelled</v>
          </cell>
          <cell r="I155" t="str">
            <v>ZMK 0.00</v>
          </cell>
          <cell r="J155" t="str">
            <v>ZMK</v>
          </cell>
          <cell r="K155">
            <v>0</v>
          </cell>
          <cell r="L155">
            <v>1.6750418760469012E-3</v>
          </cell>
          <cell r="M155">
            <v>0</v>
          </cell>
          <cell r="N155">
            <v>0</v>
          </cell>
          <cell r="O155">
            <v>0</v>
          </cell>
          <cell r="P155">
            <v>0</v>
          </cell>
          <cell r="Q155">
            <v>0</v>
          </cell>
          <cell r="R155">
            <v>0</v>
          </cell>
        </row>
        <row r="156">
          <cell r="B156" t="str">
            <v>174-0148</v>
          </cell>
          <cell r="D156" t="e">
            <v>#N/A</v>
          </cell>
          <cell r="E156" t="str">
            <v>M023-3</v>
          </cell>
          <cell r="G156" t="str">
            <v>Pro Fit Ltd</v>
          </cell>
          <cell r="H156" t="str">
            <v>P&amp;H Crane Hire - Cancelled</v>
          </cell>
          <cell r="I156" t="str">
            <v>ZMK 0.00</v>
          </cell>
          <cell r="J156" t="str">
            <v>ZMK</v>
          </cell>
          <cell r="K156">
            <v>0</v>
          </cell>
          <cell r="L156">
            <v>1.6750418760469012E-3</v>
          </cell>
          <cell r="M156">
            <v>0</v>
          </cell>
          <cell r="N156">
            <v>0</v>
          </cell>
          <cell r="O156">
            <v>0</v>
          </cell>
          <cell r="P156">
            <v>0</v>
          </cell>
          <cell r="Q156">
            <v>0</v>
          </cell>
          <cell r="R156">
            <v>0</v>
          </cell>
        </row>
        <row r="157">
          <cell r="B157" t="str">
            <v>174-0149</v>
          </cell>
          <cell r="D157" t="e">
            <v>#N/A</v>
          </cell>
          <cell r="E157" t="str">
            <v>P005</v>
          </cell>
          <cell r="G157" t="str">
            <v>G &amp; A Investment Ltd</v>
          </cell>
          <cell r="H157" t="str">
            <v>Plumbing Materials</v>
          </cell>
          <cell r="I157" t="str">
            <v>ZMK 1,536,000</v>
          </cell>
          <cell r="J157" t="str">
            <v>ZMK</v>
          </cell>
          <cell r="K157">
            <v>1536000</v>
          </cell>
          <cell r="L157">
            <v>1.6750418760469012E-3</v>
          </cell>
          <cell r="M157">
            <v>2572.8643216080404</v>
          </cell>
          <cell r="N157">
            <v>0</v>
          </cell>
          <cell r="O157">
            <v>0</v>
          </cell>
          <cell r="P157">
            <v>0</v>
          </cell>
          <cell r="Q157">
            <v>0</v>
          </cell>
          <cell r="R157">
            <v>1536000</v>
          </cell>
        </row>
        <row r="158">
          <cell r="B158" t="str">
            <v>174-0150</v>
          </cell>
          <cell r="D158" t="e">
            <v>#N/A</v>
          </cell>
          <cell r="E158" t="str">
            <v>P005</v>
          </cell>
          <cell r="G158" t="str">
            <v>Situlu Electrical Company</v>
          </cell>
          <cell r="H158" t="str">
            <v>Remedial electric works at MRI</v>
          </cell>
          <cell r="I158" t="str">
            <v>ZMK 4,890,000</v>
          </cell>
          <cell r="J158" t="str">
            <v>ZMK</v>
          </cell>
          <cell r="K158">
            <v>4890000</v>
          </cell>
          <cell r="L158">
            <v>1.6750418760469012E-3</v>
          </cell>
          <cell r="M158">
            <v>8190.9547738693473</v>
          </cell>
          <cell r="N158">
            <v>0</v>
          </cell>
          <cell r="O158">
            <v>0</v>
          </cell>
          <cell r="P158">
            <v>0</v>
          </cell>
          <cell r="Q158">
            <v>0</v>
          </cell>
          <cell r="R158">
            <v>4890000</v>
          </cell>
        </row>
        <row r="159">
          <cell r="B159" t="str">
            <v>174-0151</v>
          </cell>
          <cell r="D159" t="e">
            <v>#N/A</v>
          </cell>
          <cell r="E159" t="str">
            <v>P005</v>
          </cell>
          <cell r="G159" t="str">
            <v>Situlu Electrical Company</v>
          </cell>
          <cell r="H159" t="str">
            <v>Remedial electric works at MRI - cancelled</v>
          </cell>
          <cell r="I159" t="str">
            <v>ZMK 0.00</v>
          </cell>
          <cell r="J159" t="str">
            <v>ZMK</v>
          </cell>
          <cell r="K159">
            <v>0</v>
          </cell>
          <cell r="L159">
            <v>1.6750418760469012E-3</v>
          </cell>
          <cell r="M159">
            <v>0</v>
          </cell>
          <cell r="N159">
            <v>0</v>
          </cell>
          <cell r="O159">
            <v>0</v>
          </cell>
          <cell r="P159">
            <v>0</v>
          </cell>
          <cell r="Q159">
            <v>0</v>
          </cell>
          <cell r="R159">
            <v>0</v>
          </cell>
        </row>
        <row r="160">
          <cell r="B160" t="str">
            <v>174-0152</v>
          </cell>
          <cell r="D160" t="e">
            <v>#N/A</v>
          </cell>
          <cell r="E160" t="str">
            <v>P005</v>
          </cell>
          <cell r="G160" t="str">
            <v>Chaka Kent Ltd</v>
          </cell>
          <cell r="H160" t="str">
            <v>Fabricate and Erect Steel Frame and canopy and cladding</v>
          </cell>
          <cell r="I160" t="str">
            <v>ZMK 51,750,000</v>
          </cell>
          <cell r="J160" t="str">
            <v>ZMK</v>
          </cell>
          <cell r="K160">
            <v>51750000</v>
          </cell>
          <cell r="L160">
            <v>1.6750418760469012E-3</v>
          </cell>
          <cell r="M160">
            <v>86683.417085427136</v>
          </cell>
          <cell r="N160">
            <v>0</v>
          </cell>
          <cell r="O160">
            <v>0</v>
          </cell>
          <cell r="P160">
            <v>0</v>
          </cell>
          <cell r="Q160">
            <v>0</v>
          </cell>
          <cell r="R160">
            <v>51750000</v>
          </cell>
        </row>
        <row r="161">
          <cell r="B161" t="str">
            <v>174-0153</v>
          </cell>
          <cell r="D161" t="e">
            <v>#N/A</v>
          </cell>
          <cell r="E161" t="str">
            <v>M052</v>
          </cell>
          <cell r="G161" t="str">
            <v>Situlu Electrical Company</v>
          </cell>
          <cell r="H161" t="str">
            <v>Install Security Light along new fence at cane yard</v>
          </cell>
          <cell r="I161" t="str">
            <v>ZMK 4,040,000</v>
          </cell>
          <cell r="J161" t="str">
            <v>ZMK</v>
          </cell>
          <cell r="K161">
            <v>4040000</v>
          </cell>
          <cell r="L161">
            <v>1.6750418760469012E-3</v>
          </cell>
          <cell r="M161">
            <v>6767.1691792294805</v>
          </cell>
          <cell r="N161">
            <v>0</v>
          </cell>
          <cell r="O161">
            <v>0</v>
          </cell>
          <cell r="P161">
            <v>0</v>
          </cell>
          <cell r="Q161">
            <v>0</v>
          </cell>
          <cell r="R161">
            <v>4040000</v>
          </cell>
        </row>
        <row r="162">
          <cell r="B162" t="str">
            <v>174-0154</v>
          </cell>
          <cell r="D162" t="e">
            <v>#N/A</v>
          </cell>
          <cell r="E162" t="str">
            <v>P005</v>
          </cell>
          <cell r="G162" t="str">
            <v>Chaka Kent Ltd</v>
          </cell>
          <cell r="H162" t="str">
            <v>Rehab of Civils works to convert workshop into storeroom at old Civil Workshop - Closed</v>
          </cell>
          <cell r="I162" t="str">
            <v>ZMK 0.00</v>
          </cell>
          <cell r="J162" t="str">
            <v>ZMK</v>
          </cell>
          <cell r="K162">
            <v>0</v>
          </cell>
          <cell r="L162">
            <v>1.6750418760469012E-3</v>
          </cell>
          <cell r="M162">
            <v>0</v>
          </cell>
          <cell r="N162">
            <v>0</v>
          </cell>
          <cell r="O162">
            <v>0</v>
          </cell>
          <cell r="P162">
            <v>0</v>
          </cell>
          <cell r="Q162">
            <v>0</v>
          </cell>
          <cell r="R162">
            <v>0</v>
          </cell>
        </row>
        <row r="163">
          <cell r="B163" t="str">
            <v>174-0155</v>
          </cell>
          <cell r="D163" t="e">
            <v>#N/A</v>
          </cell>
          <cell r="E163" t="str">
            <v>P005</v>
          </cell>
          <cell r="G163" t="str">
            <v>Gemistar Travel &amp; Tours</v>
          </cell>
          <cell r="H163" t="str">
            <v>Tickets</v>
          </cell>
          <cell r="I163" t="str">
            <v>ZMK 2,027,591</v>
          </cell>
          <cell r="J163" t="str">
            <v>ZMK</v>
          </cell>
          <cell r="K163">
            <v>2027591</v>
          </cell>
          <cell r="L163">
            <v>1.6750418760469012E-3</v>
          </cell>
          <cell r="M163">
            <v>3396.2998324958126</v>
          </cell>
          <cell r="N163">
            <v>0</v>
          </cell>
          <cell r="O163">
            <v>0</v>
          </cell>
          <cell r="P163">
            <v>0</v>
          </cell>
          <cell r="Q163">
            <v>0</v>
          </cell>
          <cell r="R163">
            <v>2027591</v>
          </cell>
        </row>
        <row r="164">
          <cell r="B164" t="str">
            <v>174-0156</v>
          </cell>
          <cell r="D164">
            <v>39387</v>
          </cell>
          <cell r="E164" t="str">
            <v>M031</v>
          </cell>
          <cell r="G164" t="str">
            <v>BHAGOOS SUPERMARKET</v>
          </cell>
          <cell r="H164" t="str">
            <v>Paint</v>
          </cell>
          <cell r="I164" t="str">
            <v>ZMK 27,930,000</v>
          </cell>
          <cell r="J164" t="str">
            <v>ZMK</v>
          </cell>
          <cell r="K164">
            <v>27930000</v>
          </cell>
          <cell r="L164">
            <v>1.6750418760469012E-3</v>
          </cell>
          <cell r="M164">
            <v>46783.919597989952</v>
          </cell>
          <cell r="N164">
            <v>0</v>
          </cell>
          <cell r="O164">
            <v>0</v>
          </cell>
          <cell r="P164">
            <v>0</v>
          </cell>
          <cell r="Q164">
            <v>0</v>
          </cell>
          <cell r="R164">
            <v>27930000</v>
          </cell>
          <cell r="S164" t="str">
            <v>Paint</v>
          </cell>
        </row>
        <row r="165">
          <cell r="B165" t="str">
            <v>174-0157</v>
          </cell>
          <cell r="D165" t="e">
            <v>#N/A</v>
          </cell>
          <cell r="E165" t="e">
            <v>#N/A</v>
          </cell>
          <cell r="G165" t="e">
            <v>#N/A</v>
          </cell>
          <cell r="H165" t="str">
            <v>Vacant</v>
          </cell>
          <cell r="I165" t="str">
            <v>ZAR 0.00</v>
          </cell>
          <cell r="J165" t="str">
            <v>ZAR</v>
          </cell>
          <cell r="K165">
            <v>0</v>
          </cell>
          <cell r="L165">
            <v>1</v>
          </cell>
          <cell r="M165">
            <v>0</v>
          </cell>
          <cell r="N165">
            <v>0</v>
          </cell>
          <cell r="O165">
            <v>0</v>
          </cell>
          <cell r="P165">
            <v>0</v>
          </cell>
          <cell r="Q165">
            <v>0</v>
          </cell>
          <cell r="R165">
            <v>0</v>
          </cell>
        </row>
        <row r="166">
          <cell r="B166" t="str">
            <v>174-0158</v>
          </cell>
          <cell r="D166" t="e">
            <v>#N/A</v>
          </cell>
          <cell r="E166" t="str">
            <v>P005</v>
          </cell>
          <cell r="G166" t="str">
            <v>Maxtronics System and supplies</v>
          </cell>
          <cell r="H166" t="str">
            <v>Sevice Pajero</v>
          </cell>
          <cell r="I166" t="str">
            <v>ZMK 2,000,000</v>
          </cell>
          <cell r="J166" t="str">
            <v>ZMK</v>
          </cell>
          <cell r="K166">
            <v>2000000</v>
          </cell>
          <cell r="L166">
            <v>1.6750418760469012E-3</v>
          </cell>
          <cell r="M166">
            <v>3350.0837520938026</v>
          </cell>
          <cell r="N166">
            <v>0</v>
          </cell>
          <cell r="O166">
            <v>0</v>
          </cell>
          <cell r="P166">
            <v>0</v>
          </cell>
          <cell r="Q166">
            <v>0</v>
          </cell>
          <cell r="R166">
            <v>2000000</v>
          </cell>
        </row>
        <row r="167">
          <cell r="B167" t="str">
            <v>174-0159</v>
          </cell>
          <cell r="D167" t="e">
            <v>#N/A</v>
          </cell>
          <cell r="E167" t="str">
            <v>M031</v>
          </cell>
          <cell r="G167" t="str">
            <v>BHAGOOS SUPERMARKET</v>
          </cell>
          <cell r="H167" t="str">
            <v>Welding Electrode Vitemax 3.15mm</v>
          </cell>
          <cell r="I167" t="str">
            <v>ZMK 0.00</v>
          </cell>
          <cell r="J167" t="str">
            <v>ZMK</v>
          </cell>
          <cell r="K167">
            <v>0</v>
          </cell>
          <cell r="L167">
            <v>1.6750418760469012E-3</v>
          </cell>
          <cell r="M167">
            <v>0</v>
          </cell>
          <cell r="N167">
            <v>0</v>
          </cell>
          <cell r="O167">
            <v>0</v>
          </cell>
          <cell r="P167">
            <v>0</v>
          </cell>
          <cell r="Q167">
            <v>0</v>
          </cell>
          <cell r="R167">
            <v>0</v>
          </cell>
          <cell r="S167" t="str">
            <v>Welding Recovery</v>
          </cell>
        </row>
        <row r="168">
          <cell r="B168" t="str">
            <v>174-0160</v>
          </cell>
          <cell r="D168" t="e">
            <v>#N/A</v>
          </cell>
          <cell r="E168" t="str">
            <v>M031</v>
          </cell>
          <cell r="G168" t="str">
            <v>BHAGOOS SUPERMARKET</v>
          </cell>
          <cell r="H168" t="str">
            <v>Welding Rods Vitemex 2.5mm</v>
          </cell>
          <cell r="I168" t="str">
            <v>ZMK 0.00</v>
          </cell>
          <cell r="J168" t="str">
            <v>ZMK</v>
          </cell>
          <cell r="K168">
            <v>0</v>
          </cell>
          <cell r="L168">
            <v>1.6750418760469012E-3</v>
          </cell>
          <cell r="M168">
            <v>0</v>
          </cell>
          <cell r="N168">
            <v>0</v>
          </cell>
          <cell r="O168">
            <v>0</v>
          </cell>
          <cell r="P168">
            <v>0</v>
          </cell>
          <cell r="Q168">
            <v>0</v>
          </cell>
          <cell r="R168">
            <v>0</v>
          </cell>
          <cell r="S168" t="str">
            <v>Welding Recovery</v>
          </cell>
        </row>
        <row r="169">
          <cell r="B169" t="str">
            <v>174-0161</v>
          </cell>
          <cell r="D169" t="e">
            <v>#N/A</v>
          </cell>
          <cell r="E169" t="str">
            <v>P005</v>
          </cell>
          <cell r="G169" t="str">
            <v>Gemistar Travel &amp; Tours</v>
          </cell>
          <cell r="H169" t="str">
            <v>Tickets</v>
          </cell>
          <cell r="I169" t="str">
            <v>ZMK 8,376,850</v>
          </cell>
          <cell r="J169" t="str">
            <v>ZMK</v>
          </cell>
          <cell r="K169">
            <v>8376850</v>
          </cell>
          <cell r="L169">
            <v>1.6750418760469012E-3</v>
          </cell>
          <cell r="M169">
            <v>14031.574539363484</v>
          </cell>
          <cell r="N169">
            <v>0</v>
          </cell>
          <cell r="O169">
            <v>0</v>
          </cell>
          <cell r="P169">
            <v>0</v>
          </cell>
          <cell r="Q169">
            <v>0</v>
          </cell>
          <cell r="R169">
            <v>8376850</v>
          </cell>
        </row>
        <row r="170">
          <cell r="B170" t="str">
            <v>174-0162</v>
          </cell>
          <cell r="D170" t="e">
            <v>#N/A</v>
          </cell>
          <cell r="E170" t="str">
            <v>P005</v>
          </cell>
          <cell r="G170" t="str">
            <v>Safety Contractors Limited</v>
          </cell>
          <cell r="H170" t="str">
            <v>Fire Extinguishers</v>
          </cell>
          <cell r="I170" t="str">
            <v>ZMK 14,820,000</v>
          </cell>
          <cell r="J170" t="str">
            <v>ZMK</v>
          </cell>
          <cell r="K170">
            <v>14820000</v>
          </cell>
          <cell r="L170">
            <v>1.6750418760469012E-3</v>
          </cell>
          <cell r="M170">
            <v>24824.120603015075</v>
          </cell>
          <cell r="N170">
            <v>0</v>
          </cell>
          <cell r="O170">
            <v>0</v>
          </cell>
          <cell r="P170">
            <v>0</v>
          </cell>
          <cell r="Q170">
            <v>0</v>
          </cell>
          <cell r="R170">
            <v>14820000</v>
          </cell>
        </row>
        <row r="171">
          <cell r="B171" t="str">
            <v>174-0163</v>
          </cell>
          <cell r="D171" t="e">
            <v>#N/A</v>
          </cell>
          <cell r="E171" t="str">
            <v>P005</v>
          </cell>
          <cell r="G171" t="str">
            <v>Gemistar Travel &amp; Tours</v>
          </cell>
          <cell r="H171" t="str">
            <v>Tickets - Closed</v>
          </cell>
          <cell r="I171" t="str">
            <v>ZMK 0.00</v>
          </cell>
          <cell r="J171" t="str">
            <v>ZMK</v>
          </cell>
          <cell r="K171">
            <v>0</v>
          </cell>
          <cell r="L171">
            <v>1.6750418760469012E-3</v>
          </cell>
          <cell r="M171">
            <v>0</v>
          </cell>
          <cell r="N171">
            <v>0</v>
          </cell>
          <cell r="O171">
            <v>0</v>
          </cell>
          <cell r="P171">
            <v>0</v>
          </cell>
          <cell r="Q171">
            <v>0</v>
          </cell>
          <cell r="R171">
            <v>0</v>
          </cell>
        </row>
        <row r="172">
          <cell r="B172" t="str">
            <v>174-0164</v>
          </cell>
          <cell r="D172">
            <v>39401</v>
          </cell>
          <cell r="E172" t="str">
            <v>E001</v>
          </cell>
          <cell r="F172" t="str">
            <v>Daniel Ng'uni</v>
          </cell>
          <cell r="G172" t="str">
            <v>Laatu Company Limited</v>
          </cell>
          <cell r="H172" t="str">
            <v>Installation of the equipment and material supplied by ABB</v>
          </cell>
          <cell r="I172" t="str">
            <v>ZMK 1,136,691,552.00</v>
          </cell>
          <cell r="J172" t="str">
            <v>ZMK</v>
          </cell>
          <cell r="K172">
            <v>1136691552</v>
          </cell>
          <cell r="L172">
            <v>1.6750418760469012E-3</v>
          </cell>
          <cell r="M172">
            <v>1904005.9497487438</v>
          </cell>
          <cell r="N172">
            <v>0</v>
          </cell>
          <cell r="O172">
            <v>0</v>
          </cell>
          <cell r="P172">
            <v>0</v>
          </cell>
          <cell r="Q172">
            <v>0</v>
          </cell>
          <cell r="R172">
            <v>1136691552</v>
          </cell>
        </row>
        <row r="173">
          <cell r="B173" t="str">
            <v>174-0165</v>
          </cell>
          <cell r="D173">
            <v>39401</v>
          </cell>
          <cell r="E173" t="str">
            <v>E008</v>
          </cell>
          <cell r="F173" t="str">
            <v>Daniel Ng'uni</v>
          </cell>
          <cell r="G173" t="str">
            <v>Laatu Company Limited</v>
          </cell>
          <cell r="H173" t="str">
            <v>Installation of the equipment and material supplied by ABB</v>
          </cell>
          <cell r="I173" t="str">
            <v>ZMK 558,297,467.00</v>
          </cell>
          <cell r="J173" t="str">
            <v>ZMK</v>
          </cell>
          <cell r="K173">
            <v>558297467</v>
          </cell>
          <cell r="L173">
            <v>1.6750418760469012E-3</v>
          </cell>
          <cell r="M173">
            <v>935171.63651591295</v>
          </cell>
          <cell r="N173">
            <v>0</v>
          </cell>
          <cell r="O173">
            <v>0</v>
          </cell>
          <cell r="P173">
            <v>0</v>
          </cell>
          <cell r="Q173">
            <v>0</v>
          </cell>
          <cell r="R173">
            <v>558297467</v>
          </cell>
        </row>
        <row r="174">
          <cell r="B174" t="str">
            <v>174-0166</v>
          </cell>
          <cell r="D174">
            <v>39401</v>
          </cell>
          <cell r="E174" t="str">
            <v>E004</v>
          </cell>
          <cell r="F174" t="str">
            <v>Daniel Ng'uni</v>
          </cell>
          <cell r="G174" t="str">
            <v>Laatu Company Limited</v>
          </cell>
          <cell r="H174" t="str">
            <v>Installation of the equipment and material supplied by ABB Canncelled See 599-483</v>
          </cell>
          <cell r="I174" t="str">
            <v>ZMK 0.00</v>
          </cell>
          <cell r="J174" t="str">
            <v>ZMK</v>
          </cell>
          <cell r="K174">
            <v>0</v>
          </cell>
          <cell r="L174">
            <v>1.6750418760469012E-3</v>
          </cell>
          <cell r="M174">
            <v>0</v>
          </cell>
          <cell r="N174">
            <v>0</v>
          </cell>
          <cell r="O174">
            <v>0</v>
          </cell>
          <cell r="P174">
            <v>0</v>
          </cell>
          <cell r="Q174">
            <v>0</v>
          </cell>
          <cell r="R174">
            <v>0</v>
          </cell>
        </row>
        <row r="175">
          <cell r="B175" t="str">
            <v>174-0167</v>
          </cell>
          <cell r="D175" t="e">
            <v>#N/A</v>
          </cell>
          <cell r="E175" t="str">
            <v>P005</v>
          </cell>
          <cell r="G175" t="str">
            <v>Trentyre Zambia limited</v>
          </cell>
          <cell r="H175" t="str">
            <v>Tyres -Cancelled</v>
          </cell>
          <cell r="I175" t="str">
            <v>ZMK 0.00</v>
          </cell>
          <cell r="J175" t="str">
            <v>ZMK</v>
          </cell>
          <cell r="K175">
            <v>0</v>
          </cell>
          <cell r="L175">
            <v>1.6750418760469012E-3</v>
          </cell>
          <cell r="M175">
            <v>0</v>
          </cell>
          <cell r="N175">
            <v>0</v>
          </cell>
          <cell r="O175">
            <v>0</v>
          </cell>
          <cell r="P175">
            <v>0</v>
          </cell>
          <cell r="Q175">
            <v>0</v>
          </cell>
          <cell r="R175">
            <v>0</v>
          </cell>
        </row>
        <row r="176">
          <cell r="B176" t="str">
            <v>174-0168</v>
          </cell>
          <cell r="D176" t="e">
            <v>#N/A</v>
          </cell>
          <cell r="E176" t="str">
            <v>P005</v>
          </cell>
          <cell r="G176" t="str">
            <v>Zamtel</v>
          </cell>
          <cell r="H176" t="str">
            <v>Payment for telephones Jun to August</v>
          </cell>
          <cell r="I176" t="str">
            <v>ZMK 36,000,000</v>
          </cell>
          <cell r="J176" t="str">
            <v>ZMK</v>
          </cell>
          <cell r="K176">
            <v>36000000</v>
          </cell>
          <cell r="L176">
            <v>1.6750418760469012E-3</v>
          </cell>
          <cell r="M176">
            <v>60301.507537688442</v>
          </cell>
          <cell r="N176">
            <v>0</v>
          </cell>
          <cell r="O176">
            <v>0</v>
          </cell>
          <cell r="P176">
            <v>0</v>
          </cell>
          <cell r="Q176">
            <v>0</v>
          </cell>
          <cell r="R176">
            <v>36000000</v>
          </cell>
        </row>
        <row r="177">
          <cell r="B177" t="str">
            <v>174-0169</v>
          </cell>
          <cell r="D177" t="e">
            <v>#N/A</v>
          </cell>
          <cell r="E177" t="str">
            <v>P005</v>
          </cell>
          <cell r="G177" t="str">
            <v>Southern Insurance Brokers Ltd</v>
          </cell>
          <cell r="H177" t="str">
            <v>Toyota Prado Additional Insurance</v>
          </cell>
          <cell r="I177" t="str">
            <v>ZMK 8,430,685</v>
          </cell>
          <cell r="J177" t="str">
            <v>ZMK</v>
          </cell>
          <cell r="K177">
            <v>8430685</v>
          </cell>
          <cell r="L177">
            <v>1.6750418760469012E-3</v>
          </cell>
          <cell r="M177">
            <v>14121.75041876047</v>
          </cell>
          <cell r="N177">
            <v>0</v>
          </cell>
          <cell r="O177">
            <v>0</v>
          </cell>
          <cell r="P177">
            <v>0</v>
          </cell>
          <cell r="Q177">
            <v>0</v>
          </cell>
          <cell r="R177">
            <v>8430685</v>
          </cell>
        </row>
        <row r="178">
          <cell r="B178" t="str">
            <v>174-0170</v>
          </cell>
          <cell r="D178" t="e">
            <v>#N/A</v>
          </cell>
          <cell r="E178" t="str">
            <v>P005</v>
          </cell>
          <cell r="G178" t="str">
            <v>Exact Spares</v>
          </cell>
          <cell r="H178" t="str">
            <v>Tyre for Hiace</v>
          </cell>
          <cell r="I178" t="str">
            <v>ZMK 750,000</v>
          </cell>
          <cell r="J178" t="str">
            <v>ZMK</v>
          </cell>
          <cell r="K178">
            <v>750000</v>
          </cell>
          <cell r="L178">
            <v>1.6750418760469012E-3</v>
          </cell>
          <cell r="M178">
            <v>1256.2814070351758</v>
          </cell>
          <cell r="N178">
            <v>0</v>
          </cell>
          <cell r="O178">
            <v>0</v>
          </cell>
          <cell r="P178">
            <v>0</v>
          </cell>
          <cell r="Q178">
            <v>0</v>
          </cell>
          <cell r="R178">
            <v>750000</v>
          </cell>
        </row>
        <row r="179">
          <cell r="B179" t="str">
            <v>174-0171</v>
          </cell>
          <cell r="D179" t="e">
            <v>#N/A</v>
          </cell>
          <cell r="E179" t="str">
            <v>P005</v>
          </cell>
          <cell r="G179" t="str">
            <v>Toyota Zambia Ltd</v>
          </cell>
          <cell r="H179" t="str">
            <v>Service for HiAce -Cancelled</v>
          </cell>
          <cell r="I179" t="str">
            <v>ZMK 0.00</v>
          </cell>
          <cell r="J179" t="str">
            <v>ZMK</v>
          </cell>
          <cell r="K179">
            <v>0</v>
          </cell>
          <cell r="L179">
            <v>1.6750418760469012E-3</v>
          </cell>
          <cell r="M179">
            <v>0</v>
          </cell>
          <cell r="N179">
            <v>0</v>
          </cell>
          <cell r="O179">
            <v>0</v>
          </cell>
          <cell r="P179">
            <v>0</v>
          </cell>
          <cell r="Q179">
            <v>0</v>
          </cell>
          <cell r="R179">
            <v>0</v>
          </cell>
        </row>
        <row r="180">
          <cell r="B180" t="str">
            <v>599-0001</v>
          </cell>
          <cell r="C180" t="str">
            <v/>
          </cell>
          <cell r="D180" t="e">
            <v>#N/A</v>
          </cell>
          <cell r="E180" t="str">
            <v>P005</v>
          </cell>
          <cell r="F180" t="str">
            <v>CLOSED</v>
          </cell>
          <cell r="G180" t="str">
            <v>Redeployable Camp systems</v>
          </cell>
          <cell r="H180" t="str">
            <v>Kaleya Hill Tents</v>
          </cell>
          <cell r="I180">
            <v>0</v>
          </cell>
          <cell r="J180" t="str">
            <v>0</v>
          </cell>
          <cell r="K180" t="e">
            <v>#VALUE!</v>
          </cell>
          <cell r="L180" t="e">
            <v>#N/A</v>
          </cell>
          <cell r="M180" t="e">
            <v>#N/A</v>
          </cell>
          <cell r="N180">
            <v>0</v>
          </cell>
          <cell r="O180">
            <v>0</v>
          </cell>
          <cell r="P180">
            <v>0</v>
          </cell>
          <cell r="Q180">
            <v>0</v>
          </cell>
          <cell r="R180">
            <v>0</v>
          </cell>
          <cell r="U180" t="str">
            <v>CLOSED</v>
          </cell>
          <cell r="V180" t="str">
            <v>CLOSED</v>
          </cell>
        </row>
        <row r="181">
          <cell r="B181" t="str">
            <v>599-0002</v>
          </cell>
          <cell r="C181" t="str">
            <v/>
          </cell>
          <cell r="D181" t="e">
            <v>#N/A</v>
          </cell>
          <cell r="E181" t="str">
            <v>P005</v>
          </cell>
          <cell r="G181" t="str">
            <v>M Projects</v>
          </cell>
          <cell r="H181" t="str">
            <v>Offices</v>
          </cell>
          <cell r="I181">
            <v>0</v>
          </cell>
          <cell r="J181" t="str">
            <v>0</v>
          </cell>
          <cell r="K181" t="e">
            <v>#VALUE!</v>
          </cell>
          <cell r="L181" t="e">
            <v>#N/A</v>
          </cell>
          <cell r="M181" t="e">
            <v>#N/A</v>
          </cell>
          <cell r="N181">
            <v>0</v>
          </cell>
          <cell r="O181">
            <v>0</v>
          </cell>
          <cell r="P181">
            <v>0</v>
          </cell>
          <cell r="Q181">
            <v>0</v>
          </cell>
          <cell r="R181">
            <v>0</v>
          </cell>
        </row>
        <row r="182">
          <cell r="B182" t="str">
            <v>599-0003</v>
          </cell>
          <cell r="C182" t="str">
            <v/>
          </cell>
          <cell r="D182">
            <v>39402</v>
          </cell>
          <cell r="E182" t="str">
            <v>M001-01</v>
          </cell>
          <cell r="F182" t="str">
            <v>Michael Nagapene</v>
          </cell>
          <cell r="G182" t="str">
            <v xml:space="preserve">ISGEC John Thompson </v>
          </cell>
          <cell r="H182" t="str">
            <v>New Boiler No. 6 of Capacity 160+t/h &amp; new Turbo Alternator No. 5 of Capacity 30MW</v>
          </cell>
          <cell r="I182" t="str">
            <v>USD 19,870,000</v>
          </cell>
          <cell r="J182" t="str">
            <v>USD</v>
          </cell>
          <cell r="K182">
            <v>19870000</v>
          </cell>
          <cell r="L182">
            <v>7.35</v>
          </cell>
          <cell r="M182">
            <v>146044500</v>
          </cell>
          <cell r="N182">
            <v>0</v>
          </cell>
          <cell r="O182">
            <v>0</v>
          </cell>
          <cell r="P182">
            <v>0</v>
          </cell>
          <cell r="Q182">
            <v>19870000</v>
          </cell>
          <cell r="R182">
            <v>0</v>
          </cell>
        </row>
        <row r="183">
          <cell r="B183" t="str">
            <v>599-0004</v>
          </cell>
          <cell r="C183" t="str">
            <v/>
          </cell>
          <cell r="D183" t="e">
            <v>#N/A</v>
          </cell>
          <cell r="E183" t="str">
            <v>P005</v>
          </cell>
          <cell r="F183" t="str">
            <v>CLOSED</v>
          </cell>
          <cell r="G183" t="str">
            <v>East African Supply</v>
          </cell>
          <cell r="H183" t="str">
            <v>OfficeFurniture and Fittings</v>
          </cell>
          <cell r="I183">
            <v>0</v>
          </cell>
          <cell r="J183" t="str">
            <v>0</v>
          </cell>
          <cell r="K183" t="e">
            <v>#VALUE!</v>
          </cell>
          <cell r="L183" t="e">
            <v>#N/A</v>
          </cell>
          <cell r="M183" t="e">
            <v>#N/A</v>
          </cell>
          <cell r="N183">
            <v>0</v>
          </cell>
          <cell r="O183">
            <v>0</v>
          </cell>
          <cell r="P183">
            <v>0</v>
          </cell>
          <cell r="Q183">
            <v>0</v>
          </cell>
          <cell r="R183">
            <v>0</v>
          </cell>
          <cell r="U183" t="str">
            <v>CLOSED</v>
          </cell>
          <cell r="V183" t="str">
            <v>CLOSED</v>
          </cell>
        </row>
        <row r="184">
          <cell r="B184" t="str">
            <v>599-0005</v>
          </cell>
          <cell r="C184" t="str">
            <v/>
          </cell>
          <cell r="D184">
            <v>39241</v>
          </cell>
          <cell r="E184" t="str">
            <v>E001</v>
          </cell>
          <cell r="F184" t="str">
            <v>Rajen Sooben</v>
          </cell>
          <cell r="G184" t="str">
            <v>ABB South Africa Pty Ltd</v>
          </cell>
          <cell r="H184" t="str">
            <v>Electrical Equipment &amp; Material for 33kV Switchgear</v>
          </cell>
          <cell r="I184" t="str">
            <v>ZAR 8,928,892.58</v>
          </cell>
          <cell r="J184" t="str">
            <v>ZAR</v>
          </cell>
          <cell r="K184">
            <v>8928892.5800000001</v>
          </cell>
          <cell r="L184">
            <v>1</v>
          </cell>
          <cell r="M184">
            <v>8928892.5800000001</v>
          </cell>
          <cell r="N184">
            <v>8928892.5800000001</v>
          </cell>
          <cell r="O184">
            <v>0</v>
          </cell>
          <cell r="P184">
            <v>0</v>
          </cell>
          <cell r="Q184">
            <v>0</v>
          </cell>
          <cell r="R184">
            <v>0</v>
          </cell>
          <cell r="V184">
            <v>39262</v>
          </cell>
        </row>
        <row r="185">
          <cell r="B185" t="str">
            <v>599-0006</v>
          </cell>
          <cell r="C185" t="str">
            <v/>
          </cell>
          <cell r="D185">
            <v>39223</v>
          </cell>
          <cell r="E185" t="str">
            <v>M010-1</v>
          </cell>
          <cell r="F185" t="str">
            <v>Mike Reynolds</v>
          </cell>
          <cell r="G185" t="str">
            <v>African Privity Investments (Pty) Ltd</v>
          </cell>
          <cell r="H185" t="str">
            <v>Three complete bare shaft 84-inch x 44- inch four-roll mills, Hydralic system, Bearing lubrication system, Bearing cooling water piping, Supervision, Two fitters and cold commisioning</v>
          </cell>
          <cell r="I185" t="str">
            <v>ZAR 17,566,950.00</v>
          </cell>
          <cell r="J185" t="str">
            <v>ZAR</v>
          </cell>
          <cell r="K185">
            <v>17566950</v>
          </cell>
          <cell r="L185">
            <v>1</v>
          </cell>
          <cell r="M185">
            <v>17566950</v>
          </cell>
          <cell r="N185">
            <v>17566950</v>
          </cell>
          <cell r="O185">
            <v>0</v>
          </cell>
          <cell r="P185">
            <v>0</v>
          </cell>
          <cell r="Q185">
            <v>0</v>
          </cell>
          <cell r="R185">
            <v>0</v>
          </cell>
          <cell r="U185">
            <v>39480</v>
          </cell>
        </row>
        <row r="186">
          <cell r="B186" t="str">
            <v>599-0007</v>
          </cell>
          <cell r="C186" t="str">
            <v/>
          </cell>
          <cell r="D186">
            <v>39245</v>
          </cell>
          <cell r="E186" t="str">
            <v>M008</v>
          </cell>
          <cell r="F186" t="str">
            <v xml:space="preserve">Bob Mills </v>
          </cell>
          <cell r="G186" t="str">
            <v>Bearing Man (Pty) Ltd</v>
          </cell>
          <cell r="H186" t="str">
            <v>One Zollern Dorstener Planetary Gear Unit, complete with differentail stage, Type SO5EN 126 PDS 90 See Amendment below)</v>
          </cell>
          <cell r="I186" t="str">
            <v>ZAR 0.00</v>
          </cell>
          <cell r="J186" t="str">
            <v>ZAR</v>
          </cell>
          <cell r="K186">
            <v>0</v>
          </cell>
          <cell r="L186">
            <v>1</v>
          </cell>
          <cell r="M186">
            <v>0</v>
          </cell>
          <cell r="N186">
            <v>0</v>
          </cell>
          <cell r="O186">
            <v>0</v>
          </cell>
          <cell r="P186">
            <v>0</v>
          </cell>
          <cell r="Q186">
            <v>0</v>
          </cell>
          <cell r="R186">
            <v>0</v>
          </cell>
          <cell r="V186">
            <v>39478</v>
          </cell>
        </row>
        <row r="187">
          <cell r="B187" t="str">
            <v>599-0007</v>
          </cell>
          <cell r="C187" t="str">
            <v>A1</v>
          </cell>
          <cell r="D187">
            <v>39251</v>
          </cell>
          <cell r="E187" t="str">
            <v>M008</v>
          </cell>
          <cell r="F187" t="str">
            <v xml:space="preserve">Bob Mills </v>
          </cell>
          <cell r="G187" t="str">
            <v>Bearing Man (Pty) Ltd</v>
          </cell>
          <cell r="H187" t="str">
            <v>One Zollern Dorstener Planetary Gear Unit, complete with differential stage, Type SO5EN 126 PDS 91</v>
          </cell>
          <cell r="I187" t="str">
            <v>ZAR 5,480,621.00</v>
          </cell>
          <cell r="J187" t="str">
            <v>ZAR</v>
          </cell>
          <cell r="K187">
            <v>5480621</v>
          </cell>
          <cell r="L187">
            <v>1</v>
          </cell>
          <cell r="M187">
            <v>5480621</v>
          </cell>
          <cell r="N187">
            <v>5480621</v>
          </cell>
          <cell r="O187">
            <v>0</v>
          </cell>
          <cell r="P187">
            <v>0</v>
          </cell>
          <cell r="Q187">
            <v>0</v>
          </cell>
          <cell r="R187">
            <v>0</v>
          </cell>
          <cell r="V187">
            <v>39478</v>
          </cell>
        </row>
        <row r="188">
          <cell r="B188" t="str">
            <v>599-0007</v>
          </cell>
          <cell r="C188" t="str">
            <v>A2</v>
          </cell>
          <cell r="D188">
            <v>39365</v>
          </cell>
          <cell r="E188" t="str">
            <v>M008</v>
          </cell>
          <cell r="F188" t="str">
            <v xml:space="preserve">Bob Mills </v>
          </cell>
          <cell r="G188" t="str">
            <v>Bearing Man (Pty) Ltd</v>
          </cell>
          <cell r="H188" t="str">
            <v>Two Zollern Dorstener Planetary Gear Units</v>
          </cell>
          <cell r="I188" t="str">
            <v>ZAR 10,961,242.00</v>
          </cell>
          <cell r="J188" t="str">
            <v>ZAR</v>
          </cell>
          <cell r="K188">
            <v>10961242</v>
          </cell>
          <cell r="L188">
            <v>1</v>
          </cell>
          <cell r="M188">
            <v>10961242</v>
          </cell>
          <cell r="N188">
            <v>10961242</v>
          </cell>
          <cell r="O188">
            <v>0</v>
          </cell>
          <cell r="P188">
            <v>0</v>
          </cell>
          <cell r="Q188">
            <v>0</v>
          </cell>
          <cell r="R188">
            <v>0</v>
          </cell>
          <cell r="U188">
            <v>39813</v>
          </cell>
        </row>
        <row r="189">
          <cell r="B189" t="str">
            <v>599-0007</v>
          </cell>
          <cell r="C189" t="str">
            <v>A2</v>
          </cell>
          <cell r="D189">
            <v>39365</v>
          </cell>
          <cell r="E189" t="str">
            <v>M008</v>
          </cell>
          <cell r="F189" t="str">
            <v xml:space="preserve">Bob Mills </v>
          </cell>
          <cell r="G189" t="str">
            <v>Bearing Man (Pty) Ltd</v>
          </cell>
          <cell r="H189" t="str">
            <v xml:space="preserve">Input Coupling </v>
          </cell>
          <cell r="I189" t="str">
            <v>ZAR 127,362.00</v>
          </cell>
          <cell r="J189" t="str">
            <v>ZAR</v>
          </cell>
          <cell r="K189">
            <v>127362</v>
          </cell>
          <cell r="L189">
            <v>1</v>
          </cell>
          <cell r="M189">
            <v>127362</v>
          </cell>
          <cell r="N189">
            <v>127362</v>
          </cell>
          <cell r="O189">
            <v>0</v>
          </cell>
          <cell r="P189">
            <v>0</v>
          </cell>
          <cell r="Q189">
            <v>0</v>
          </cell>
          <cell r="R189">
            <v>0</v>
          </cell>
        </row>
        <row r="190">
          <cell r="B190" t="str">
            <v>599-0008</v>
          </cell>
          <cell r="C190" t="str">
            <v/>
          </cell>
          <cell r="D190">
            <v>39342</v>
          </cell>
          <cell r="E190" t="str">
            <v>E002</v>
          </cell>
          <cell r="F190" t="str">
            <v>Sylvain D. Collet-Serret</v>
          </cell>
          <cell r="G190" t="str">
            <v xml:space="preserve">R G F Power Projects cc </v>
          </cell>
          <cell r="H190" t="str">
            <v>Lot of Overhead Power Lines 33KV</v>
          </cell>
          <cell r="I190" t="str">
            <v>ZAR 5,694,931.00</v>
          </cell>
          <cell r="J190" t="str">
            <v>ZAR</v>
          </cell>
          <cell r="K190">
            <v>5694931</v>
          </cell>
          <cell r="L190">
            <v>1</v>
          </cell>
          <cell r="M190">
            <v>5694931</v>
          </cell>
          <cell r="N190">
            <v>5694931</v>
          </cell>
          <cell r="O190">
            <v>0</v>
          </cell>
          <cell r="P190">
            <v>0</v>
          </cell>
          <cell r="Q190">
            <v>0</v>
          </cell>
          <cell r="R190">
            <v>0</v>
          </cell>
          <cell r="V190">
            <v>39355</v>
          </cell>
        </row>
        <row r="191">
          <cell r="B191" t="str">
            <v>599-0009</v>
          </cell>
          <cell r="C191" t="str">
            <v/>
          </cell>
          <cell r="D191">
            <v>39241</v>
          </cell>
          <cell r="E191" t="str">
            <v>E003-1</v>
          </cell>
          <cell r="F191" t="str">
            <v>Ray Errington</v>
          </cell>
          <cell r="G191" t="str">
            <v>Desta Power Matla (Pty) Ltd</v>
          </cell>
          <cell r="H191" t="str">
            <v>One lot of transformers</v>
          </cell>
          <cell r="I191" t="str">
            <v>ZAR 4,693,002.00</v>
          </cell>
          <cell r="J191" t="str">
            <v>ZAR</v>
          </cell>
          <cell r="K191">
            <v>4693002</v>
          </cell>
          <cell r="L191">
            <v>1</v>
          </cell>
          <cell r="M191">
            <v>4693002</v>
          </cell>
          <cell r="N191">
            <v>4693002</v>
          </cell>
          <cell r="O191">
            <v>0</v>
          </cell>
          <cell r="P191">
            <v>0</v>
          </cell>
          <cell r="Q191">
            <v>0</v>
          </cell>
          <cell r="R191">
            <v>0</v>
          </cell>
        </row>
        <row r="192">
          <cell r="B192" t="str">
            <v>599-0009</v>
          </cell>
          <cell r="C192" t="str">
            <v/>
          </cell>
          <cell r="D192">
            <v>39241</v>
          </cell>
          <cell r="E192" t="str">
            <v>E003-1</v>
          </cell>
          <cell r="F192" t="str">
            <v>Ray Errington</v>
          </cell>
          <cell r="G192" t="str">
            <v>Desta Power Matla (Pty) Ltd</v>
          </cell>
          <cell r="H192" t="str">
            <v>One lot of neutral earthing resistors (NER)</v>
          </cell>
          <cell r="I192" t="str">
            <v>ZAR 598,960.00</v>
          </cell>
          <cell r="J192" t="str">
            <v>ZAR</v>
          </cell>
          <cell r="K192">
            <v>598960</v>
          </cell>
          <cell r="L192">
            <v>1</v>
          </cell>
          <cell r="M192">
            <v>598960</v>
          </cell>
          <cell r="N192">
            <v>598960</v>
          </cell>
          <cell r="O192">
            <v>0</v>
          </cell>
          <cell r="P192">
            <v>0</v>
          </cell>
          <cell r="Q192">
            <v>0</v>
          </cell>
          <cell r="R192">
            <v>0</v>
          </cell>
        </row>
        <row r="193">
          <cell r="B193" t="str">
            <v>599-0009</v>
          </cell>
          <cell r="C193" t="str">
            <v/>
          </cell>
          <cell r="D193">
            <v>39241</v>
          </cell>
          <cell r="E193" t="str">
            <v>E003-1</v>
          </cell>
          <cell r="F193" t="str">
            <v>Ray Errington</v>
          </cell>
          <cell r="G193" t="str">
            <v>Desta Power Matla (Pty) Ltd</v>
          </cell>
          <cell r="H193" t="str">
            <v>Miscellaneous (Testing, Travel, Slings, etc.).</v>
          </cell>
          <cell r="I193" t="str">
            <v>ZAR 159,936.00</v>
          </cell>
          <cell r="J193" t="str">
            <v>ZAR</v>
          </cell>
          <cell r="K193">
            <v>159936</v>
          </cell>
          <cell r="L193">
            <v>1</v>
          </cell>
          <cell r="M193">
            <v>159936</v>
          </cell>
          <cell r="N193">
            <v>159936</v>
          </cell>
          <cell r="O193">
            <v>0</v>
          </cell>
          <cell r="P193">
            <v>0</v>
          </cell>
          <cell r="Q193">
            <v>0</v>
          </cell>
          <cell r="R193">
            <v>0</v>
          </cell>
        </row>
        <row r="194">
          <cell r="B194" t="str">
            <v>599-0010</v>
          </cell>
          <cell r="C194" t="str">
            <v/>
          </cell>
          <cell r="D194">
            <v>39251</v>
          </cell>
          <cell r="E194" t="str">
            <v>E006</v>
          </cell>
          <cell r="F194" t="str">
            <v>Trevor Naude</v>
          </cell>
          <cell r="G194" t="str">
            <v>Zest Electric Motors (Pty) Ltd</v>
          </cell>
          <cell r="H194" t="str">
            <v>Four x 5MVA transformer See 599-87</v>
          </cell>
          <cell r="I194" t="str">
            <v>ZAR 0.00</v>
          </cell>
          <cell r="J194" t="str">
            <v>ZAR</v>
          </cell>
          <cell r="K194">
            <v>0</v>
          </cell>
          <cell r="L194">
            <v>1</v>
          </cell>
          <cell r="M194">
            <v>0</v>
          </cell>
          <cell r="N194">
            <v>0</v>
          </cell>
          <cell r="O194">
            <v>0</v>
          </cell>
          <cell r="P194">
            <v>0</v>
          </cell>
          <cell r="Q194">
            <v>0</v>
          </cell>
          <cell r="R194">
            <v>0</v>
          </cell>
          <cell r="V194">
            <v>39431</v>
          </cell>
        </row>
        <row r="195">
          <cell r="B195" t="str">
            <v>599-0010</v>
          </cell>
          <cell r="C195" t="str">
            <v/>
          </cell>
          <cell r="D195">
            <v>39251</v>
          </cell>
          <cell r="E195" t="str">
            <v>E006</v>
          </cell>
          <cell r="F195" t="str">
            <v>Trevor Naude</v>
          </cell>
          <cell r="G195" t="str">
            <v>Zest Electric Motors (Pty) Ltd</v>
          </cell>
          <cell r="H195" t="str">
            <v>Four x set of spare parts for two years of operation see 599-87</v>
          </cell>
          <cell r="I195" t="str">
            <v>ZAR 0.00</v>
          </cell>
          <cell r="J195" t="str">
            <v>ZAR</v>
          </cell>
          <cell r="K195">
            <v>0</v>
          </cell>
          <cell r="L195">
            <v>1</v>
          </cell>
          <cell r="M195">
            <v>0</v>
          </cell>
          <cell r="N195">
            <v>0</v>
          </cell>
          <cell r="O195">
            <v>0</v>
          </cell>
          <cell r="P195">
            <v>0</v>
          </cell>
          <cell r="Q195">
            <v>0</v>
          </cell>
          <cell r="R195">
            <v>0</v>
          </cell>
          <cell r="V195">
            <v>39431</v>
          </cell>
        </row>
        <row r="196">
          <cell r="B196" t="str">
            <v>599-0010</v>
          </cell>
          <cell r="C196" t="str">
            <v/>
          </cell>
          <cell r="D196">
            <v>39251</v>
          </cell>
          <cell r="E196" t="str">
            <v>E006</v>
          </cell>
          <cell r="F196" t="str">
            <v>Trevor Naude</v>
          </cell>
          <cell r="G196" t="str">
            <v>Zest Electric Motors (Pty) Ltd</v>
          </cell>
          <cell r="H196" t="str">
            <v xml:space="preserve">Site trip to assemble and commission the transformer </v>
          </cell>
          <cell r="I196" t="str">
            <v>ZAR  63,720.00</v>
          </cell>
          <cell r="J196" t="str">
            <v>ZAR</v>
          </cell>
          <cell r="K196">
            <v>63720</v>
          </cell>
          <cell r="L196">
            <v>1</v>
          </cell>
          <cell r="M196">
            <v>63720</v>
          </cell>
          <cell r="N196">
            <v>63720</v>
          </cell>
          <cell r="O196">
            <v>0</v>
          </cell>
          <cell r="P196">
            <v>0</v>
          </cell>
          <cell r="Q196">
            <v>0</v>
          </cell>
          <cell r="R196">
            <v>0</v>
          </cell>
          <cell r="V196">
            <v>39431</v>
          </cell>
        </row>
        <row r="197">
          <cell r="B197" t="str">
            <v>599-0010</v>
          </cell>
          <cell r="C197" t="str">
            <v/>
          </cell>
          <cell r="D197">
            <v>39251</v>
          </cell>
          <cell r="E197" t="str">
            <v>E006</v>
          </cell>
          <cell r="F197" t="str">
            <v>Trevor Naude</v>
          </cell>
          <cell r="G197" t="str">
            <v>Zest Electric Motors (Pty) Ltd</v>
          </cell>
          <cell r="H197" t="str">
            <v>Third party inspector</v>
          </cell>
          <cell r="I197" t="str">
            <v>ZAR 10,025.28</v>
          </cell>
          <cell r="J197" t="str">
            <v>ZAR</v>
          </cell>
          <cell r="K197">
            <v>10025.280000000001</v>
          </cell>
          <cell r="L197">
            <v>1</v>
          </cell>
          <cell r="M197">
            <v>10025.280000000001</v>
          </cell>
          <cell r="N197">
            <v>10025.280000000001</v>
          </cell>
          <cell r="O197">
            <v>0</v>
          </cell>
          <cell r="P197">
            <v>0</v>
          </cell>
          <cell r="Q197">
            <v>0</v>
          </cell>
          <cell r="R197">
            <v>0</v>
          </cell>
          <cell r="V197">
            <v>39431</v>
          </cell>
        </row>
        <row r="198">
          <cell r="B198" t="str">
            <v>599-0010</v>
          </cell>
          <cell r="C198" t="str">
            <v/>
          </cell>
          <cell r="D198">
            <v>39251</v>
          </cell>
          <cell r="E198" t="str">
            <v>E006</v>
          </cell>
          <cell r="F198" t="str">
            <v>Trevor Naude</v>
          </cell>
          <cell r="G198" t="str">
            <v>Zest Electric Motors (Pty) Ltd</v>
          </cell>
          <cell r="H198" t="str">
            <v>Shipment</v>
          </cell>
          <cell r="I198" t="str">
            <v>ZAR 194,473.44</v>
          </cell>
          <cell r="J198" t="str">
            <v>ZAR</v>
          </cell>
          <cell r="K198">
            <v>194473.44</v>
          </cell>
          <cell r="L198">
            <v>1</v>
          </cell>
          <cell r="M198">
            <v>194473.44</v>
          </cell>
          <cell r="N198">
            <v>194473.44</v>
          </cell>
          <cell r="O198">
            <v>0</v>
          </cell>
          <cell r="P198">
            <v>0</v>
          </cell>
          <cell r="Q198">
            <v>0</v>
          </cell>
          <cell r="R198">
            <v>0</v>
          </cell>
          <cell r="V198">
            <v>39431</v>
          </cell>
        </row>
        <row r="199">
          <cell r="B199" t="str">
            <v>599-0010</v>
          </cell>
          <cell r="C199" t="str">
            <v/>
          </cell>
          <cell r="D199">
            <v>39251</v>
          </cell>
          <cell r="E199" t="str">
            <v>E006</v>
          </cell>
          <cell r="F199" t="str">
            <v>Trevor Naude</v>
          </cell>
          <cell r="G199" t="str">
            <v>Zest Electric Motors (Pty) Ltd</v>
          </cell>
          <cell r="H199" t="str">
            <v>Overland transport to site</v>
          </cell>
          <cell r="I199" t="str">
            <v>ZAR 205,801.44</v>
          </cell>
          <cell r="J199" t="str">
            <v>ZAR</v>
          </cell>
          <cell r="K199">
            <v>205801.44</v>
          </cell>
          <cell r="L199">
            <v>1</v>
          </cell>
          <cell r="M199">
            <v>205801.44</v>
          </cell>
          <cell r="N199">
            <v>205801.44</v>
          </cell>
          <cell r="O199">
            <v>0</v>
          </cell>
          <cell r="P199">
            <v>0</v>
          </cell>
          <cell r="Q199">
            <v>0</v>
          </cell>
          <cell r="R199">
            <v>0</v>
          </cell>
          <cell r="V199">
            <v>39431</v>
          </cell>
        </row>
        <row r="200">
          <cell r="B200" t="str">
            <v>599-0010</v>
          </cell>
          <cell r="C200" t="str">
            <v/>
          </cell>
          <cell r="D200">
            <v>39251</v>
          </cell>
          <cell r="E200" t="str">
            <v>E006</v>
          </cell>
          <cell r="F200" t="str">
            <v>Trevor Naude</v>
          </cell>
          <cell r="G200" t="str">
            <v>Zest Electric Motors (Pty) Ltd</v>
          </cell>
          <cell r="H200" t="str">
            <v>Site erection (labour and supervision)</v>
          </cell>
          <cell r="I200" t="str">
            <v>ZAR 222,680.16</v>
          </cell>
          <cell r="J200" t="str">
            <v>ZAR</v>
          </cell>
          <cell r="K200">
            <v>222680.16</v>
          </cell>
          <cell r="L200">
            <v>1</v>
          </cell>
          <cell r="M200">
            <v>222680.16</v>
          </cell>
          <cell r="N200">
            <v>222680.16</v>
          </cell>
          <cell r="O200">
            <v>0</v>
          </cell>
          <cell r="P200">
            <v>0</v>
          </cell>
          <cell r="Q200">
            <v>0</v>
          </cell>
          <cell r="R200">
            <v>0</v>
          </cell>
          <cell r="V200">
            <v>39431</v>
          </cell>
        </row>
        <row r="201">
          <cell r="B201" t="str">
            <v>599-0010</v>
          </cell>
          <cell r="C201" t="str">
            <v/>
          </cell>
          <cell r="D201">
            <v>39251</v>
          </cell>
          <cell r="E201" t="str">
            <v>E006</v>
          </cell>
          <cell r="F201" t="str">
            <v>Trevor Naude</v>
          </cell>
          <cell r="G201" t="str">
            <v>Zest Electric Motors (Pty) Ltd</v>
          </cell>
          <cell r="H201" t="str">
            <v>Commisioning</v>
          </cell>
          <cell r="I201" t="str">
            <v>ZAR 49,106.88</v>
          </cell>
          <cell r="J201" t="str">
            <v>ZAR</v>
          </cell>
          <cell r="K201">
            <v>49106.879999999997</v>
          </cell>
          <cell r="L201">
            <v>1</v>
          </cell>
          <cell r="M201">
            <v>49106.879999999997</v>
          </cell>
          <cell r="N201">
            <v>49106.879999999997</v>
          </cell>
          <cell r="O201">
            <v>0</v>
          </cell>
          <cell r="P201">
            <v>0</v>
          </cell>
          <cell r="Q201">
            <v>0</v>
          </cell>
          <cell r="R201">
            <v>0</v>
          </cell>
          <cell r="V201">
            <v>39431</v>
          </cell>
        </row>
        <row r="202">
          <cell r="B202" t="str">
            <v>599-0010</v>
          </cell>
          <cell r="C202" t="str">
            <v/>
          </cell>
          <cell r="D202">
            <v>39251</v>
          </cell>
          <cell r="E202" t="str">
            <v>E006</v>
          </cell>
          <cell r="F202" t="str">
            <v>Trevor Naude</v>
          </cell>
          <cell r="G202" t="str">
            <v>Zest Electric Motors (Pty) Ltd</v>
          </cell>
          <cell r="H202" t="str">
            <v>Insulating oil (NYNAS 10 GBN) 11,300 litres</v>
          </cell>
          <cell r="I202" t="str">
            <v>ZAR 320,412.48</v>
          </cell>
          <cell r="J202" t="str">
            <v>ZAR</v>
          </cell>
          <cell r="K202">
            <v>320412.48</v>
          </cell>
          <cell r="L202">
            <v>1</v>
          </cell>
          <cell r="M202">
            <v>320412.48</v>
          </cell>
          <cell r="N202">
            <v>320412.48</v>
          </cell>
          <cell r="O202">
            <v>0</v>
          </cell>
          <cell r="P202">
            <v>0</v>
          </cell>
          <cell r="Q202">
            <v>0</v>
          </cell>
          <cell r="R202">
            <v>0</v>
          </cell>
          <cell r="V202">
            <v>39431</v>
          </cell>
        </row>
        <row r="203">
          <cell r="B203" t="str">
            <v>599-0011</v>
          </cell>
          <cell r="C203" t="str">
            <v/>
          </cell>
          <cell r="D203">
            <v>39225</v>
          </cell>
          <cell r="E203" t="str">
            <v>A001-1</v>
          </cell>
          <cell r="F203" t="str">
            <v>Franek H.C Raciborski</v>
          </cell>
          <cell r="G203" t="str">
            <v>Irritech Agencies</v>
          </cell>
          <cell r="H203" t="str">
            <v>One lot of pivots (Cancelled See 116, 117, 118)</v>
          </cell>
          <cell r="I203" t="str">
            <v>ZAR 0.00</v>
          </cell>
          <cell r="J203" t="str">
            <v>ZAR</v>
          </cell>
          <cell r="K203">
            <v>0</v>
          </cell>
          <cell r="L203">
            <v>1</v>
          </cell>
          <cell r="M203">
            <v>0</v>
          </cell>
          <cell r="N203">
            <v>0</v>
          </cell>
          <cell r="O203">
            <v>0</v>
          </cell>
          <cell r="P203">
            <v>0</v>
          </cell>
          <cell r="Q203">
            <v>0</v>
          </cell>
          <cell r="R203">
            <v>0</v>
          </cell>
          <cell r="V203">
            <v>39775</v>
          </cell>
        </row>
        <row r="204">
          <cell r="B204" t="str">
            <v>599-0011</v>
          </cell>
          <cell r="C204" t="str">
            <v>A1</v>
          </cell>
          <cell r="D204">
            <v>39331</v>
          </cell>
          <cell r="E204" t="str">
            <v>A001-1</v>
          </cell>
          <cell r="F204" t="str">
            <v>Franek H.C Raciborski</v>
          </cell>
          <cell r="G204" t="str">
            <v>Irritech Agencies</v>
          </cell>
          <cell r="H204" t="str">
            <v>One lot of pivots (Cancelled See 116, 117, 118)</v>
          </cell>
          <cell r="I204" t="str">
            <v>ZMK 0.00</v>
          </cell>
          <cell r="J204" t="str">
            <v>ZMK</v>
          </cell>
          <cell r="K204">
            <v>0</v>
          </cell>
          <cell r="L204">
            <v>1.6750418760469012E-3</v>
          </cell>
          <cell r="M204">
            <v>0</v>
          </cell>
          <cell r="N204">
            <v>0</v>
          </cell>
          <cell r="O204">
            <v>0</v>
          </cell>
          <cell r="P204">
            <v>0</v>
          </cell>
          <cell r="Q204">
            <v>0</v>
          </cell>
          <cell r="R204">
            <v>0</v>
          </cell>
        </row>
        <row r="205">
          <cell r="B205" t="str">
            <v>599-0011</v>
          </cell>
          <cell r="C205" t="str">
            <v>A1</v>
          </cell>
          <cell r="D205">
            <v>39331</v>
          </cell>
          <cell r="E205" t="str">
            <v>A001-1</v>
          </cell>
          <cell r="F205" t="str">
            <v>Franek H.C Raciborski</v>
          </cell>
          <cell r="G205" t="str">
            <v>Irritech Agencies</v>
          </cell>
          <cell r="H205" t="str">
            <v>One lot of pivots (Cancelled See 116, 117, 118)</v>
          </cell>
          <cell r="I205" t="str">
            <v>ZAR 0.00</v>
          </cell>
          <cell r="J205" t="str">
            <v>ZAR</v>
          </cell>
          <cell r="K205">
            <v>0</v>
          </cell>
          <cell r="L205">
            <v>1</v>
          </cell>
          <cell r="M205">
            <v>0</v>
          </cell>
          <cell r="N205">
            <v>0</v>
          </cell>
          <cell r="O205">
            <v>0</v>
          </cell>
          <cell r="P205">
            <v>0</v>
          </cell>
          <cell r="Q205">
            <v>0</v>
          </cell>
          <cell r="R205">
            <v>0</v>
          </cell>
        </row>
        <row r="206">
          <cell r="B206" t="str">
            <v>599-0012</v>
          </cell>
          <cell r="C206" t="str">
            <v/>
          </cell>
          <cell r="D206">
            <v>39225</v>
          </cell>
          <cell r="E206" t="str">
            <v>A002</v>
          </cell>
          <cell r="F206" t="str">
            <v>Brian Navias</v>
          </cell>
          <cell r="G206" t="str">
            <v>Amitech Holding</v>
          </cell>
          <cell r="H206" t="str">
            <v>One lot of pipelines (cancelled See 588-139)</v>
          </cell>
          <cell r="I206" t="str">
            <v>ZAR 0.00</v>
          </cell>
          <cell r="J206" t="str">
            <v>ZAR</v>
          </cell>
          <cell r="K206">
            <v>0</v>
          </cell>
          <cell r="L206">
            <v>1</v>
          </cell>
          <cell r="M206">
            <v>0</v>
          </cell>
          <cell r="N206">
            <v>0</v>
          </cell>
          <cell r="O206">
            <v>0</v>
          </cell>
          <cell r="P206">
            <v>0</v>
          </cell>
          <cell r="Q206">
            <v>0</v>
          </cell>
          <cell r="R206">
            <v>0</v>
          </cell>
          <cell r="V206">
            <v>39303</v>
          </cell>
        </row>
        <row r="207">
          <cell r="B207" t="str">
            <v>599-0013</v>
          </cell>
          <cell r="C207" t="str">
            <v/>
          </cell>
          <cell r="D207">
            <v>39225</v>
          </cell>
          <cell r="E207" t="str">
            <v>A007-1</v>
          </cell>
          <cell r="F207" t="str">
            <v>Gavin Bailey</v>
          </cell>
          <cell r="G207" t="str">
            <v>Denorco (Pty)</v>
          </cell>
          <cell r="H207" t="str">
            <v>One lot of pumps and electric motors</v>
          </cell>
          <cell r="I207" t="str">
            <v>ZAR 1,656,969.00</v>
          </cell>
          <cell r="J207" t="str">
            <v>ZAR</v>
          </cell>
          <cell r="K207">
            <v>1656969</v>
          </cell>
          <cell r="L207">
            <v>1</v>
          </cell>
          <cell r="M207">
            <v>1656969</v>
          </cell>
          <cell r="N207">
            <v>1656969</v>
          </cell>
          <cell r="O207">
            <v>0</v>
          </cell>
          <cell r="P207">
            <v>0</v>
          </cell>
          <cell r="Q207">
            <v>0</v>
          </cell>
          <cell r="R207">
            <v>0</v>
          </cell>
          <cell r="V207">
            <v>39775</v>
          </cell>
        </row>
        <row r="208">
          <cell r="B208" t="str">
            <v>599-0014</v>
          </cell>
          <cell r="C208" t="str">
            <v/>
          </cell>
          <cell r="D208" t="e">
            <v>#N/A</v>
          </cell>
          <cell r="E208" t="str">
            <v>A006</v>
          </cell>
          <cell r="F208" t="str">
            <v>Uli  Heitz</v>
          </cell>
          <cell r="G208" t="str">
            <v>Heku Construction Ltd</v>
          </cell>
          <cell r="H208" t="str">
            <v>Pipe Fitting suppy and install</v>
          </cell>
          <cell r="I208" t="str">
            <v>USD 469,293</v>
          </cell>
          <cell r="J208" t="str">
            <v>USD</v>
          </cell>
          <cell r="K208">
            <v>469293</v>
          </cell>
          <cell r="L208">
            <v>7.35</v>
          </cell>
          <cell r="M208">
            <v>3449303.55</v>
          </cell>
          <cell r="N208">
            <v>0</v>
          </cell>
          <cell r="O208">
            <v>0</v>
          </cell>
          <cell r="P208">
            <v>0</v>
          </cell>
          <cell r="Q208">
            <v>469293</v>
          </cell>
          <cell r="R208">
            <v>0</v>
          </cell>
        </row>
        <row r="209">
          <cell r="B209" t="str">
            <v>599-0015</v>
          </cell>
          <cell r="C209" t="str">
            <v/>
          </cell>
          <cell r="D209">
            <v>39225</v>
          </cell>
          <cell r="E209" t="str">
            <v>A001-2</v>
          </cell>
          <cell r="F209" t="str">
            <v>Pieter J. Scheepers</v>
          </cell>
          <cell r="G209" t="str">
            <v>Landspray Irrigation</v>
          </cell>
          <cell r="H209" t="str">
            <v>One lot of pivots</v>
          </cell>
          <cell r="I209" t="str">
            <v>ZAR 25,820,299.00</v>
          </cell>
          <cell r="J209" t="str">
            <v>ZAR</v>
          </cell>
          <cell r="K209">
            <v>25820299</v>
          </cell>
          <cell r="L209">
            <v>1</v>
          </cell>
          <cell r="M209">
            <v>25820299</v>
          </cell>
          <cell r="N209">
            <v>25820299</v>
          </cell>
          <cell r="O209">
            <v>0</v>
          </cell>
          <cell r="P209">
            <v>0</v>
          </cell>
          <cell r="Q209">
            <v>0</v>
          </cell>
          <cell r="R209">
            <v>0</v>
          </cell>
          <cell r="V209">
            <v>39652</v>
          </cell>
        </row>
        <row r="210">
          <cell r="B210" t="str">
            <v>599-0016</v>
          </cell>
          <cell r="C210" t="str">
            <v/>
          </cell>
          <cell r="D210">
            <v>39222</v>
          </cell>
          <cell r="E210" t="str">
            <v>A013-1</v>
          </cell>
          <cell r="F210" t="str">
            <v>John McMenamin</v>
          </cell>
          <cell r="G210" t="str">
            <v>Premier Valves (Pty)</v>
          </cell>
          <cell r="H210" t="str">
            <v>12 line-items, total quantity of 44 items, as per the schedule labelled ''section 2'' of the above-mentioned quotation + Delivery to site</v>
          </cell>
          <cell r="I210" t="str">
            <v>ZAR 758,109.60</v>
          </cell>
          <cell r="J210" t="str">
            <v>ZAR</v>
          </cell>
          <cell r="K210">
            <v>758109.6</v>
          </cell>
          <cell r="L210">
            <v>1</v>
          </cell>
          <cell r="M210">
            <v>758109.6</v>
          </cell>
          <cell r="N210">
            <v>758109.6</v>
          </cell>
          <cell r="O210">
            <v>0</v>
          </cell>
          <cell r="P210">
            <v>0</v>
          </cell>
          <cell r="Q210">
            <v>0</v>
          </cell>
          <cell r="R210">
            <v>0</v>
          </cell>
          <cell r="V210">
            <v>40045</v>
          </cell>
        </row>
        <row r="211">
          <cell r="B211" t="str">
            <v>599-0017</v>
          </cell>
          <cell r="C211" t="str">
            <v/>
          </cell>
          <cell r="D211">
            <v>39225</v>
          </cell>
          <cell r="E211" t="str">
            <v>A013-3</v>
          </cell>
          <cell r="F211" t="str">
            <v>Justin Brown</v>
          </cell>
          <cell r="G211" t="str">
            <v>Sensus Metering Systems (Pty) Ltd</v>
          </cell>
          <cell r="H211" t="str">
            <v>One lot of Flow meters See 599-373</v>
          </cell>
          <cell r="I211" t="str">
            <v>ZAR 0.00</v>
          </cell>
          <cell r="J211" t="str">
            <v>ZAR</v>
          </cell>
          <cell r="K211">
            <v>0</v>
          </cell>
          <cell r="L211">
            <v>1</v>
          </cell>
          <cell r="M211">
            <v>0</v>
          </cell>
          <cell r="N211">
            <v>0</v>
          </cell>
          <cell r="O211">
            <v>0</v>
          </cell>
          <cell r="P211">
            <v>0</v>
          </cell>
          <cell r="Q211">
            <v>0</v>
          </cell>
          <cell r="R211">
            <v>0</v>
          </cell>
          <cell r="V211">
            <v>39416</v>
          </cell>
        </row>
        <row r="212">
          <cell r="B212" t="str">
            <v>599-0018</v>
          </cell>
          <cell r="C212" t="str">
            <v/>
          </cell>
          <cell r="D212">
            <v>39247</v>
          </cell>
          <cell r="E212" t="str">
            <v>A007-2</v>
          </cell>
          <cell r="F212" t="str">
            <v>Andreas Gremels</v>
          </cell>
          <cell r="G212" t="str">
            <v>KSB Pumps and Valves (Pty) Ltd</v>
          </cell>
          <cell r="H212" t="str">
            <v>Four KSB RDLv 500-&amp;()A Pumps Pump station 3A</v>
          </cell>
          <cell r="I212" t="str">
            <v>ZAR 1,987,500.00</v>
          </cell>
          <cell r="J212" t="str">
            <v>ZAR</v>
          </cell>
          <cell r="K212">
            <v>1987500</v>
          </cell>
          <cell r="L212">
            <v>1</v>
          </cell>
          <cell r="M212">
            <v>1987500</v>
          </cell>
          <cell r="N212">
            <v>1987500</v>
          </cell>
          <cell r="O212">
            <v>0</v>
          </cell>
          <cell r="P212">
            <v>0</v>
          </cell>
          <cell r="Q212">
            <v>0</v>
          </cell>
          <cell r="R212">
            <v>0</v>
          </cell>
          <cell r="V212">
            <v>39496</v>
          </cell>
        </row>
        <row r="213">
          <cell r="B213" t="str">
            <v>599-0018</v>
          </cell>
          <cell r="C213" t="str">
            <v/>
          </cell>
          <cell r="D213">
            <v>39247</v>
          </cell>
          <cell r="E213" t="str">
            <v>A007-2</v>
          </cell>
          <cell r="F213" t="str">
            <v>Andreas Gremels</v>
          </cell>
          <cell r="G213" t="str">
            <v>KSB Pumps and Valves (Pty) Ltd</v>
          </cell>
          <cell r="H213" t="str">
            <v>Four 790kW-6 Pole WEG Electric Motors Pump station 3A</v>
          </cell>
          <cell r="I213" t="str">
            <v>ZAR 1,995,846.00</v>
          </cell>
          <cell r="J213" t="str">
            <v>ZAR</v>
          </cell>
          <cell r="K213">
            <v>1995846</v>
          </cell>
          <cell r="L213">
            <v>1</v>
          </cell>
          <cell r="M213">
            <v>1995846</v>
          </cell>
          <cell r="N213">
            <v>1995846</v>
          </cell>
          <cell r="O213">
            <v>0</v>
          </cell>
          <cell r="P213">
            <v>0</v>
          </cell>
          <cell r="Q213">
            <v>0</v>
          </cell>
          <cell r="R213">
            <v>0</v>
          </cell>
          <cell r="V213">
            <v>39496</v>
          </cell>
        </row>
        <row r="214">
          <cell r="B214" t="str">
            <v>599-0018</v>
          </cell>
          <cell r="C214" t="str">
            <v/>
          </cell>
          <cell r="D214">
            <v>39247</v>
          </cell>
          <cell r="E214" t="str">
            <v>A007-2</v>
          </cell>
          <cell r="F214" t="str">
            <v>Andreas Gremels</v>
          </cell>
          <cell r="G214" t="str">
            <v>KSB Pumps and Valves (Pty) Ltd</v>
          </cell>
          <cell r="H214" t="str">
            <v>Four Base Plates Pump station 3A</v>
          </cell>
          <cell r="I214" t="str">
            <v>ZAR 300,000.00</v>
          </cell>
          <cell r="J214" t="str">
            <v>ZAR</v>
          </cell>
          <cell r="K214">
            <v>300000</v>
          </cell>
          <cell r="L214">
            <v>1</v>
          </cell>
          <cell r="M214">
            <v>300000</v>
          </cell>
          <cell r="N214">
            <v>300000</v>
          </cell>
          <cell r="O214">
            <v>0</v>
          </cell>
          <cell r="P214">
            <v>0</v>
          </cell>
          <cell r="Q214">
            <v>0</v>
          </cell>
          <cell r="R214">
            <v>0</v>
          </cell>
          <cell r="V214">
            <v>39496</v>
          </cell>
        </row>
        <row r="215">
          <cell r="B215" t="str">
            <v>599-0018</v>
          </cell>
          <cell r="C215" t="str">
            <v/>
          </cell>
          <cell r="D215">
            <v>39247</v>
          </cell>
          <cell r="E215" t="str">
            <v>A007-2</v>
          </cell>
          <cell r="F215" t="str">
            <v>Andreas Gremels</v>
          </cell>
          <cell r="G215" t="str">
            <v>KSB Pumps and Valves (Pty) Ltd</v>
          </cell>
          <cell r="H215" t="str">
            <v>Four Fenner type couplings Pump station 3A</v>
          </cell>
          <cell r="I215" t="str">
            <v>ZAR 25,817.16</v>
          </cell>
          <cell r="J215" t="str">
            <v>ZAR</v>
          </cell>
          <cell r="K215">
            <v>25817.16</v>
          </cell>
          <cell r="L215">
            <v>1</v>
          </cell>
          <cell r="M215">
            <v>25817.16</v>
          </cell>
          <cell r="N215">
            <v>25817.16</v>
          </cell>
          <cell r="O215">
            <v>0</v>
          </cell>
          <cell r="P215">
            <v>0</v>
          </cell>
          <cell r="Q215">
            <v>0</v>
          </cell>
          <cell r="R215">
            <v>0</v>
          </cell>
          <cell r="V215">
            <v>39496</v>
          </cell>
        </row>
        <row r="216">
          <cell r="B216" t="str">
            <v>599-0018</v>
          </cell>
          <cell r="C216" t="str">
            <v/>
          </cell>
          <cell r="D216">
            <v>39247</v>
          </cell>
          <cell r="E216" t="str">
            <v>A007-2</v>
          </cell>
          <cell r="F216" t="str">
            <v>Andreas Gremels</v>
          </cell>
          <cell r="G216" t="str">
            <v>KSB Pumps and Valves (Pty) Ltd</v>
          </cell>
          <cell r="H216" t="str">
            <v>Class ''C'' Performance and NPSH witnessed testing Pump station 3A</v>
          </cell>
          <cell r="I216" t="str">
            <v>ZAR 194,580.64</v>
          </cell>
          <cell r="J216" t="str">
            <v>ZAR</v>
          </cell>
          <cell r="K216">
            <v>194580.64</v>
          </cell>
          <cell r="L216">
            <v>1</v>
          </cell>
          <cell r="M216">
            <v>194580.64</v>
          </cell>
          <cell r="N216">
            <v>194580.64</v>
          </cell>
          <cell r="O216">
            <v>0</v>
          </cell>
          <cell r="P216">
            <v>0</v>
          </cell>
          <cell r="Q216">
            <v>0</v>
          </cell>
          <cell r="R216">
            <v>0</v>
          </cell>
          <cell r="V216">
            <v>39496</v>
          </cell>
        </row>
        <row r="217">
          <cell r="B217" t="str">
            <v>599-0018</v>
          </cell>
          <cell r="C217" t="str">
            <v/>
          </cell>
          <cell r="D217">
            <v>39247</v>
          </cell>
          <cell r="E217" t="str">
            <v>A007-2</v>
          </cell>
          <cell r="F217" t="str">
            <v>Andreas Gremels</v>
          </cell>
          <cell r="G217" t="str">
            <v>KSB Pumps and Valves (Pty) Ltd</v>
          </cell>
          <cell r="H217" t="str">
            <v>Freight, Packaging and QA documents Pump station 3A</v>
          </cell>
          <cell r="I217" t="str">
            <v>ZAR 48,800.00</v>
          </cell>
          <cell r="J217" t="str">
            <v>ZAR</v>
          </cell>
          <cell r="K217">
            <v>48800</v>
          </cell>
          <cell r="L217">
            <v>1</v>
          </cell>
          <cell r="M217">
            <v>48800</v>
          </cell>
          <cell r="N217">
            <v>48800</v>
          </cell>
          <cell r="O217">
            <v>0</v>
          </cell>
          <cell r="P217">
            <v>0</v>
          </cell>
          <cell r="Q217">
            <v>0</v>
          </cell>
          <cell r="R217">
            <v>0</v>
          </cell>
          <cell r="V217">
            <v>39496</v>
          </cell>
        </row>
        <row r="218">
          <cell r="B218" t="str">
            <v>599-0018</v>
          </cell>
          <cell r="C218" t="str">
            <v/>
          </cell>
          <cell r="D218">
            <v>39247</v>
          </cell>
          <cell r="E218" t="str">
            <v>A007-2</v>
          </cell>
          <cell r="F218" t="str">
            <v>Andreas Gremels</v>
          </cell>
          <cell r="G218" t="str">
            <v>KSB Pumps and Valves (Pty) Ltd</v>
          </cell>
          <cell r="H218" t="str">
            <v>Five KSB model RDLv 600-710A pumps Pump station 4A</v>
          </cell>
          <cell r="I218" t="str">
            <v>ZAR 2,011,320.00</v>
          </cell>
          <cell r="J218" t="str">
            <v>ZAR</v>
          </cell>
          <cell r="K218">
            <v>2011320</v>
          </cell>
          <cell r="L218">
            <v>1</v>
          </cell>
          <cell r="M218">
            <v>2011320</v>
          </cell>
          <cell r="N218">
            <v>2011320</v>
          </cell>
          <cell r="O218">
            <v>0</v>
          </cell>
          <cell r="P218">
            <v>0</v>
          </cell>
          <cell r="Q218">
            <v>0</v>
          </cell>
          <cell r="R218">
            <v>0</v>
          </cell>
          <cell r="V218">
            <v>39525</v>
          </cell>
        </row>
        <row r="219">
          <cell r="B219" t="str">
            <v>599-0018</v>
          </cell>
          <cell r="C219" t="str">
            <v/>
          </cell>
          <cell r="D219">
            <v>39247</v>
          </cell>
          <cell r="E219" t="str">
            <v>A007-2</v>
          </cell>
          <cell r="F219" t="str">
            <v>Andreas Gremels</v>
          </cell>
          <cell r="G219" t="str">
            <v>KSB Pumps and Valves (Pty) Ltd</v>
          </cell>
          <cell r="H219" t="str">
            <v>Five 925kW-6 Pole WEG Electric Motors Pump station 4A</v>
          </cell>
          <cell r="I219" t="str">
            <v>ZAR 2,771,168.00</v>
          </cell>
          <cell r="J219" t="str">
            <v>ZAR</v>
          </cell>
          <cell r="K219">
            <v>2771168</v>
          </cell>
          <cell r="L219">
            <v>1</v>
          </cell>
          <cell r="M219">
            <v>2771168</v>
          </cell>
          <cell r="N219">
            <v>2771168</v>
          </cell>
          <cell r="O219">
            <v>0</v>
          </cell>
          <cell r="P219">
            <v>0</v>
          </cell>
          <cell r="Q219">
            <v>0</v>
          </cell>
          <cell r="R219">
            <v>0</v>
          </cell>
          <cell r="V219">
            <v>39525</v>
          </cell>
        </row>
        <row r="220">
          <cell r="B220" t="str">
            <v>599-0018</v>
          </cell>
          <cell r="C220" t="str">
            <v/>
          </cell>
          <cell r="D220">
            <v>39247</v>
          </cell>
          <cell r="E220" t="str">
            <v>A007-2</v>
          </cell>
          <cell r="F220" t="str">
            <v>Andreas Gremels</v>
          </cell>
          <cell r="G220" t="str">
            <v>KSB Pumps and Valves (Pty) Ltd</v>
          </cell>
          <cell r="H220" t="str">
            <v>Five Base Plates Pump station 4A Pump station 4A</v>
          </cell>
          <cell r="I220" t="str">
            <v>ZAR 425,000.00</v>
          </cell>
          <cell r="J220" t="str">
            <v>ZAR</v>
          </cell>
          <cell r="K220">
            <v>425000</v>
          </cell>
          <cell r="L220">
            <v>1</v>
          </cell>
          <cell r="M220">
            <v>425000</v>
          </cell>
          <cell r="N220">
            <v>425000</v>
          </cell>
          <cell r="O220">
            <v>0</v>
          </cell>
          <cell r="P220">
            <v>0</v>
          </cell>
          <cell r="Q220">
            <v>0</v>
          </cell>
          <cell r="R220">
            <v>0</v>
          </cell>
          <cell r="V220">
            <v>39525</v>
          </cell>
        </row>
        <row r="221">
          <cell r="B221" t="str">
            <v>599-0018</v>
          </cell>
          <cell r="C221" t="str">
            <v/>
          </cell>
          <cell r="D221">
            <v>39247</v>
          </cell>
          <cell r="E221" t="str">
            <v>A007-2</v>
          </cell>
          <cell r="F221" t="str">
            <v>Andreas Gremels</v>
          </cell>
          <cell r="G221" t="str">
            <v>KSB Pumps and Valves (Pty) Ltd</v>
          </cell>
          <cell r="H221" t="str">
            <v>Five Fenner types couplings Pump station 4A</v>
          </cell>
          <cell r="I221" t="str">
            <v>ZAR 32,271.45</v>
          </cell>
          <cell r="J221" t="str">
            <v>ZAR</v>
          </cell>
          <cell r="K221">
            <v>32271.45</v>
          </cell>
          <cell r="L221">
            <v>1</v>
          </cell>
          <cell r="M221">
            <v>32271.45</v>
          </cell>
          <cell r="N221">
            <v>32271.45</v>
          </cell>
          <cell r="O221">
            <v>0</v>
          </cell>
          <cell r="P221">
            <v>0</v>
          </cell>
          <cell r="Q221">
            <v>0</v>
          </cell>
          <cell r="R221">
            <v>0</v>
          </cell>
          <cell r="V221">
            <v>39525</v>
          </cell>
        </row>
        <row r="222">
          <cell r="B222" t="str">
            <v>599-0018</v>
          </cell>
          <cell r="C222" t="str">
            <v/>
          </cell>
          <cell r="D222">
            <v>39247</v>
          </cell>
          <cell r="E222" t="str">
            <v>A007-2</v>
          </cell>
          <cell r="F222" t="str">
            <v>Andreas Gremels</v>
          </cell>
          <cell r="G222" t="str">
            <v>KSB Pumps and Valves (Pty) Ltd</v>
          </cell>
          <cell r="H222" t="str">
            <v>Class ''C'' Performance and NPSH witnessed testing Pump station 4A</v>
          </cell>
          <cell r="I222" t="str">
            <v>ZAR 188,500.00</v>
          </cell>
          <cell r="J222" t="str">
            <v>ZAR</v>
          </cell>
          <cell r="K222">
            <v>188500</v>
          </cell>
          <cell r="L222">
            <v>1</v>
          </cell>
          <cell r="M222">
            <v>188500</v>
          </cell>
          <cell r="N222">
            <v>188500</v>
          </cell>
          <cell r="O222">
            <v>0</v>
          </cell>
          <cell r="P222">
            <v>0</v>
          </cell>
          <cell r="Q222">
            <v>0</v>
          </cell>
          <cell r="R222">
            <v>0</v>
          </cell>
          <cell r="V222">
            <v>39525</v>
          </cell>
        </row>
        <row r="223">
          <cell r="B223" t="str">
            <v>599-0018</v>
          </cell>
          <cell r="C223" t="str">
            <v/>
          </cell>
          <cell r="D223">
            <v>39247</v>
          </cell>
          <cell r="E223" t="str">
            <v>A007-2</v>
          </cell>
          <cell r="F223" t="str">
            <v>Andreas Gremels</v>
          </cell>
          <cell r="G223" t="str">
            <v>KSB Pumps and Valves (Pty) Ltd</v>
          </cell>
          <cell r="H223" t="str">
            <v>Freight, Packaging and QA documents Pump station 4A</v>
          </cell>
          <cell r="I223" t="str">
            <v>ZAR 78,500.00</v>
          </cell>
          <cell r="J223" t="str">
            <v>ZAR</v>
          </cell>
          <cell r="K223">
            <v>78500</v>
          </cell>
          <cell r="L223">
            <v>1</v>
          </cell>
          <cell r="M223">
            <v>78500</v>
          </cell>
          <cell r="N223">
            <v>78500</v>
          </cell>
          <cell r="O223">
            <v>0</v>
          </cell>
          <cell r="P223">
            <v>0</v>
          </cell>
          <cell r="Q223">
            <v>0</v>
          </cell>
          <cell r="R223">
            <v>0</v>
          </cell>
          <cell r="V223">
            <v>39525</v>
          </cell>
        </row>
        <row r="224">
          <cell r="B224" t="str">
            <v>599-0019</v>
          </cell>
          <cell r="D224">
            <v>39241</v>
          </cell>
          <cell r="E224" t="str">
            <v>W010</v>
          </cell>
          <cell r="F224" t="str">
            <v>Dave Keir</v>
          </cell>
          <cell r="G224" t="str">
            <v>Keir and Assoc</v>
          </cell>
          <cell r="H224" t="str">
            <v>Warehousing Consulting</v>
          </cell>
          <cell r="I224" t="str">
            <v>ZAR 4,146,087.00</v>
          </cell>
          <cell r="J224" t="str">
            <v>ZAR</v>
          </cell>
          <cell r="K224">
            <v>4146087</v>
          </cell>
          <cell r="L224">
            <v>1</v>
          </cell>
          <cell r="M224">
            <v>4146087</v>
          </cell>
          <cell r="N224">
            <v>4146087</v>
          </cell>
          <cell r="O224">
            <v>0</v>
          </cell>
          <cell r="P224">
            <v>0</v>
          </cell>
          <cell r="Q224">
            <v>0</v>
          </cell>
          <cell r="R224">
            <v>0</v>
          </cell>
        </row>
        <row r="225">
          <cell r="B225" t="str">
            <v>599-0020</v>
          </cell>
          <cell r="D225" t="e">
            <v>#N/A</v>
          </cell>
          <cell r="E225" t="str">
            <v>M032-1</v>
          </cell>
          <cell r="F225" t="str">
            <v>DEAUTHORISED</v>
          </cell>
          <cell r="G225" t="str">
            <v>Makubu Steelworks Ltd</v>
          </cell>
          <cell r="H225" t="str">
            <v>Sheeting for Gantry Workshop</v>
          </cell>
          <cell r="I225" t="str">
            <v>ZAR 0.00</v>
          </cell>
          <cell r="J225" t="str">
            <v>ZAR</v>
          </cell>
          <cell r="K225">
            <v>0</v>
          </cell>
          <cell r="L225">
            <v>1</v>
          </cell>
          <cell r="M225">
            <v>0</v>
          </cell>
          <cell r="N225">
            <v>0</v>
          </cell>
          <cell r="O225">
            <v>0</v>
          </cell>
          <cell r="P225">
            <v>0</v>
          </cell>
          <cell r="Q225">
            <v>0</v>
          </cell>
          <cell r="R225">
            <v>0</v>
          </cell>
          <cell r="U225" t="str">
            <v>DEAUTHORISED</v>
          </cell>
          <cell r="V225" t="str">
            <v>DEAUTHORISED</v>
          </cell>
        </row>
        <row r="226">
          <cell r="B226" t="str">
            <v>599-0021</v>
          </cell>
          <cell r="D226">
            <v>39241</v>
          </cell>
          <cell r="E226" t="str">
            <v>M033</v>
          </cell>
          <cell r="G226" t="str">
            <v>Thermal Energy Systems cc</v>
          </cell>
          <cell r="H226" t="str">
            <v>Power Generation Consulting</v>
          </cell>
          <cell r="I226" t="str">
            <v>ZAR 2,723,832.00</v>
          </cell>
          <cell r="J226" t="str">
            <v>ZAR</v>
          </cell>
          <cell r="K226">
            <v>2723832</v>
          </cell>
          <cell r="L226">
            <v>1</v>
          </cell>
          <cell r="M226">
            <v>2723832</v>
          </cell>
          <cell r="N226">
            <v>2723832</v>
          </cell>
          <cell r="O226">
            <v>0</v>
          </cell>
          <cell r="P226">
            <v>0</v>
          </cell>
          <cell r="Q226">
            <v>0</v>
          </cell>
          <cell r="R226">
            <v>0</v>
          </cell>
          <cell r="V226">
            <v>39262</v>
          </cell>
        </row>
        <row r="227">
          <cell r="B227" t="str">
            <v>599-0022</v>
          </cell>
          <cell r="D227" t="e">
            <v>#N/A</v>
          </cell>
          <cell r="E227" t="e">
            <v>#N/A</v>
          </cell>
          <cell r="F227" t="e">
            <v>#N/A</v>
          </cell>
          <cell r="G227" t="e">
            <v>#N/A</v>
          </cell>
          <cell r="H227" t="str">
            <v>Vacant</v>
          </cell>
          <cell r="I227" t="str">
            <v>ZAR 0.00</v>
          </cell>
          <cell r="J227" t="str">
            <v>ZAR</v>
          </cell>
          <cell r="K227">
            <v>0</v>
          </cell>
          <cell r="L227">
            <v>1</v>
          </cell>
          <cell r="M227">
            <v>0</v>
          </cell>
          <cell r="N227">
            <v>0</v>
          </cell>
          <cell r="O227">
            <v>0</v>
          </cell>
          <cell r="P227">
            <v>0</v>
          </cell>
          <cell r="Q227">
            <v>0</v>
          </cell>
          <cell r="R227">
            <v>0</v>
          </cell>
          <cell r="U227" t="e">
            <v>#N/A</v>
          </cell>
          <cell r="V227" t="e">
            <v>#N/A</v>
          </cell>
        </row>
        <row r="228">
          <cell r="B228" t="str">
            <v>599-0023</v>
          </cell>
          <cell r="D228" t="e">
            <v>#N/A</v>
          </cell>
          <cell r="E228" t="e">
            <v>#N/A</v>
          </cell>
          <cell r="F228" t="e">
            <v>#N/A</v>
          </cell>
          <cell r="G228" t="e">
            <v>#N/A</v>
          </cell>
          <cell r="H228" t="str">
            <v>Vacant</v>
          </cell>
          <cell r="I228" t="str">
            <v>ZAR 0.00</v>
          </cell>
          <cell r="J228" t="str">
            <v>ZAR</v>
          </cell>
          <cell r="K228">
            <v>0</v>
          </cell>
          <cell r="L228">
            <v>1</v>
          </cell>
          <cell r="M228">
            <v>0</v>
          </cell>
          <cell r="N228">
            <v>0</v>
          </cell>
          <cell r="O228">
            <v>0</v>
          </cell>
          <cell r="P228">
            <v>0</v>
          </cell>
          <cell r="Q228">
            <v>0</v>
          </cell>
          <cell r="R228">
            <v>0</v>
          </cell>
          <cell r="U228" t="e">
            <v>#N/A</v>
          </cell>
          <cell r="V228" t="e">
            <v>#N/A</v>
          </cell>
        </row>
        <row r="229">
          <cell r="B229" t="str">
            <v>599-0024</v>
          </cell>
          <cell r="D229" t="e">
            <v>#N/A</v>
          </cell>
          <cell r="E229" t="e">
            <v>#N/A</v>
          </cell>
          <cell r="F229" t="e">
            <v>#N/A</v>
          </cell>
          <cell r="G229" t="e">
            <v>#N/A</v>
          </cell>
          <cell r="H229" t="str">
            <v>Vacant</v>
          </cell>
          <cell r="I229" t="str">
            <v>ZAR 0.00</v>
          </cell>
          <cell r="J229" t="str">
            <v>ZAR</v>
          </cell>
          <cell r="K229">
            <v>0</v>
          </cell>
          <cell r="L229">
            <v>1</v>
          </cell>
          <cell r="M229">
            <v>0</v>
          </cell>
          <cell r="N229">
            <v>0</v>
          </cell>
          <cell r="O229">
            <v>0</v>
          </cell>
          <cell r="P229">
            <v>0</v>
          </cell>
          <cell r="Q229">
            <v>0</v>
          </cell>
          <cell r="R229">
            <v>0</v>
          </cell>
          <cell r="U229" t="e">
            <v>#N/A</v>
          </cell>
          <cell r="V229" t="e">
            <v>#N/A</v>
          </cell>
        </row>
        <row r="230">
          <cell r="B230" t="str">
            <v>599-0025</v>
          </cell>
          <cell r="D230">
            <v>39241</v>
          </cell>
          <cell r="E230" t="str">
            <v>A004-0</v>
          </cell>
          <cell r="G230" t="str">
            <v>Teichmann Plant Zambia Ltd</v>
          </cell>
          <cell r="H230" t="str">
            <v>Intergrated Construction Unit (Equipment Supply)</v>
          </cell>
          <cell r="I230" t="str">
            <v>USD 20,924,507</v>
          </cell>
          <cell r="J230" t="str">
            <v>USD</v>
          </cell>
          <cell r="K230">
            <v>20924507</v>
          </cell>
          <cell r="L230">
            <v>7.35</v>
          </cell>
          <cell r="M230">
            <v>153795126.44999999</v>
          </cell>
          <cell r="N230">
            <v>0</v>
          </cell>
          <cell r="O230">
            <v>0</v>
          </cell>
          <cell r="P230">
            <v>0</v>
          </cell>
          <cell r="Q230">
            <v>20924507</v>
          </cell>
          <cell r="R230">
            <v>0</v>
          </cell>
          <cell r="V230">
            <v>39262</v>
          </cell>
        </row>
        <row r="231">
          <cell r="B231" t="str">
            <v>599-0026</v>
          </cell>
          <cell r="D231">
            <v>39244</v>
          </cell>
          <cell r="E231" t="str">
            <v>A005</v>
          </cell>
          <cell r="G231" t="str">
            <v>Teichmann Plant Zambia Ltd</v>
          </cell>
          <cell r="H231" t="str">
            <v>Concrete Sub Contract Progressive Order</v>
          </cell>
          <cell r="I231" t="str">
            <v>ZMK 30,285,418,368.00</v>
          </cell>
          <cell r="J231" t="str">
            <v>ZMK</v>
          </cell>
          <cell r="K231">
            <v>30285418368</v>
          </cell>
          <cell r="L231">
            <v>1.6750418760469012E-3</v>
          </cell>
          <cell r="M231">
            <v>50729344</v>
          </cell>
          <cell r="N231">
            <v>0</v>
          </cell>
          <cell r="O231">
            <v>0</v>
          </cell>
          <cell r="P231">
            <v>0</v>
          </cell>
          <cell r="Q231">
            <v>0</v>
          </cell>
          <cell r="R231">
            <v>30285418368</v>
          </cell>
          <cell r="V231">
            <v>39262</v>
          </cell>
        </row>
        <row r="232">
          <cell r="B232" t="str">
            <v>599-0027</v>
          </cell>
          <cell r="D232">
            <v>39241</v>
          </cell>
          <cell r="E232" t="str">
            <v>A011-F</v>
          </cell>
          <cell r="G232" t="str">
            <v>U W P Consulting Pty Ltd</v>
          </cell>
          <cell r="H232" t="str">
            <v>Consulting Civil Engineering Services for Professional Fees</v>
          </cell>
          <cell r="I232" t="str">
            <v>ZAR 8,558,531</v>
          </cell>
          <cell r="J232" t="str">
            <v>ZAR</v>
          </cell>
          <cell r="K232">
            <v>8558531</v>
          </cell>
          <cell r="L232">
            <v>1</v>
          </cell>
          <cell r="M232">
            <v>8558531</v>
          </cell>
          <cell r="N232">
            <v>8558531</v>
          </cell>
          <cell r="O232">
            <v>0</v>
          </cell>
          <cell r="P232">
            <v>0</v>
          </cell>
          <cell r="Q232">
            <v>0</v>
          </cell>
          <cell r="R232">
            <v>0</v>
          </cell>
          <cell r="V232">
            <v>39262</v>
          </cell>
        </row>
        <row r="233">
          <cell r="B233" t="str">
            <v>599-0028</v>
          </cell>
          <cell r="D233" t="e">
            <v>#N/A</v>
          </cell>
          <cell r="E233" t="str">
            <v>M032-1</v>
          </cell>
          <cell r="F233" t="e">
            <v>#N/A</v>
          </cell>
          <cell r="G233" t="str">
            <v>East African Supply</v>
          </cell>
          <cell r="H233" t="str">
            <v>Vacant</v>
          </cell>
          <cell r="I233" t="str">
            <v>ZAR 0.00</v>
          </cell>
          <cell r="J233" t="str">
            <v>ZAR</v>
          </cell>
          <cell r="K233">
            <v>0</v>
          </cell>
          <cell r="L233">
            <v>1</v>
          </cell>
          <cell r="M233">
            <v>0</v>
          </cell>
          <cell r="N233">
            <v>0</v>
          </cell>
          <cell r="O233">
            <v>0</v>
          </cell>
          <cell r="P233">
            <v>0</v>
          </cell>
          <cell r="Q233">
            <v>0</v>
          </cell>
          <cell r="R233">
            <v>0</v>
          </cell>
          <cell r="U233" t="e">
            <v>#N/A</v>
          </cell>
          <cell r="V233" t="e">
            <v>#N/A</v>
          </cell>
        </row>
        <row r="234">
          <cell r="B234" t="str">
            <v>599-0029</v>
          </cell>
          <cell r="D234" t="e">
            <v>#N/A</v>
          </cell>
          <cell r="E234" t="str">
            <v>P002</v>
          </cell>
          <cell r="F234" t="str">
            <v>Sylvain D. Collet-Serret</v>
          </cell>
          <cell r="G234" t="str">
            <v>Avocet Airlink Ltd</v>
          </cell>
          <cell r="H234" t="str">
            <v>Aerial Survey Chartered Flight</v>
          </cell>
          <cell r="I234" t="str">
            <v>ZMK 7,140,000.00</v>
          </cell>
          <cell r="J234" t="str">
            <v>ZMK</v>
          </cell>
          <cell r="K234">
            <v>7140000</v>
          </cell>
          <cell r="L234">
            <v>1.6750418760469012E-3</v>
          </cell>
          <cell r="M234">
            <v>11959.798994974875</v>
          </cell>
          <cell r="N234">
            <v>0</v>
          </cell>
          <cell r="O234">
            <v>0</v>
          </cell>
          <cell r="P234">
            <v>0</v>
          </cell>
          <cell r="Q234">
            <v>0</v>
          </cell>
          <cell r="R234">
            <v>7140000</v>
          </cell>
          <cell r="U234" t="e">
            <v>#N/A</v>
          </cell>
          <cell r="V234" t="e">
            <v>#N/A</v>
          </cell>
        </row>
        <row r="235">
          <cell r="B235" t="str">
            <v>599-0030</v>
          </cell>
          <cell r="D235">
            <v>39241</v>
          </cell>
          <cell r="E235" t="str">
            <v>E008</v>
          </cell>
          <cell r="F235" t="str">
            <v>Sylvain D. Collet-Serret</v>
          </cell>
          <cell r="G235" t="str">
            <v>ABB South Africa Pty Ltd</v>
          </cell>
          <cell r="H235" t="str">
            <v>Pump Station Expansion</v>
          </cell>
          <cell r="I235" t="str">
            <v>ZAR 7,495,774.30</v>
          </cell>
          <cell r="J235" t="str">
            <v>ZAR</v>
          </cell>
          <cell r="K235">
            <v>7495774.2999999998</v>
          </cell>
          <cell r="L235">
            <v>1</v>
          </cell>
          <cell r="M235">
            <v>7495774.2999999998</v>
          </cell>
          <cell r="N235">
            <v>7495774.2999999998</v>
          </cell>
          <cell r="O235">
            <v>0</v>
          </cell>
          <cell r="P235">
            <v>0</v>
          </cell>
          <cell r="Q235">
            <v>0</v>
          </cell>
          <cell r="R235">
            <v>0</v>
          </cell>
          <cell r="V235">
            <v>39262</v>
          </cell>
        </row>
        <row r="236">
          <cell r="B236" t="str">
            <v>599-0031</v>
          </cell>
          <cell r="C236" t="str">
            <v/>
          </cell>
          <cell r="D236">
            <v>39245</v>
          </cell>
          <cell r="E236" t="str">
            <v>M007</v>
          </cell>
          <cell r="F236" t="str">
            <v>Didier Philogene</v>
          </cell>
          <cell r="G236" t="str">
            <v>Sotratech Ltd</v>
          </cell>
          <cell r="H236" t="str">
            <v>First unit 4 MW Steam Turbine, back-pressure type, make Triveni, for shredder drive</v>
          </cell>
          <cell r="I236" t="str">
            <v>USD 787,358.80</v>
          </cell>
          <cell r="J236" t="str">
            <v>USD</v>
          </cell>
          <cell r="K236">
            <v>787358.8</v>
          </cell>
          <cell r="L236">
            <v>7.35</v>
          </cell>
          <cell r="M236">
            <v>5787087.1799999997</v>
          </cell>
          <cell r="N236">
            <v>0</v>
          </cell>
          <cell r="O236">
            <v>0</v>
          </cell>
          <cell r="P236">
            <v>0</v>
          </cell>
          <cell r="Q236">
            <v>787358.8</v>
          </cell>
          <cell r="R236">
            <v>0</v>
          </cell>
          <cell r="V236">
            <v>39507</v>
          </cell>
        </row>
        <row r="237">
          <cell r="B237" t="str">
            <v>599-0031</v>
          </cell>
          <cell r="C237" t="str">
            <v/>
          </cell>
          <cell r="D237">
            <v>39245</v>
          </cell>
          <cell r="E237" t="str">
            <v>M007</v>
          </cell>
          <cell r="F237" t="str">
            <v>Didier Philogene</v>
          </cell>
          <cell r="G237" t="str">
            <v>Sotratech Ltd</v>
          </cell>
          <cell r="H237" t="str">
            <v>First unit 4 MW Steam Turbine, back-pressure type, make Triveni, for shredder drive</v>
          </cell>
          <cell r="I237" t="str">
            <v>USD 741,641.20</v>
          </cell>
          <cell r="J237" t="str">
            <v>USD</v>
          </cell>
          <cell r="K237">
            <v>741641.2</v>
          </cell>
          <cell r="L237">
            <v>7.35</v>
          </cell>
          <cell r="M237">
            <v>5451062.8199999994</v>
          </cell>
          <cell r="N237">
            <v>0</v>
          </cell>
          <cell r="O237">
            <v>0</v>
          </cell>
          <cell r="P237">
            <v>0</v>
          </cell>
          <cell r="Q237">
            <v>741641.2</v>
          </cell>
          <cell r="R237">
            <v>0</v>
          </cell>
          <cell r="V237">
            <v>39629</v>
          </cell>
        </row>
        <row r="238">
          <cell r="B238" t="str">
            <v>599-0032</v>
          </cell>
          <cell r="D238">
            <v>39241</v>
          </cell>
          <cell r="E238" t="str">
            <v>P005</v>
          </cell>
          <cell r="F238" t="str">
            <v>DEAUTHORISED</v>
          </cell>
          <cell r="G238" t="str">
            <v>Raeesa Motors cc</v>
          </cell>
          <cell r="H238" t="str">
            <v>Vehicles as per attached quotation</v>
          </cell>
          <cell r="I238" t="str">
            <v>USD 0.00</v>
          </cell>
          <cell r="J238" t="str">
            <v>USD</v>
          </cell>
          <cell r="K238">
            <v>0</v>
          </cell>
          <cell r="L238">
            <v>7.35</v>
          </cell>
          <cell r="M238">
            <v>0</v>
          </cell>
          <cell r="N238">
            <v>0</v>
          </cell>
          <cell r="O238">
            <v>0</v>
          </cell>
          <cell r="P238">
            <v>0</v>
          </cell>
          <cell r="Q238">
            <v>0</v>
          </cell>
          <cell r="R238">
            <v>0</v>
          </cell>
          <cell r="V238">
            <v>39262</v>
          </cell>
        </row>
        <row r="239">
          <cell r="B239" t="str">
            <v>599-0033</v>
          </cell>
          <cell r="D239">
            <v>39358</v>
          </cell>
          <cell r="E239" t="str">
            <v>I002</v>
          </cell>
          <cell r="G239" t="str">
            <v>Bytes Systems Intergration Pty Ltd</v>
          </cell>
          <cell r="H239" t="str">
            <v>Fibre Optic Splicing Equipment &amp; Labour to Excute</v>
          </cell>
          <cell r="I239" t="str">
            <v>ZAR 8,315.44</v>
          </cell>
          <cell r="J239" t="str">
            <v>ZAR</v>
          </cell>
          <cell r="K239">
            <v>8315.44</v>
          </cell>
          <cell r="L239">
            <v>1</v>
          </cell>
          <cell r="M239">
            <v>8315.44</v>
          </cell>
          <cell r="N239">
            <v>8315.44</v>
          </cell>
          <cell r="O239">
            <v>0</v>
          </cell>
          <cell r="P239">
            <v>0</v>
          </cell>
          <cell r="Q239">
            <v>0</v>
          </cell>
          <cell r="R239">
            <v>0</v>
          </cell>
          <cell r="V239">
            <v>39385</v>
          </cell>
        </row>
        <row r="240">
          <cell r="B240" t="str">
            <v>599-0034</v>
          </cell>
          <cell r="C240" t="str">
            <v/>
          </cell>
          <cell r="D240">
            <v>39259</v>
          </cell>
          <cell r="E240" t="str">
            <v>E006</v>
          </cell>
          <cell r="F240" t="str">
            <v>Trevor Naude</v>
          </cell>
          <cell r="G240" t="str">
            <v>Zest Electric Motors (Pty) Ltd</v>
          </cell>
          <cell r="H240" t="str">
            <v>One 25 MVA transformer See 599-105</v>
          </cell>
          <cell r="I240" t="str">
            <v>USD 0.00</v>
          </cell>
          <cell r="J240" t="str">
            <v>USD</v>
          </cell>
          <cell r="K240">
            <v>0</v>
          </cell>
          <cell r="L240">
            <v>7.35</v>
          </cell>
          <cell r="M240">
            <v>0</v>
          </cell>
          <cell r="N240">
            <v>0</v>
          </cell>
          <cell r="O240">
            <v>0</v>
          </cell>
          <cell r="P240">
            <v>0</v>
          </cell>
          <cell r="Q240">
            <v>0</v>
          </cell>
          <cell r="R240">
            <v>0</v>
          </cell>
          <cell r="V240">
            <v>39493</v>
          </cell>
        </row>
        <row r="241">
          <cell r="B241" t="str">
            <v>599-0034</v>
          </cell>
          <cell r="C241" t="str">
            <v/>
          </cell>
          <cell r="D241">
            <v>39259</v>
          </cell>
          <cell r="E241" t="str">
            <v>E006</v>
          </cell>
          <cell r="F241" t="str">
            <v>Trevor Naude</v>
          </cell>
          <cell r="G241" t="str">
            <v>Zest Electric Motors (Pty) Ltd</v>
          </cell>
          <cell r="H241" t="str">
            <v xml:space="preserve">Site trip to assemble and commision the transformer </v>
          </cell>
          <cell r="I241" t="str">
            <v>ZAR 63,720.00</v>
          </cell>
          <cell r="J241" t="str">
            <v>ZAR</v>
          </cell>
          <cell r="K241">
            <v>63720</v>
          </cell>
          <cell r="L241">
            <v>1</v>
          </cell>
          <cell r="M241">
            <v>63720</v>
          </cell>
          <cell r="N241">
            <v>63720</v>
          </cell>
          <cell r="O241">
            <v>0</v>
          </cell>
          <cell r="P241">
            <v>0</v>
          </cell>
          <cell r="Q241">
            <v>0</v>
          </cell>
          <cell r="R241">
            <v>0</v>
          </cell>
          <cell r="V241">
            <v>39493</v>
          </cell>
        </row>
        <row r="242">
          <cell r="B242" t="str">
            <v>599-0034</v>
          </cell>
          <cell r="C242" t="str">
            <v/>
          </cell>
          <cell r="D242">
            <v>39259</v>
          </cell>
          <cell r="E242" t="str">
            <v>E006</v>
          </cell>
          <cell r="F242" t="str">
            <v>Trevor Naude</v>
          </cell>
          <cell r="G242" t="str">
            <v>Zest Electric Motors (Pty) Ltd</v>
          </cell>
          <cell r="H242" t="str">
            <v>Third party inspection</v>
          </cell>
          <cell r="I242" t="str">
            <v>ZAR 2,506.32</v>
          </cell>
          <cell r="J242" t="str">
            <v>ZAR</v>
          </cell>
          <cell r="K242">
            <v>2506.3200000000002</v>
          </cell>
          <cell r="L242">
            <v>1</v>
          </cell>
          <cell r="M242">
            <v>2506.3200000000002</v>
          </cell>
          <cell r="N242">
            <v>2506.3200000000002</v>
          </cell>
          <cell r="O242">
            <v>0</v>
          </cell>
          <cell r="P242">
            <v>0</v>
          </cell>
          <cell r="Q242">
            <v>0</v>
          </cell>
          <cell r="R242">
            <v>0</v>
          </cell>
          <cell r="V242">
            <v>39493</v>
          </cell>
        </row>
        <row r="243">
          <cell r="B243" t="str">
            <v>599-0034</v>
          </cell>
          <cell r="C243" t="str">
            <v/>
          </cell>
          <cell r="D243">
            <v>39259</v>
          </cell>
          <cell r="E243" t="str">
            <v>E006</v>
          </cell>
          <cell r="F243" t="str">
            <v>Trevor Naude</v>
          </cell>
          <cell r="G243" t="str">
            <v>Zest Electric Motors (Pty) Ltd</v>
          </cell>
          <cell r="H243" t="str">
            <v>Shipment</v>
          </cell>
          <cell r="I243" t="str">
            <v>ZAR 86,616.72</v>
          </cell>
          <cell r="J243" t="str">
            <v>ZAR</v>
          </cell>
          <cell r="K243">
            <v>86616.72</v>
          </cell>
          <cell r="L243">
            <v>1</v>
          </cell>
          <cell r="M243">
            <v>86616.72</v>
          </cell>
          <cell r="N243">
            <v>86616.72</v>
          </cell>
          <cell r="O243">
            <v>0</v>
          </cell>
          <cell r="P243">
            <v>0</v>
          </cell>
          <cell r="Q243">
            <v>0</v>
          </cell>
          <cell r="R243">
            <v>0</v>
          </cell>
          <cell r="V243">
            <v>39493</v>
          </cell>
        </row>
        <row r="244">
          <cell r="B244" t="str">
            <v>599-0034</v>
          </cell>
          <cell r="C244" t="str">
            <v/>
          </cell>
          <cell r="D244">
            <v>39259</v>
          </cell>
          <cell r="E244" t="str">
            <v>E006</v>
          </cell>
          <cell r="F244" t="str">
            <v>Trevor Naude</v>
          </cell>
          <cell r="G244" t="str">
            <v>Zest Electric Motors (Pty) Ltd</v>
          </cell>
          <cell r="H244" t="str">
            <v>Overland transport to site</v>
          </cell>
          <cell r="I244" t="str">
            <v>ZAR 116,112.00</v>
          </cell>
          <cell r="J244" t="str">
            <v>ZAR</v>
          </cell>
          <cell r="K244">
            <v>116112</v>
          </cell>
          <cell r="L244">
            <v>1</v>
          </cell>
          <cell r="M244">
            <v>116112</v>
          </cell>
          <cell r="N244">
            <v>116112</v>
          </cell>
          <cell r="O244">
            <v>0</v>
          </cell>
          <cell r="P244">
            <v>0</v>
          </cell>
          <cell r="Q244">
            <v>0</v>
          </cell>
          <cell r="R244">
            <v>0</v>
          </cell>
          <cell r="V244">
            <v>39493</v>
          </cell>
        </row>
        <row r="245">
          <cell r="B245" t="str">
            <v>599-0034</v>
          </cell>
          <cell r="C245" t="str">
            <v/>
          </cell>
          <cell r="D245">
            <v>39259</v>
          </cell>
          <cell r="E245" t="str">
            <v>E006</v>
          </cell>
          <cell r="F245" t="str">
            <v>Trevor Naude</v>
          </cell>
          <cell r="G245" t="str">
            <v>Zest Electric Motors (Pty) Ltd</v>
          </cell>
          <cell r="H245" t="str">
            <v>Site erection (labour and supervision)</v>
          </cell>
          <cell r="I245" t="str">
            <v>ZAR  62,098.68</v>
          </cell>
          <cell r="J245" t="str">
            <v>ZAR</v>
          </cell>
          <cell r="K245">
            <v>62098.68</v>
          </cell>
          <cell r="L245">
            <v>1</v>
          </cell>
          <cell r="M245">
            <v>62098.68</v>
          </cell>
          <cell r="N245">
            <v>62098.68</v>
          </cell>
          <cell r="O245">
            <v>0</v>
          </cell>
          <cell r="P245">
            <v>0</v>
          </cell>
          <cell r="Q245">
            <v>0</v>
          </cell>
          <cell r="R245">
            <v>0</v>
          </cell>
          <cell r="V245">
            <v>39493</v>
          </cell>
        </row>
        <row r="246">
          <cell r="B246" t="str">
            <v>599-0034</v>
          </cell>
          <cell r="C246" t="str">
            <v/>
          </cell>
          <cell r="D246">
            <v>39259</v>
          </cell>
          <cell r="E246" t="str">
            <v>E006</v>
          </cell>
          <cell r="F246" t="str">
            <v>Trevor Naude</v>
          </cell>
          <cell r="G246" t="str">
            <v>Zest Electric Motors (Pty) Ltd</v>
          </cell>
          <cell r="H246" t="str">
            <v>Commissioning</v>
          </cell>
          <cell r="I246" t="str">
            <v>ZAR 12,276.72</v>
          </cell>
          <cell r="J246" t="str">
            <v>ZAR</v>
          </cell>
          <cell r="K246">
            <v>12276.72</v>
          </cell>
          <cell r="L246">
            <v>1</v>
          </cell>
          <cell r="M246">
            <v>12276.72</v>
          </cell>
          <cell r="N246">
            <v>12276.72</v>
          </cell>
          <cell r="O246">
            <v>0</v>
          </cell>
          <cell r="P246">
            <v>0</v>
          </cell>
          <cell r="Q246">
            <v>0</v>
          </cell>
          <cell r="R246">
            <v>0</v>
          </cell>
          <cell r="V246">
            <v>39493</v>
          </cell>
        </row>
        <row r="247">
          <cell r="B247" t="str">
            <v>599-0034</v>
          </cell>
          <cell r="C247" t="str">
            <v/>
          </cell>
          <cell r="D247">
            <v>39259</v>
          </cell>
          <cell r="E247" t="str">
            <v>E006</v>
          </cell>
          <cell r="F247" t="str">
            <v>Trevor Naude</v>
          </cell>
          <cell r="G247" t="str">
            <v>Zest Electric Motors (Pty) Ltd</v>
          </cell>
          <cell r="H247" t="str">
            <v>Insulating oil (NYNAS 10 GBN) 11,300 litres</v>
          </cell>
          <cell r="I247" t="str">
            <v>ZAR 274,300.44</v>
          </cell>
          <cell r="J247" t="str">
            <v>ZAR</v>
          </cell>
          <cell r="K247">
            <v>274300.44</v>
          </cell>
          <cell r="L247">
            <v>1</v>
          </cell>
          <cell r="M247">
            <v>274300.44</v>
          </cell>
          <cell r="N247">
            <v>274300.44</v>
          </cell>
          <cell r="O247">
            <v>0</v>
          </cell>
          <cell r="P247">
            <v>0</v>
          </cell>
          <cell r="Q247">
            <v>0</v>
          </cell>
          <cell r="R247">
            <v>0</v>
          </cell>
          <cell r="V247">
            <v>39493</v>
          </cell>
        </row>
        <row r="248">
          <cell r="B248" t="str">
            <v>599-0035</v>
          </cell>
          <cell r="C248" t="str">
            <v/>
          </cell>
          <cell r="D248">
            <v>39258</v>
          </cell>
          <cell r="E248" t="str">
            <v>I002</v>
          </cell>
          <cell r="F248" t="str">
            <v>Suresh Heeralal</v>
          </cell>
          <cell r="G248" t="str">
            <v>Gamma Panel &amp; Swicthboard Maufacturers</v>
          </cell>
          <cell r="H248" t="str">
            <v>Junction box 600 x 800mm to house fibre-optic link modules, Crating for item 1</v>
          </cell>
          <cell r="I248" t="str">
            <v>ZAR 4,170.00</v>
          </cell>
          <cell r="J248" t="str">
            <v>ZAR</v>
          </cell>
          <cell r="K248">
            <v>4170</v>
          </cell>
          <cell r="L248">
            <v>1</v>
          </cell>
          <cell r="M248">
            <v>4170</v>
          </cell>
          <cell r="N248">
            <v>4170</v>
          </cell>
          <cell r="O248">
            <v>0</v>
          </cell>
          <cell r="P248">
            <v>0</v>
          </cell>
          <cell r="Q248">
            <v>0</v>
          </cell>
          <cell r="R248">
            <v>0</v>
          </cell>
          <cell r="V248">
            <v>39258</v>
          </cell>
        </row>
        <row r="249">
          <cell r="B249" t="str">
            <v>599-0036</v>
          </cell>
          <cell r="D249" t="e">
            <v>#N/A</v>
          </cell>
          <cell r="E249" t="str">
            <v>I001</v>
          </cell>
          <cell r="F249" t="e">
            <v>#N/A</v>
          </cell>
          <cell r="G249" t="str">
            <v>Siemens Limited</v>
          </cell>
          <cell r="H249" t="str">
            <v>Redundant S7 400 Controller</v>
          </cell>
          <cell r="I249" t="str">
            <v>ZAR 260,212.92</v>
          </cell>
          <cell r="J249" t="str">
            <v>ZAR</v>
          </cell>
          <cell r="K249">
            <v>260212.92</v>
          </cell>
          <cell r="L249">
            <v>1</v>
          </cell>
          <cell r="M249">
            <v>260212.92</v>
          </cell>
          <cell r="N249">
            <v>260212.92</v>
          </cell>
          <cell r="O249">
            <v>0</v>
          </cell>
          <cell r="P249">
            <v>0</v>
          </cell>
          <cell r="Q249">
            <v>0</v>
          </cell>
          <cell r="R249">
            <v>0</v>
          </cell>
          <cell r="U249" t="e">
            <v>#N/A</v>
          </cell>
          <cell r="V249" t="e">
            <v>#N/A</v>
          </cell>
        </row>
        <row r="250">
          <cell r="B250" t="str">
            <v>599-0037</v>
          </cell>
          <cell r="C250" t="str">
            <v/>
          </cell>
          <cell r="D250">
            <v>39255</v>
          </cell>
          <cell r="E250" t="str">
            <v>M010-2</v>
          </cell>
          <cell r="F250" t="str">
            <v>Donald Hamilton</v>
          </cell>
          <cell r="G250" t="str">
            <v>Fletcher Smith Ltd</v>
          </cell>
          <cell r="H250" t="str">
            <v>Royalty payment for one off licence/ authorisation of Elgin Engineering to manufacture and supply 3 units of fletcher smith designed 84 inch wide cane mills as per the ''Komati'' type</v>
          </cell>
          <cell r="I250" t="str">
            <v>GBP 105,000.00</v>
          </cell>
          <cell r="J250" t="str">
            <v>GBP</v>
          </cell>
          <cell r="K250">
            <v>105000</v>
          </cell>
          <cell r="L250">
            <v>14.32</v>
          </cell>
          <cell r="M250">
            <v>1503600</v>
          </cell>
          <cell r="N250">
            <v>0</v>
          </cell>
          <cell r="O250">
            <v>0</v>
          </cell>
          <cell r="P250">
            <v>105000</v>
          </cell>
          <cell r="Q250">
            <v>0</v>
          </cell>
          <cell r="R250">
            <v>0</v>
          </cell>
        </row>
        <row r="251">
          <cell r="B251" t="str">
            <v>599-0038</v>
          </cell>
          <cell r="D251" t="e">
            <v>#N/A</v>
          </cell>
          <cell r="E251" t="str">
            <v>P005</v>
          </cell>
          <cell r="G251" t="str">
            <v>East African Supply</v>
          </cell>
          <cell r="H251" t="str">
            <v>Furniture and Fittings Duplicated see 599-101</v>
          </cell>
          <cell r="I251" t="str">
            <v>ZAR 0.00</v>
          </cell>
          <cell r="J251" t="str">
            <v>ZAR</v>
          </cell>
          <cell r="K251">
            <v>0</v>
          </cell>
          <cell r="L251">
            <v>1</v>
          </cell>
          <cell r="M251">
            <v>0</v>
          </cell>
          <cell r="N251">
            <v>0</v>
          </cell>
          <cell r="O251">
            <v>0</v>
          </cell>
          <cell r="P251">
            <v>0</v>
          </cell>
          <cell r="Q251">
            <v>0</v>
          </cell>
          <cell r="R251">
            <v>0</v>
          </cell>
          <cell r="U251" t="e">
            <v>#N/A</v>
          </cell>
          <cell r="V251" t="e">
            <v>#N/A</v>
          </cell>
        </row>
        <row r="252">
          <cell r="B252" t="str">
            <v>599-0039</v>
          </cell>
          <cell r="D252">
            <v>39262</v>
          </cell>
          <cell r="E252" t="str">
            <v>P005</v>
          </cell>
          <cell r="G252" t="str">
            <v>East African Supply</v>
          </cell>
          <cell r="H252" t="str">
            <v>Engineer Travel as Site Time - Days Ref Your Proforma Inv. ZAM/064805</v>
          </cell>
          <cell r="I252" t="str">
            <v>ZMK 8,750,070</v>
          </cell>
          <cell r="J252" t="str">
            <v>ZMK</v>
          </cell>
          <cell r="K252">
            <v>8750070</v>
          </cell>
          <cell r="L252">
            <v>1.6750418760469012E-3</v>
          </cell>
          <cell r="M252">
            <v>14656.733668341709</v>
          </cell>
          <cell r="N252">
            <v>0</v>
          </cell>
          <cell r="O252">
            <v>0</v>
          </cell>
          <cell r="P252">
            <v>0</v>
          </cell>
          <cell r="Q252">
            <v>0</v>
          </cell>
          <cell r="R252">
            <v>8750070</v>
          </cell>
          <cell r="V252">
            <v>39283</v>
          </cell>
        </row>
        <row r="253">
          <cell r="B253" t="str">
            <v>599-0040</v>
          </cell>
          <cell r="D253">
            <v>39260</v>
          </cell>
          <cell r="E253" t="str">
            <v>M035</v>
          </cell>
          <cell r="F253" t="str">
            <v>Vikash Nanooth</v>
          </cell>
          <cell r="G253" t="str">
            <v>Fletcher Smith Ltd</v>
          </cell>
          <cell r="H253" t="str">
            <v>Continuous Vacuum Pans Technical Package &amp; Tubes</v>
          </cell>
          <cell r="I253" t="str">
            <v>EUR 480,400.00</v>
          </cell>
          <cell r="J253" t="str">
            <v>EUR</v>
          </cell>
          <cell r="K253">
            <v>480400</v>
          </cell>
          <cell r="L253">
            <v>9.5500000000000007</v>
          </cell>
          <cell r="M253">
            <v>4587820</v>
          </cell>
          <cell r="N253">
            <v>0</v>
          </cell>
          <cell r="O253">
            <v>480400</v>
          </cell>
          <cell r="P253">
            <v>0</v>
          </cell>
          <cell r="Q253">
            <v>0</v>
          </cell>
          <cell r="R253">
            <v>0</v>
          </cell>
          <cell r="V253">
            <v>39283</v>
          </cell>
        </row>
        <row r="254">
          <cell r="B254" t="str">
            <v>599-0041</v>
          </cell>
          <cell r="C254" t="str">
            <v/>
          </cell>
          <cell r="D254">
            <v>39261</v>
          </cell>
          <cell r="E254" t="str">
            <v>M005</v>
          </cell>
          <cell r="F254" t="str">
            <v>Ian Ivison</v>
          </cell>
          <cell r="G254" t="str">
            <v>Sucrotech (Pty) Ltd</v>
          </cell>
          <cell r="H254" t="str">
            <v>2 x C-Continous centrifugal, make BMA, Model K2300r</v>
          </cell>
          <cell r="I254" t="str">
            <v>ZAR 1,339,148.00</v>
          </cell>
          <cell r="J254" t="str">
            <v>ZAR</v>
          </cell>
          <cell r="K254">
            <v>1339148</v>
          </cell>
          <cell r="L254">
            <v>1</v>
          </cell>
          <cell r="M254">
            <v>1339148</v>
          </cell>
          <cell r="N254">
            <v>1339148</v>
          </cell>
          <cell r="O254">
            <v>0</v>
          </cell>
          <cell r="P254">
            <v>0</v>
          </cell>
          <cell r="Q254">
            <v>0</v>
          </cell>
          <cell r="R254">
            <v>0</v>
          </cell>
          <cell r="V254">
            <v>39414</v>
          </cell>
        </row>
        <row r="255">
          <cell r="B255" t="str">
            <v>599-0041</v>
          </cell>
          <cell r="C255" t="str">
            <v/>
          </cell>
          <cell r="D255">
            <v>39261</v>
          </cell>
          <cell r="E255" t="str">
            <v>M005</v>
          </cell>
          <cell r="F255" t="str">
            <v>Ian Ivison</v>
          </cell>
          <cell r="G255" t="str">
            <v>Sucrotech (Pty) Ltd</v>
          </cell>
          <cell r="H255" t="str">
            <v>2 x B-Continous centrifugal, make BMA, model K2300r</v>
          </cell>
          <cell r="I255" t="str">
            <v>ZAR 1,339,480.00</v>
          </cell>
          <cell r="J255" t="str">
            <v>ZAR</v>
          </cell>
          <cell r="K255">
            <v>1339480</v>
          </cell>
          <cell r="L255">
            <v>1</v>
          </cell>
          <cell r="M255">
            <v>1339480</v>
          </cell>
          <cell r="N255">
            <v>1339480</v>
          </cell>
          <cell r="O255">
            <v>0</v>
          </cell>
          <cell r="P255">
            <v>0</v>
          </cell>
          <cell r="Q255">
            <v>0</v>
          </cell>
          <cell r="R255">
            <v>0</v>
          </cell>
          <cell r="V255">
            <v>39414</v>
          </cell>
        </row>
        <row r="256">
          <cell r="B256" t="str">
            <v>599-0041</v>
          </cell>
          <cell r="C256" t="str">
            <v/>
          </cell>
          <cell r="D256">
            <v>39261</v>
          </cell>
          <cell r="E256" t="str">
            <v>M005</v>
          </cell>
          <cell r="F256" t="str">
            <v>Ian Ivison</v>
          </cell>
          <cell r="G256" t="str">
            <v>Sucrotech (Pty) Ltd</v>
          </cell>
          <cell r="H256" t="str">
            <v>1 X B/C Swing Machine, make BMA, model K2300r</v>
          </cell>
          <cell r="I256" t="str">
            <v>ZAR 673,140.00</v>
          </cell>
          <cell r="J256" t="str">
            <v>ZAR</v>
          </cell>
          <cell r="K256">
            <v>673140</v>
          </cell>
          <cell r="L256">
            <v>1</v>
          </cell>
          <cell r="M256">
            <v>673140</v>
          </cell>
          <cell r="N256">
            <v>673140</v>
          </cell>
          <cell r="O256">
            <v>0</v>
          </cell>
          <cell r="P256">
            <v>0</v>
          </cell>
          <cell r="Q256">
            <v>0</v>
          </cell>
          <cell r="R256">
            <v>0</v>
          </cell>
          <cell r="V256">
            <v>39414</v>
          </cell>
        </row>
        <row r="257">
          <cell r="B257" t="str">
            <v>599-0041</v>
          </cell>
          <cell r="C257" t="str">
            <v/>
          </cell>
          <cell r="D257">
            <v>39261</v>
          </cell>
          <cell r="E257" t="str">
            <v>M005</v>
          </cell>
          <cell r="F257" t="str">
            <v>Ian Ivison</v>
          </cell>
          <cell r="G257" t="str">
            <v>Sucrotech (Pty) Ltd</v>
          </cell>
          <cell r="H257" t="str">
            <v>Road transport to nakambala Zambia (DDU Incoterms 2000)</v>
          </cell>
          <cell r="I257" t="str">
            <v>ZAR 121,240.00</v>
          </cell>
          <cell r="J257" t="str">
            <v>ZAR</v>
          </cell>
          <cell r="K257">
            <v>121240</v>
          </cell>
          <cell r="L257">
            <v>1</v>
          </cell>
          <cell r="M257">
            <v>121240</v>
          </cell>
          <cell r="N257">
            <v>121240</v>
          </cell>
          <cell r="O257">
            <v>0</v>
          </cell>
          <cell r="P257">
            <v>0</v>
          </cell>
          <cell r="Q257">
            <v>0</v>
          </cell>
          <cell r="R257">
            <v>0</v>
          </cell>
          <cell r="V257">
            <v>39414</v>
          </cell>
        </row>
        <row r="258">
          <cell r="B258" t="str">
            <v>599-0041</v>
          </cell>
          <cell r="C258" t="str">
            <v/>
          </cell>
          <cell r="D258">
            <v>39261</v>
          </cell>
          <cell r="E258" t="str">
            <v>M005</v>
          </cell>
          <cell r="F258" t="str">
            <v>Ian Ivison</v>
          </cell>
          <cell r="G258" t="str">
            <v>Sucrotech (Pty) Ltd</v>
          </cell>
          <cell r="H258" t="str">
            <v>Site supervision of installation</v>
          </cell>
          <cell r="I258" t="str">
            <v>ZAR 32,500.00</v>
          </cell>
          <cell r="J258" t="str">
            <v>ZAR</v>
          </cell>
          <cell r="K258">
            <v>32500</v>
          </cell>
          <cell r="L258">
            <v>1</v>
          </cell>
          <cell r="M258">
            <v>32500</v>
          </cell>
          <cell r="N258">
            <v>32500</v>
          </cell>
          <cell r="O258">
            <v>0</v>
          </cell>
          <cell r="P258">
            <v>0</v>
          </cell>
          <cell r="Q258">
            <v>0</v>
          </cell>
          <cell r="R258">
            <v>0</v>
          </cell>
          <cell r="V258">
            <v>39414</v>
          </cell>
        </row>
        <row r="259">
          <cell r="B259" t="str">
            <v>599-0041</v>
          </cell>
          <cell r="C259" t="str">
            <v/>
          </cell>
          <cell r="D259">
            <v>39261</v>
          </cell>
          <cell r="E259" t="str">
            <v>M005</v>
          </cell>
          <cell r="F259" t="str">
            <v>Ian Ivison</v>
          </cell>
          <cell r="G259" t="str">
            <v>Sucrotech (Pty) Ltd</v>
          </cell>
          <cell r="H259" t="str">
            <v>Cold and hot Commisioning</v>
          </cell>
          <cell r="I259" t="str">
            <v>ZAR 32,500.00</v>
          </cell>
          <cell r="J259" t="str">
            <v>ZAR</v>
          </cell>
          <cell r="K259">
            <v>32500</v>
          </cell>
          <cell r="L259">
            <v>1</v>
          </cell>
          <cell r="M259">
            <v>32500</v>
          </cell>
          <cell r="N259">
            <v>32500</v>
          </cell>
          <cell r="O259">
            <v>0</v>
          </cell>
          <cell r="P259">
            <v>0</v>
          </cell>
          <cell r="Q259">
            <v>0</v>
          </cell>
          <cell r="R259">
            <v>0</v>
          </cell>
          <cell r="V259">
            <v>39414</v>
          </cell>
        </row>
        <row r="260">
          <cell r="B260" t="str">
            <v>599-0041</v>
          </cell>
          <cell r="C260" t="str">
            <v/>
          </cell>
          <cell r="D260">
            <v>39261</v>
          </cell>
          <cell r="E260" t="str">
            <v>M005</v>
          </cell>
          <cell r="F260" t="str">
            <v>Ian Ivison</v>
          </cell>
          <cell r="G260" t="str">
            <v>Sucrotech (Pty) Ltd</v>
          </cell>
          <cell r="H260" t="str">
            <v>Cost of 10% performance/retention bond</v>
          </cell>
          <cell r="I260" t="str">
            <v>ZAR 128,000.00</v>
          </cell>
          <cell r="J260" t="str">
            <v>ZAR</v>
          </cell>
          <cell r="K260">
            <v>128000</v>
          </cell>
          <cell r="L260">
            <v>1</v>
          </cell>
          <cell r="M260">
            <v>128000</v>
          </cell>
          <cell r="N260">
            <v>128000</v>
          </cell>
          <cell r="O260">
            <v>0</v>
          </cell>
          <cell r="P260">
            <v>0</v>
          </cell>
          <cell r="Q260">
            <v>0</v>
          </cell>
          <cell r="R260">
            <v>0</v>
          </cell>
          <cell r="V260">
            <v>39414</v>
          </cell>
        </row>
        <row r="261">
          <cell r="B261" t="str">
            <v>599-0041</v>
          </cell>
          <cell r="C261" t="str">
            <v/>
          </cell>
          <cell r="D261">
            <v>39261</v>
          </cell>
          <cell r="E261" t="str">
            <v>M005</v>
          </cell>
          <cell r="F261" t="str">
            <v>Ian Ivison</v>
          </cell>
          <cell r="G261" t="str">
            <v>Sucrotech (Pty) Ltd</v>
          </cell>
          <cell r="H261" t="str">
            <v>5 x feed Butterfly control valve, 200NB, manually operated, c/w gearbox and extension spindle</v>
          </cell>
          <cell r="I261" t="str">
            <v>ZAR 38,500.00</v>
          </cell>
          <cell r="J261" t="str">
            <v>ZAR</v>
          </cell>
          <cell r="K261">
            <v>38500</v>
          </cell>
          <cell r="L261">
            <v>1</v>
          </cell>
          <cell r="M261">
            <v>38500</v>
          </cell>
          <cell r="N261">
            <v>38500</v>
          </cell>
          <cell r="O261">
            <v>0</v>
          </cell>
          <cell r="P261">
            <v>0</v>
          </cell>
          <cell r="Q261">
            <v>0</v>
          </cell>
          <cell r="R261">
            <v>0</v>
          </cell>
          <cell r="V261">
            <v>39414</v>
          </cell>
        </row>
        <row r="262">
          <cell r="B262" t="str">
            <v>599-0041</v>
          </cell>
          <cell r="C262" t="str">
            <v/>
          </cell>
          <cell r="D262">
            <v>39261</v>
          </cell>
          <cell r="E262" t="str">
            <v>M005</v>
          </cell>
          <cell r="F262" t="str">
            <v>Ian Ivison</v>
          </cell>
          <cell r="G262" t="str">
            <v>Sucrotech (Pty) Ltd</v>
          </cell>
          <cell r="H262" t="str">
            <v>5 x Alt Feed Butterfly control valve, c/w pneumatic actuator/ positioner double-acting, 4 - 2-mA, 200 NB</v>
          </cell>
          <cell r="I262" t="str">
            <v>ZAR 32,500.00</v>
          </cell>
          <cell r="J262" t="str">
            <v>ZAR</v>
          </cell>
          <cell r="K262">
            <v>32500</v>
          </cell>
          <cell r="L262">
            <v>1</v>
          </cell>
          <cell r="M262">
            <v>32500</v>
          </cell>
          <cell r="N262">
            <v>32500</v>
          </cell>
          <cell r="O262">
            <v>0</v>
          </cell>
          <cell r="P262">
            <v>0</v>
          </cell>
          <cell r="Q262">
            <v>0</v>
          </cell>
          <cell r="R262">
            <v>0</v>
          </cell>
          <cell r="V262">
            <v>39414</v>
          </cell>
        </row>
        <row r="263">
          <cell r="B263" t="str">
            <v>599-0041</v>
          </cell>
          <cell r="C263" t="str">
            <v/>
          </cell>
          <cell r="D263">
            <v>39261</v>
          </cell>
          <cell r="E263" t="str">
            <v>M005</v>
          </cell>
          <cell r="F263" t="str">
            <v>Ian Ivison</v>
          </cell>
          <cell r="G263" t="str">
            <v>Sucrotech (Pty) Ltd</v>
          </cell>
          <cell r="H263" t="str">
            <v>5 x isolation butterfly control valve, c/w pneumatic double-acting actuator, 300 NB</v>
          </cell>
          <cell r="I263" t="str">
            <v>ZAR 111,500.00</v>
          </cell>
          <cell r="J263" t="str">
            <v>ZAR</v>
          </cell>
          <cell r="K263">
            <v>111500</v>
          </cell>
          <cell r="L263">
            <v>1</v>
          </cell>
          <cell r="M263">
            <v>111500</v>
          </cell>
          <cell r="N263">
            <v>111500</v>
          </cell>
          <cell r="O263">
            <v>0</v>
          </cell>
          <cell r="P263">
            <v>0</v>
          </cell>
          <cell r="Q263">
            <v>0</v>
          </cell>
          <cell r="R263">
            <v>0</v>
          </cell>
          <cell r="V263">
            <v>39414</v>
          </cell>
        </row>
        <row r="264">
          <cell r="B264" t="str">
            <v>599-0041</v>
          </cell>
          <cell r="C264" t="str">
            <v/>
          </cell>
          <cell r="D264">
            <v>39261</v>
          </cell>
          <cell r="E264" t="str">
            <v>M005</v>
          </cell>
          <cell r="F264" t="str">
            <v>Ian Ivison</v>
          </cell>
          <cell r="G264" t="str">
            <v>Sucrotech (Pty) Ltd</v>
          </cell>
          <cell r="H264" t="str">
            <v>5 x Channel structure support frame, hot dipped galvanised</v>
          </cell>
          <cell r="I264" t="str">
            <v>ZAR 116,500.00</v>
          </cell>
          <cell r="J264" t="str">
            <v>ZAR</v>
          </cell>
          <cell r="K264">
            <v>116500</v>
          </cell>
          <cell r="L264">
            <v>1</v>
          </cell>
          <cell r="M264">
            <v>116500</v>
          </cell>
          <cell r="N264">
            <v>116500</v>
          </cell>
          <cell r="O264">
            <v>0</v>
          </cell>
          <cell r="P264">
            <v>0</v>
          </cell>
          <cell r="Q264">
            <v>0</v>
          </cell>
          <cell r="R264">
            <v>0</v>
          </cell>
          <cell r="V264">
            <v>39414</v>
          </cell>
        </row>
        <row r="265">
          <cell r="B265" t="str">
            <v>599-0042</v>
          </cell>
          <cell r="C265" t="str">
            <v/>
          </cell>
          <cell r="D265">
            <v>39261</v>
          </cell>
          <cell r="E265" t="str">
            <v>M006</v>
          </cell>
          <cell r="F265" t="str">
            <v>Bryan E. Bailey</v>
          </cell>
          <cell r="G265" t="str">
            <v>Sugarequip (Pty) Ltd</v>
          </cell>
          <cell r="H265" t="str">
            <v>Two Rotary Louvre Dryer / cooler for raw/household brown sugar, make: jenkins Newell Dunford, 3.124m in diameter and 15.2m long, capable of handling 50 tonnes per hour</v>
          </cell>
          <cell r="I265" t="str">
            <v>ZAR 7,733,348.00</v>
          </cell>
          <cell r="J265" t="str">
            <v>ZAR</v>
          </cell>
          <cell r="K265">
            <v>7733348</v>
          </cell>
          <cell r="L265">
            <v>1</v>
          </cell>
          <cell r="M265">
            <v>7733348</v>
          </cell>
          <cell r="N265">
            <v>7733348</v>
          </cell>
          <cell r="O265">
            <v>0</v>
          </cell>
          <cell r="P265">
            <v>0</v>
          </cell>
          <cell r="Q265">
            <v>0</v>
          </cell>
          <cell r="R265">
            <v>0</v>
          </cell>
          <cell r="V265">
            <v>39416</v>
          </cell>
        </row>
        <row r="266">
          <cell r="B266" t="str">
            <v>599-0042</v>
          </cell>
          <cell r="C266" t="str">
            <v/>
          </cell>
          <cell r="D266">
            <v>39262</v>
          </cell>
          <cell r="E266" t="str">
            <v>M006</v>
          </cell>
          <cell r="F266" t="str">
            <v>Bryan E. Bailey</v>
          </cell>
          <cell r="G266" t="str">
            <v>Sugarequip (Pty) Ltd</v>
          </cell>
          <cell r="H266" t="str">
            <v>Two dust extraction equipment, make Rotoclone</v>
          </cell>
          <cell r="I266" t="str">
            <v>ZAR 1,747,420.00</v>
          </cell>
          <cell r="J266" t="str">
            <v>ZAR</v>
          </cell>
          <cell r="K266">
            <v>1747420</v>
          </cell>
          <cell r="L266">
            <v>1</v>
          </cell>
          <cell r="M266">
            <v>1747420</v>
          </cell>
          <cell r="N266">
            <v>1747420</v>
          </cell>
          <cell r="O266">
            <v>0</v>
          </cell>
          <cell r="P266">
            <v>0</v>
          </cell>
          <cell r="Q266">
            <v>0</v>
          </cell>
          <cell r="R266">
            <v>0</v>
          </cell>
          <cell r="V266">
            <v>39416</v>
          </cell>
        </row>
        <row r="267">
          <cell r="B267" t="str">
            <v>599-0042</v>
          </cell>
          <cell r="C267" t="str">
            <v/>
          </cell>
          <cell r="D267">
            <v>39263</v>
          </cell>
          <cell r="E267" t="str">
            <v>M006</v>
          </cell>
          <cell r="F267" t="str">
            <v>Bryan E. Bailey</v>
          </cell>
          <cell r="G267" t="str">
            <v>Sugarequip (Pty) Ltd</v>
          </cell>
          <cell r="H267" t="str">
            <v>Two sets of spare parts for a two year period (Ops Cost)</v>
          </cell>
          <cell r="I267" t="str">
            <v>ZAR 0.00</v>
          </cell>
          <cell r="J267" t="str">
            <v>ZAR</v>
          </cell>
          <cell r="K267">
            <v>0</v>
          </cell>
          <cell r="L267">
            <v>1</v>
          </cell>
          <cell r="M267">
            <v>0</v>
          </cell>
          <cell r="N267">
            <v>0</v>
          </cell>
          <cell r="O267">
            <v>0</v>
          </cell>
          <cell r="P267">
            <v>0</v>
          </cell>
          <cell r="Q267">
            <v>0</v>
          </cell>
          <cell r="R267">
            <v>0</v>
          </cell>
          <cell r="V267">
            <v>39416</v>
          </cell>
        </row>
        <row r="268">
          <cell r="B268" t="str">
            <v>599-0042</v>
          </cell>
          <cell r="C268" t="str">
            <v/>
          </cell>
          <cell r="D268">
            <v>39264</v>
          </cell>
          <cell r="E268" t="str">
            <v>M006</v>
          </cell>
          <cell r="F268" t="str">
            <v>Bryan E. Bailey</v>
          </cell>
          <cell r="G268" t="str">
            <v>Sugarequip (Pty) Ltd</v>
          </cell>
          <cell r="H268" t="str">
            <v>Supervision of installation</v>
          </cell>
          <cell r="I268" t="str">
            <v>ZAR 125,160.00</v>
          </cell>
          <cell r="J268" t="str">
            <v>ZAR</v>
          </cell>
          <cell r="K268">
            <v>125160</v>
          </cell>
          <cell r="L268">
            <v>1</v>
          </cell>
          <cell r="M268">
            <v>125160</v>
          </cell>
          <cell r="N268">
            <v>125160</v>
          </cell>
          <cell r="O268">
            <v>0</v>
          </cell>
          <cell r="P268">
            <v>0</v>
          </cell>
          <cell r="Q268">
            <v>0</v>
          </cell>
          <cell r="R268">
            <v>0</v>
          </cell>
          <cell r="V268">
            <v>39416</v>
          </cell>
        </row>
        <row r="269">
          <cell r="B269" t="str">
            <v>599-0042</v>
          </cell>
          <cell r="C269" t="str">
            <v/>
          </cell>
          <cell r="D269">
            <v>39265</v>
          </cell>
          <cell r="E269" t="str">
            <v>M006</v>
          </cell>
          <cell r="F269" t="str">
            <v>Bryan E. Bailey</v>
          </cell>
          <cell r="G269" t="str">
            <v>Sugarequip (Pty) Ltd</v>
          </cell>
          <cell r="H269" t="str">
            <v>Commisioning</v>
          </cell>
          <cell r="I269" t="str">
            <v>ZAR 43,848.00</v>
          </cell>
          <cell r="J269" t="str">
            <v>ZAR</v>
          </cell>
          <cell r="K269">
            <v>43848</v>
          </cell>
          <cell r="L269">
            <v>1</v>
          </cell>
          <cell r="M269">
            <v>43848</v>
          </cell>
          <cell r="N269">
            <v>43848</v>
          </cell>
          <cell r="O269">
            <v>0</v>
          </cell>
          <cell r="P269">
            <v>0</v>
          </cell>
          <cell r="Q269">
            <v>0</v>
          </cell>
          <cell r="R269">
            <v>0</v>
          </cell>
          <cell r="V269">
            <v>39416</v>
          </cell>
        </row>
        <row r="270">
          <cell r="B270" t="str">
            <v>599-0042</v>
          </cell>
          <cell r="C270" t="str">
            <v/>
          </cell>
          <cell r="D270">
            <v>39266</v>
          </cell>
          <cell r="E270" t="str">
            <v>M006</v>
          </cell>
          <cell r="F270" t="str">
            <v>Bryan E. Bailey</v>
          </cell>
          <cell r="G270" t="str">
            <v>Sugarequip (Pty) Ltd</v>
          </cell>
          <cell r="H270" t="str">
            <v>DDU Delivery to Nakambala, Mazabuka, Zambia</v>
          </cell>
          <cell r="I270" t="str">
            <v>ZAR 726,886.00</v>
          </cell>
          <cell r="J270" t="str">
            <v>ZAR</v>
          </cell>
          <cell r="K270">
            <v>726886</v>
          </cell>
          <cell r="L270">
            <v>1</v>
          </cell>
          <cell r="M270">
            <v>726886</v>
          </cell>
          <cell r="N270">
            <v>726886</v>
          </cell>
          <cell r="O270">
            <v>0</v>
          </cell>
          <cell r="P270">
            <v>0</v>
          </cell>
          <cell r="Q270">
            <v>0</v>
          </cell>
          <cell r="R270">
            <v>0</v>
          </cell>
          <cell r="V270">
            <v>39416</v>
          </cell>
        </row>
        <row r="271">
          <cell r="B271" t="str">
            <v>599-0042</v>
          </cell>
          <cell r="C271" t="str">
            <v/>
          </cell>
          <cell r="D271">
            <v>39267</v>
          </cell>
          <cell r="E271" t="str">
            <v>M006</v>
          </cell>
          <cell r="F271" t="str">
            <v>Bryan E. Bailey</v>
          </cell>
          <cell r="G271" t="str">
            <v>Sugarequip (Pty) Ltd</v>
          </cell>
          <cell r="H271" t="str">
            <v>Trade Discount for purchase of two sugar dryers</v>
          </cell>
          <cell r="I271" t="str">
            <v>ZAR (209,170.00)</v>
          </cell>
          <cell r="J271" t="str">
            <v>ZAR</v>
          </cell>
          <cell r="K271">
            <v>-209170</v>
          </cell>
          <cell r="L271">
            <v>1</v>
          </cell>
          <cell r="M271">
            <v>-209170</v>
          </cell>
          <cell r="N271">
            <v>-209170</v>
          </cell>
          <cell r="O271">
            <v>0</v>
          </cell>
          <cell r="P271">
            <v>0</v>
          </cell>
          <cell r="Q271">
            <v>0</v>
          </cell>
          <cell r="R271">
            <v>0</v>
          </cell>
          <cell r="V271">
            <v>39416</v>
          </cell>
        </row>
        <row r="272">
          <cell r="B272" t="str">
            <v>599-0043</v>
          </cell>
          <cell r="D272" t="e">
            <v>#N/A</v>
          </cell>
          <cell r="E272" t="e">
            <v>#N/A</v>
          </cell>
          <cell r="G272" t="e">
            <v>#N/A</v>
          </cell>
          <cell r="H272" t="str">
            <v>Vacant</v>
          </cell>
          <cell r="I272" t="str">
            <v>ZAR 0.00</v>
          </cell>
          <cell r="J272" t="str">
            <v>ZAR</v>
          </cell>
          <cell r="K272">
            <v>0</v>
          </cell>
          <cell r="L272">
            <v>1</v>
          </cell>
          <cell r="M272">
            <v>0</v>
          </cell>
          <cell r="N272">
            <v>0</v>
          </cell>
          <cell r="O272">
            <v>0</v>
          </cell>
          <cell r="P272">
            <v>0</v>
          </cell>
          <cell r="Q272">
            <v>0</v>
          </cell>
          <cell r="R272">
            <v>0</v>
          </cell>
        </row>
        <row r="273">
          <cell r="B273" t="str">
            <v>599-0044</v>
          </cell>
          <cell r="C273" t="str">
            <v/>
          </cell>
          <cell r="D273">
            <v>39258</v>
          </cell>
          <cell r="E273" t="str">
            <v>M035</v>
          </cell>
          <cell r="F273" t="str">
            <v>Donald Hamilton</v>
          </cell>
          <cell r="G273" t="str">
            <v>Fletcher Smith Ltd</v>
          </cell>
          <cell r="H273" t="str">
            <v>One A-massecuite continuos Vacuum pan (CVP), including engineering, control of fabrication and supervision of commissioning. (Duplicated See 599-40)</v>
          </cell>
          <cell r="I273" t="str">
            <v>EUR 0.00</v>
          </cell>
          <cell r="J273" t="str">
            <v>EUR</v>
          </cell>
          <cell r="K273">
            <v>0</v>
          </cell>
          <cell r="L273">
            <v>9.5500000000000007</v>
          </cell>
          <cell r="M273">
            <v>0</v>
          </cell>
          <cell r="N273">
            <v>0</v>
          </cell>
          <cell r="O273">
            <v>0</v>
          </cell>
          <cell r="P273">
            <v>0</v>
          </cell>
          <cell r="Q273">
            <v>0</v>
          </cell>
          <cell r="R273">
            <v>0</v>
          </cell>
          <cell r="V273">
            <v>39807</v>
          </cell>
        </row>
        <row r="274">
          <cell r="B274" t="str">
            <v>599-0044</v>
          </cell>
          <cell r="C274" t="str">
            <v/>
          </cell>
          <cell r="D274">
            <v>39258</v>
          </cell>
          <cell r="E274" t="str">
            <v>M035</v>
          </cell>
          <cell r="F274" t="str">
            <v>Donald Hamilton</v>
          </cell>
          <cell r="G274" t="str">
            <v>Fletcher Smith Ltd</v>
          </cell>
          <cell r="H274" t="str">
            <v>One C-massecuite continuos Vacuum pan (CVP), including engineering, control of fabrication and supervision of commissioning. (Duplicated See 599-40)</v>
          </cell>
          <cell r="I274" t="str">
            <v>EUR 0.00</v>
          </cell>
          <cell r="J274" t="str">
            <v>EUR</v>
          </cell>
          <cell r="K274">
            <v>0</v>
          </cell>
          <cell r="L274">
            <v>9.5500000000000007</v>
          </cell>
          <cell r="M274">
            <v>0</v>
          </cell>
          <cell r="N274">
            <v>0</v>
          </cell>
          <cell r="O274">
            <v>0</v>
          </cell>
          <cell r="P274">
            <v>0</v>
          </cell>
          <cell r="Q274">
            <v>0</v>
          </cell>
          <cell r="R274">
            <v>0</v>
          </cell>
          <cell r="V274">
            <v>39807</v>
          </cell>
        </row>
        <row r="275">
          <cell r="B275" t="str">
            <v>599-0044</v>
          </cell>
          <cell r="C275" t="str">
            <v/>
          </cell>
          <cell r="D275">
            <v>39258</v>
          </cell>
          <cell r="E275" t="str">
            <v>M035</v>
          </cell>
          <cell r="F275" t="str">
            <v>Donald Hamilton</v>
          </cell>
          <cell r="G275" t="str">
            <v>Fletcher Smith Ltd</v>
          </cell>
          <cell r="H275" t="str">
            <v>Sea Freight to Dar-es-salaam  (Duplicated See 599-40)</v>
          </cell>
          <cell r="I275" t="str">
            <v>EUR 0.00</v>
          </cell>
          <cell r="J275" t="str">
            <v>EUR</v>
          </cell>
          <cell r="K275">
            <v>0</v>
          </cell>
          <cell r="L275">
            <v>9.5500000000000007</v>
          </cell>
          <cell r="M275">
            <v>0</v>
          </cell>
          <cell r="N275">
            <v>0</v>
          </cell>
          <cell r="O275">
            <v>0</v>
          </cell>
          <cell r="P275">
            <v>0</v>
          </cell>
          <cell r="Q275">
            <v>0</v>
          </cell>
          <cell r="R275">
            <v>0</v>
          </cell>
          <cell r="V275">
            <v>39807</v>
          </cell>
        </row>
        <row r="276">
          <cell r="B276" t="str">
            <v>599-0044</v>
          </cell>
          <cell r="C276" t="str">
            <v/>
          </cell>
          <cell r="D276">
            <v>39258</v>
          </cell>
          <cell r="E276" t="str">
            <v>M035</v>
          </cell>
          <cell r="F276" t="str">
            <v>Donald Hamilton</v>
          </cell>
          <cell r="G276" t="str">
            <v>Fletcher Smith Ltd</v>
          </cell>
          <cell r="H276" t="str">
            <v>Road Transport from Dar-es-salaam to Nakambala  (Duplicated See 599-40)</v>
          </cell>
          <cell r="I276" t="str">
            <v>EUR 0.00</v>
          </cell>
          <cell r="J276" t="str">
            <v>EUR</v>
          </cell>
          <cell r="K276">
            <v>0</v>
          </cell>
          <cell r="L276">
            <v>9.5500000000000007</v>
          </cell>
          <cell r="M276">
            <v>0</v>
          </cell>
          <cell r="N276">
            <v>0</v>
          </cell>
          <cell r="O276">
            <v>0</v>
          </cell>
          <cell r="P276">
            <v>0</v>
          </cell>
          <cell r="Q276">
            <v>0</v>
          </cell>
          <cell r="R276">
            <v>0</v>
          </cell>
          <cell r="V276">
            <v>39807</v>
          </cell>
        </row>
        <row r="277">
          <cell r="B277" t="str">
            <v>599-0045</v>
          </cell>
          <cell r="D277" t="e">
            <v>#N/A</v>
          </cell>
          <cell r="E277" t="str">
            <v>A015</v>
          </cell>
          <cell r="G277" t="str">
            <v>Rob Wooding and Assoc</v>
          </cell>
          <cell r="H277" t="str">
            <v>Mapping and Survey</v>
          </cell>
          <cell r="I277" t="str">
            <v>USD 72,460.00</v>
          </cell>
          <cell r="J277" t="str">
            <v>USD</v>
          </cell>
          <cell r="K277">
            <v>72460</v>
          </cell>
          <cell r="L277">
            <v>7.35</v>
          </cell>
          <cell r="M277">
            <v>532581</v>
          </cell>
          <cell r="N277">
            <v>0</v>
          </cell>
          <cell r="O277">
            <v>0</v>
          </cell>
          <cell r="P277">
            <v>0</v>
          </cell>
          <cell r="Q277">
            <v>72460</v>
          </cell>
          <cell r="R277">
            <v>0</v>
          </cell>
        </row>
        <row r="278">
          <cell r="B278" t="str">
            <v>599-0046</v>
          </cell>
          <cell r="D278" t="e">
            <v>#N/A</v>
          </cell>
          <cell r="E278" t="str">
            <v>A012</v>
          </cell>
          <cell r="G278" t="str">
            <v>CLM Positioning Solutions</v>
          </cell>
          <cell r="H278" t="str">
            <v>Survey Equipment</v>
          </cell>
          <cell r="I278" t="str">
            <v>ZAR 44,560</v>
          </cell>
          <cell r="J278" t="str">
            <v>ZAR</v>
          </cell>
          <cell r="K278">
            <v>44560</v>
          </cell>
          <cell r="L278">
            <v>1</v>
          </cell>
          <cell r="M278">
            <v>44560</v>
          </cell>
          <cell r="N278">
            <v>44560</v>
          </cell>
          <cell r="O278">
            <v>0</v>
          </cell>
          <cell r="P278">
            <v>0</v>
          </cell>
          <cell r="Q278">
            <v>0</v>
          </cell>
          <cell r="R278">
            <v>0</v>
          </cell>
        </row>
        <row r="279">
          <cell r="B279" t="str">
            <v>599-0047</v>
          </cell>
          <cell r="D279" t="e">
            <v>#N/A</v>
          </cell>
          <cell r="E279" t="str">
            <v>E018</v>
          </cell>
          <cell r="G279" t="str">
            <v>Siemens Limited</v>
          </cell>
          <cell r="H279" t="str">
            <v>Mill Drives and Motors</v>
          </cell>
          <cell r="I279" t="str">
            <v>ZAR 8,167,909.00</v>
          </cell>
          <cell r="J279" t="str">
            <v>ZAR</v>
          </cell>
          <cell r="K279">
            <v>8167909</v>
          </cell>
          <cell r="L279">
            <v>1</v>
          </cell>
          <cell r="M279">
            <v>8167909</v>
          </cell>
          <cell r="N279">
            <v>8167909</v>
          </cell>
          <cell r="O279">
            <v>0</v>
          </cell>
          <cell r="P279">
            <v>0</v>
          </cell>
          <cell r="Q279">
            <v>0</v>
          </cell>
          <cell r="R279">
            <v>0</v>
          </cell>
        </row>
        <row r="280">
          <cell r="B280" t="str">
            <v>599-0048</v>
          </cell>
          <cell r="C280" t="str">
            <v/>
          </cell>
          <cell r="D280">
            <v>39225</v>
          </cell>
          <cell r="E280" t="str">
            <v>A013-2</v>
          </cell>
          <cell r="F280" t="str">
            <v>Barney Van Der Vyver</v>
          </cell>
          <cell r="G280" t="str">
            <v>Macsteel Exports (Pty) Ltd</v>
          </cell>
          <cell r="H280" t="str">
            <v>One lot of valves</v>
          </cell>
          <cell r="I280" t="str">
            <v>EUR 181,423.00</v>
          </cell>
          <cell r="J280" t="str">
            <v>EUR</v>
          </cell>
          <cell r="K280">
            <v>181423</v>
          </cell>
          <cell r="L280">
            <v>9.5500000000000007</v>
          </cell>
          <cell r="M280">
            <v>1732589.6500000001</v>
          </cell>
          <cell r="N280">
            <v>0</v>
          </cell>
          <cell r="O280">
            <v>181423</v>
          </cell>
          <cell r="P280">
            <v>0</v>
          </cell>
          <cell r="Q280">
            <v>0</v>
          </cell>
          <cell r="R280">
            <v>0</v>
          </cell>
          <cell r="V280">
            <v>39253</v>
          </cell>
        </row>
        <row r="281">
          <cell r="B281" t="str">
            <v>599-0049</v>
          </cell>
          <cell r="D281" t="e">
            <v>#N/A</v>
          </cell>
          <cell r="E281" t="str">
            <v>A016</v>
          </cell>
          <cell r="G281" t="str">
            <v>Agricane Limited</v>
          </cell>
          <cell r="H281" t="str">
            <v>Infield Drainage design and Survey</v>
          </cell>
          <cell r="I281" t="str">
            <v>USD 193,421</v>
          </cell>
          <cell r="J281" t="str">
            <v>USD</v>
          </cell>
          <cell r="K281">
            <v>193421</v>
          </cell>
          <cell r="L281">
            <v>7.35</v>
          </cell>
          <cell r="M281">
            <v>1421644.3499999999</v>
          </cell>
          <cell r="N281">
            <v>0</v>
          </cell>
          <cell r="O281">
            <v>0</v>
          </cell>
          <cell r="P281">
            <v>0</v>
          </cell>
          <cell r="Q281">
            <v>193421</v>
          </cell>
          <cell r="R281">
            <v>0</v>
          </cell>
        </row>
        <row r="282">
          <cell r="B282" t="str">
            <v>599-0050</v>
          </cell>
          <cell r="D282" t="e">
            <v>#N/A</v>
          </cell>
          <cell r="E282" t="str">
            <v>E004</v>
          </cell>
          <cell r="G282" t="str">
            <v>ABB South Africa Pty Ltd</v>
          </cell>
          <cell r="H282" t="str">
            <v>MV Switch gear and Cabling</v>
          </cell>
          <cell r="I282" t="str">
            <v>ZAR 17,028,526.52</v>
          </cell>
          <cell r="J282" t="str">
            <v>ZAR</v>
          </cell>
          <cell r="K282">
            <v>17028526.52</v>
          </cell>
          <cell r="L282">
            <v>1</v>
          </cell>
          <cell r="M282">
            <v>17028526.52</v>
          </cell>
          <cell r="N282">
            <v>17028526.52</v>
          </cell>
          <cell r="O282">
            <v>0</v>
          </cell>
          <cell r="P282">
            <v>0</v>
          </cell>
          <cell r="Q282">
            <v>0</v>
          </cell>
          <cell r="R282">
            <v>0</v>
          </cell>
        </row>
        <row r="283">
          <cell r="B283" t="str">
            <v>599-0051</v>
          </cell>
          <cell r="D283" t="e">
            <v>#N/A</v>
          </cell>
          <cell r="E283" t="str">
            <v>P005</v>
          </cell>
          <cell r="G283" t="e">
            <v>#N/A</v>
          </cell>
          <cell r="H283" t="str">
            <v>Car Hire DEAUTHORISED - Closed</v>
          </cell>
          <cell r="I283" t="str">
            <v>USD 0.00</v>
          </cell>
          <cell r="J283" t="str">
            <v>USD</v>
          </cell>
          <cell r="K283">
            <v>0</v>
          </cell>
          <cell r="L283">
            <v>7.35</v>
          </cell>
          <cell r="M283">
            <v>0</v>
          </cell>
          <cell r="N283">
            <v>0</v>
          </cell>
          <cell r="O283">
            <v>0</v>
          </cell>
          <cell r="P283">
            <v>0</v>
          </cell>
          <cell r="Q283">
            <v>0</v>
          </cell>
          <cell r="R283">
            <v>0</v>
          </cell>
        </row>
        <row r="284">
          <cell r="B284" t="str">
            <v>599-0052</v>
          </cell>
          <cell r="D284" t="e">
            <v>#N/A</v>
          </cell>
          <cell r="E284" t="str">
            <v>M030</v>
          </cell>
          <cell r="G284" t="str">
            <v>Emineo Ltd</v>
          </cell>
          <cell r="H284" t="str">
            <v>Factory Process Design Fees</v>
          </cell>
          <cell r="I284" t="str">
            <v>USD 1147400</v>
          </cell>
          <cell r="J284" t="str">
            <v>USD</v>
          </cell>
          <cell r="K284">
            <v>1147400</v>
          </cell>
          <cell r="L284">
            <v>7.35</v>
          </cell>
          <cell r="M284">
            <v>8433390</v>
          </cell>
          <cell r="N284">
            <v>0</v>
          </cell>
          <cell r="O284">
            <v>0</v>
          </cell>
          <cell r="P284">
            <v>0</v>
          </cell>
          <cell r="Q284">
            <v>1147400</v>
          </cell>
          <cell r="R284">
            <v>0</v>
          </cell>
        </row>
        <row r="285">
          <cell r="B285" t="str">
            <v>599-0052</v>
          </cell>
          <cell r="D285" t="e">
            <v>#N/A</v>
          </cell>
          <cell r="E285" t="str">
            <v>M030</v>
          </cell>
          <cell r="G285" t="str">
            <v>Emineo Ltd</v>
          </cell>
          <cell r="H285" t="str">
            <v>Factory Process Design Disbursements</v>
          </cell>
          <cell r="I285" t="str">
            <v>USD 144,300</v>
          </cell>
          <cell r="J285" t="str">
            <v>USD</v>
          </cell>
          <cell r="K285">
            <v>144300</v>
          </cell>
          <cell r="L285">
            <v>7.35</v>
          </cell>
          <cell r="M285">
            <v>1060605</v>
          </cell>
          <cell r="N285">
            <v>0</v>
          </cell>
          <cell r="O285">
            <v>0</v>
          </cell>
          <cell r="P285">
            <v>0</v>
          </cell>
          <cell r="Q285">
            <v>144300</v>
          </cell>
          <cell r="R285">
            <v>0</v>
          </cell>
        </row>
        <row r="286">
          <cell r="B286" t="str">
            <v>599-0053</v>
          </cell>
          <cell r="D286" t="e">
            <v>#N/A</v>
          </cell>
          <cell r="E286" t="str">
            <v>P005</v>
          </cell>
          <cell r="G286" t="e">
            <v>#N/A</v>
          </cell>
          <cell r="H286" t="str">
            <v>Four Motor Vehicles</v>
          </cell>
          <cell r="I286" t="str">
            <v>USD 36,620.68</v>
          </cell>
          <cell r="J286" t="str">
            <v>USD</v>
          </cell>
          <cell r="K286">
            <v>36620.68</v>
          </cell>
          <cell r="L286">
            <v>7.35</v>
          </cell>
          <cell r="M286">
            <v>269161.99799999996</v>
          </cell>
          <cell r="N286">
            <v>0</v>
          </cell>
          <cell r="O286">
            <v>0</v>
          </cell>
          <cell r="P286">
            <v>0</v>
          </cell>
          <cell r="Q286">
            <v>36620.68</v>
          </cell>
          <cell r="R286">
            <v>0</v>
          </cell>
        </row>
        <row r="287">
          <cell r="B287" t="str">
            <v>599-0054</v>
          </cell>
          <cell r="C287" t="str">
            <v/>
          </cell>
          <cell r="D287">
            <v>39280</v>
          </cell>
          <cell r="E287" t="str">
            <v>M037</v>
          </cell>
          <cell r="F287" t="str">
            <v>Quetin Le Grange</v>
          </cell>
          <cell r="G287" t="str">
            <v>New Heights 579 (Pty) Ltd</v>
          </cell>
          <cell r="H287" t="str">
            <v>Support steelwork for the A-crystallisers</v>
          </cell>
          <cell r="I287" t="str">
            <v>ZAR 681,465.6</v>
          </cell>
          <cell r="J287" t="str">
            <v>ZAR</v>
          </cell>
          <cell r="K287">
            <v>681465.6</v>
          </cell>
          <cell r="L287">
            <v>1</v>
          </cell>
          <cell r="M287">
            <v>681465.6</v>
          </cell>
          <cell r="N287">
            <v>681465.6</v>
          </cell>
          <cell r="O287">
            <v>0</v>
          </cell>
          <cell r="P287">
            <v>0</v>
          </cell>
          <cell r="Q287">
            <v>0</v>
          </cell>
          <cell r="R287">
            <v>0</v>
          </cell>
          <cell r="U287">
            <v>39353</v>
          </cell>
        </row>
        <row r="288">
          <cell r="B288" t="str">
            <v>599-0054</v>
          </cell>
          <cell r="C288" t="str">
            <v/>
          </cell>
          <cell r="D288">
            <v>39280</v>
          </cell>
          <cell r="E288" t="str">
            <v>M037</v>
          </cell>
          <cell r="F288" t="str">
            <v>Quetin Le Grange</v>
          </cell>
          <cell r="G288" t="str">
            <v>New Heights 579 (Pty) Ltd</v>
          </cell>
          <cell r="H288" t="str">
            <v>Support steelwork for the A-Continuos Vacuum Pan (CVP-A)</v>
          </cell>
          <cell r="I288" t="str">
            <v>ZAR 1,316,250.00</v>
          </cell>
          <cell r="J288" t="str">
            <v>ZAR</v>
          </cell>
          <cell r="K288">
            <v>1316250</v>
          </cell>
          <cell r="L288">
            <v>1</v>
          </cell>
          <cell r="M288">
            <v>1316250</v>
          </cell>
          <cell r="N288">
            <v>1316250</v>
          </cell>
          <cell r="O288">
            <v>0</v>
          </cell>
          <cell r="P288">
            <v>0</v>
          </cell>
          <cell r="Q288">
            <v>0</v>
          </cell>
          <cell r="R288">
            <v>0</v>
          </cell>
          <cell r="U288">
            <v>39353</v>
          </cell>
        </row>
        <row r="289">
          <cell r="B289" t="str">
            <v>599-0054</v>
          </cell>
          <cell r="C289" t="str">
            <v/>
          </cell>
          <cell r="D289">
            <v>39280</v>
          </cell>
          <cell r="E289" t="str">
            <v>M037</v>
          </cell>
          <cell r="F289" t="str">
            <v>Quetin Le Grange</v>
          </cell>
          <cell r="G289" t="str">
            <v>New Heights 579 (Pty) Ltd</v>
          </cell>
          <cell r="H289" t="str">
            <v>Support steelwork for the C-continuos Vacuum Pan (CVP-C)</v>
          </cell>
          <cell r="I289" t="str">
            <v>ZAR 1,070,550.00</v>
          </cell>
          <cell r="J289" t="str">
            <v>ZAR</v>
          </cell>
          <cell r="K289">
            <v>1070550</v>
          </cell>
          <cell r="L289">
            <v>1</v>
          </cell>
          <cell r="M289">
            <v>1070550</v>
          </cell>
          <cell r="N289">
            <v>1070550</v>
          </cell>
          <cell r="O289">
            <v>0</v>
          </cell>
          <cell r="P289">
            <v>0</v>
          </cell>
          <cell r="Q289">
            <v>0</v>
          </cell>
          <cell r="R289">
            <v>0</v>
          </cell>
          <cell r="U289">
            <v>39353</v>
          </cell>
        </row>
        <row r="290">
          <cell r="B290" t="str">
            <v>599-0054</v>
          </cell>
          <cell r="C290" t="str">
            <v/>
          </cell>
          <cell r="D290">
            <v>39280</v>
          </cell>
          <cell r="E290" t="str">
            <v>M037</v>
          </cell>
          <cell r="F290" t="str">
            <v>Quetin Le Grange</v>
          </cell>
          <cell r="G290" t="str">
            <v>New Heights 579 (Pty) Ltd</v>
          </cell>
          <cell r="H290" t="str">
            <v>Road-Transport for DDU delivery to site, Nakambala, Zambia</v>
          </cell>
          <cell r="I290" t="str">
            <v>ZAR 304,000.00</v>
          </cell>
          <cell r="J290" t="str">
            <v>ZAR</v>
          </cell>
          <cell r="K290">
            <v>304000</v>
          </cell>
          <cell r="L290">
            <v>1</v>
          </cell>
          <cell r="M290">
            <v>304000</v>
          </cell>
          <cell r="N290">
            <v>304000</v>
          </cell>
          <cell r="O290">
            <v>0</v>
          </cell>
          <cell r="P290">
            <v>0</v>
          </cell>
          <cell r="Q290">
            <v>0</v>
          </cell>
          <cell r="R290">
            <v>0</v>
          </cell>
          <cell r="U290">
            <v>39353</v>
          </cell>
        </row>
        <row r="291">
          <cell r="B291" t="str">
            <v>599-0054</v>
          </cell>
          <cell r="C291" t="str">
            <v>A1</v>
          </cell>
          <cell r="D291">
            <v>39379</v>
          </cell>
          <cell r="E291" t="str">
            <v>M037</v>
          </cell>
          <cell r="F291" t="str">
            <v>Quetin Le Grange</v>
          </cell>
          <cell r="G291" t="str">
            <v>New Heights 579 (Pty) Ltd</v>
          </cell>
          <cell r="H291" t="str">
            <v>Foundations bolts for the support structure of the A-Crystallisers</v>
          </cell>
          <cell r="I291" t="str">
            <v>ZAR 19,200.00</v>
          </cell>
          <cell r="J291" t="str">
            <v>ZAR</v>
          </cell>
          <cell r="K291">
            <v>19200</v>
          </cell>
          <cell r="L291">
            <v>1</v>
          </cell>
          <cell r="M291">
            <v>19200</v>
          </cell>
          <cell r="N291">
            <v>19200</v>
          </cell>
          <cell r="O291">
            <v>0</v>
          </cell>
          <cell r="P291">
            <v>0</v>
          </cell>
          <cell r="Q291">
            <v>0</v>
          </cell>
          <cell r="R291">
            <v>0</v>
          </cell>
          <cell r="U291">
            <v>39381</v>
          </cell>
        </row>
        <row r="292">
          <cell r="B292" t="str">
            <v>599-0054</v>
          </cell>
          <cell r="C292" t="str">
            <v>A1</v>
          </cell>
          <cell r="D292">
            <v>39379</v>
          </cell>
          <cell r="E292" t="str">
            <v>M037</v>
          </cell>
          <cell r="F292" t="str">
            <v>Quetin Le Grange</v>
          </cell>
          <cell r="G292" t="str">
            <v>New Heights 579 (Pty) Ltd</v>
          </cell>
          <cell r="H292" t="str">
            <v>Foundations bolts for the support structure of the CVP-A</v>
          </cell>
          <cell r="I292" t="str">
            <v>ZAR 45,360.00</v>
          </cell>
          <cell r="J292" t="str">
            <v>ZAR</v>
          </cell>
          <cell r="K292">
            <v>45360</v>
          </cell>
          <cell r="L292">
            <v>1</v>
          </cell>
          <cell r="M292">
            <v>45360</v>
          </cell>
          <cell r="N292">
            <v>45360</v>
          </cell>
          <cell r="O292">
            <v>0</v>
          </cell>
          <cell r="P292">
            <v>0</v>
          </cell>
          <cell r="Q292">
            <v>0</v>
          </cell>
          <cell r="R292">
            <v>0</v>
          </cell>
          <cell r="U292">
            <v>39381</v>
          </cell>
        </row>
        <row r="293">
          <cell r="B293" t="str">
            <v>599-0054</v>
          </cell>
          <cell r="C293" t="str">
            <v>A1</v>
          </cell>
          <cell r="D293">
            <v>39379</v>
          </cell>
          <cell r="E293" t="str">
            <v>M037</v>
          </cell>
          <cell r="F293" t="str">
            <v>Quetin Le Grange</v>
          </cell>
          <cell r="G293" t="str">
            <v>New Heights 579 (Pty) Ltd</v>
          </cell>
          <cell r="H293" t="str">
            <v>Foundations bolts for the support structure of the CVP-C</v>
          </cell>
          <cell r="I293" t="str">
            <v>ZAR 28,800.00</v>
          </cell>
          <cell r="J293" t="str">
            <v>ZAR</v>
          </cell>
          <cell r="K293">
            <v>28800</v>
          </cell>
          <cell r="L293">
            <v>1</v>
          </cell>
          <cell r="M293">
            <v>28800</v>
          </cell>
          <cell r="N293">
            <v>28800</v>
          </cell>
          <cell r="O293">
            <v>0</v>
          </cell>
          <cell r="P293">
            <v>0</v>
          </cell>
          <cell r="Q293">
            <v>0</v>
          </cell>
          <cell r="R293">
            <v>0</v>
          </cell>
          <cell r="U293">
            <v>39381</v>
          </cell>
        </row>
        <row r="294">
          <cell r="B294" t="str">
            <v>599-0054</v>
          </cell>
          <cell r="C294" t="str">
            <v>A1</v>
          </cell>
          <cell r="D294">
            <v>39379</v>
          </cell>
          <cell r="E294" t="str">
            <v>M037</v>
          </cell>
          <cell r="F294" t="str">
            <v>Quetin Le Grange</v>
          </cell>
          <cell r="G294" t="str">
            <v>New Heights 579 (Pty) Ltd</v>
          </cell>
          <cell r="H294" t="str">
            <v>Bolts, nuts and washers, cadium plated</v>
          </cell>
          <cell r="I294" t="str">
            <v>ZAR 85,654.40</v>
          </cell>
          <cell r="J294" t="str">
            <v>ZAR</v>
          </cell>
          <cell r="K294">
            <v>85654.399999999994</v>
          </cell>
          <cell r="L294">
            <v>1</v>
          </cell>
          <cell r="M294">
            <v>85654.399999999994</v>
          </cell>
          <cell r="N294">
            <v>85654.399999999994</v>
          </cell>
          <cell r="O294">
            <v>0</v>
          </cell>
          <cell r="P294">
            <v>0</v>
          </cell>
          <cell r="Q294">
            <v>0</v>
          </cell>
          <cell r="R294">
            <v>0</v>
          </cell>
          <cell r="U294">
            <v>39381</v>
          </cell>
        </row>
        <row r="295">
          <cell r="B295" t="str">
            <v>599-0054</v>
          </cell>
          <cell r="C295" t="str">
            <v>A1</v>
          </cell>
          <cell r="D295">
            <v>39379</v>
          </cell>
          <cell r="E295" t="str">
            <v>M037</v>
          </cell>
          <cell r="F295" t="str">
            <v>Quetin Le Grange</v>
          </cell>
          <cell r="G295" t="str">
            <v>New Heights 579 (Pty) Ltd</v>
          </cell>
          <cell r="H295" t="str">
            <v>Value of Amendment No.1</v>
          </cell>
          <cell r="I295" t="str">
            <v>ZAR 179,014.40</v>
          </cell>
          <cell r="J295" t="str">
            <v>ZAR</v>
          </cell>
          <cell r="K295">
            <v>179014.39999999999</v>
          </cell>
          <cell r="L295">
            <v>1</v>
          </cell>
          <cell r="M295">
            <v>179014.39999999999</v>
          </cell>
          <cell r="N295">
            <v>179014.39999999999</v>
          </cell>
          <cell r="O295">
            <v>0</v>
          </cell>
          <cell r="P295">
            <v>0</v>
          </cell>
          <cell r="Q295">
            <v>0</v>
          </cell>
          <cell r="R295">
            <v>0</v>
          </cell>
          <cell r="U295">
            <v>39381</v>
          </cell>
        </row>
        <row r="296">
          <cell r="B296" t="str">
            <v>599-0055</v>
          </cell>
          <cell r="C296" t="str">
            <v/>
          </cell>
          <cell r="D296">
            <v>39293</v>
          </cell>
          <cell r="E296" t="str">
            <v>M036-1</v>
          </cell>
          <cell r="F296" t="str">
            <v>Mike Reynolds</v>
          </cell>
          <cell r="G296" t="str">
            <v>African Privity Investments (Pty) Ltd</v>
          </cell>
          <cell r="H296" t="str">
            <v>One continuous vacuum pan (CVP-A), as per the mechanical engineering design by fletcher smith</v>
          </cell>
          <cell r="I296" t="str">
            <v>ZAR 3,795,000.00</v>
          </cell>
          <cell r="J296" t="str">
            <v>ZAR</v>
          </cell>
          <cell r="K296">
            <v>3795000</v>
          </cell>
          <cell r="L296">
            <v>1</v>
          </cell>
          <cell r="M296">
            <v>3795000</v>
          </cell>
          <cell r="N296">
            <v>3795000</v>
          </cell>
          <cell r="O296">
            <v>0</v>
          </cell>
          <cell r="P296">
            <v>0</v>
          </cell>
          <cell r="Q296">
            <v>0</v>
          </cell>
          <cell r="R296">
            <v>0</v>
          </cell>
          <cell r="V296">
            <v>39386</v>
          </cell>
        </row>
        <row r="297">
          <cell r="B297" t="str">
            <v>599-0055</v>
          </cell>
          <cell r="C297" t="str">
            <v/>
          </cell>
          <cell r="D297">
            <v>39293</v>
          </cell>
          <cell r="E297" t="str">
            <v>M036-1</v>
          </cell>
          <cell r="F297" t="str">
            <v>Mike Reynolds</v>
          </cell>
          <cell r="G297" t="str">
            <v>African Privity Investments (Pty) Ltd</v>
          </cell>
          <cell r="H297" t="str">
            <v xml:space="preserve">Road- Transport to Nakambala, Mazabuka , Zambia </v>
          </cell>
          <cell r="I297" t="str">
            <v>ZAR 514,000.00</v>
          </cell>
          <cell r="J297" t="str">
            <v>ZAR</v>
          </cell>
          <cell r="K297">
            <v>514000</v>
          </cell>
          <cell r="L297">
            <v>1</v>
          </cell>
          <cell r="M297">
            <v>514000</v>
          </cell>
          <cell r="N297">
            <v>514000</v>
          </cell>
          <cell r="O297">
            <v>0</v>
          </cell>
          <cell r="P297">
            <v>0</v>
          </cell>
          <cell r="Q297">
            <v>0</v>
          </cell>
          <cell r="R297">
            <v>0</v>
          </cell>
          <cell r="V297">
            <v>39386</v>
          </cell>
        </row>
        <row r="298">
          <cell r="B298" t="str">
            <v>599-0055</v>
          </cell>
          <cell r="C298" t="str">
            <v/>
          </cell>
          <cell r="D298">
            <v>39293</v>
          </cell>
          <cell r="E298" t="str">
            <v>M036-1</v>
          </cell>
          <cell r="F298" t="str">
            <v>Mike Reynolds</v>
          </cell>
          <cell r="G298" t="str">
            <v>African Privity Investments (Pty) Ltd</v>
          </cell>
          <cell r="H298" t="str">
            <v>Drilling additional set of the tube-plates for one CVP-C see 599-440</v>
          </cell>
          <cell r="I298" t="str">
            <v>ZAR 0.00</v>
          </cell>
          <cell r="J298" t="str">
            <v>ZAR</v>
          </cell>
          <cell r="K298">
            <v>0</v>
          </cell>
          <cell r="L298">
            <v>1</v>
          </cell>
          <cell r="M298">
            <v>0</v>
          </cell>
          <cell r="N298">
            <v>0</v>
          </cell>
          <cell r="O298">
            <v>0</v>
          </cell>
          <cell r="P298">
            <v>0</v>
          </cell>
          <cell r="Q298">
            <v>0</v>
          </cell>
          <cell r="R298">
            <v>0</v>
          </cell>
          <cell r="V298">
            <v>39386</v>
          </cell>
        </row>
        <row r="299">
          <cell r="B299" t="str">
            <v>599-0056</v>
          </cell>
          <cell r="C299" t="str">
            <v/>
          </cell>
          <cell r="D299">
            <v>39293</v>
          </cell>
          <cell r="E299" t="str">
            <v>M036-2</v>
          </cell>
          <cell r="F299" t="str">
            <v>Toni Torino</v>
          </cell>
          <cell r="G299" t="str">
            <v>Elma Engineering Services (Pty) Ltd</v>
          </cell>
          <cell r="H299" t="str">
            <v>One continuous vacuum pan (CVP-C), as per the mechanical engineering design by fletcher smith (Closed see 599-183)</v>
          </cell>
          <cell r="I299" t="str">
            <v>ZAR 1,665,916.02</v>
          </cell>
          <cell r="J299" t="str">
            <v>ZAR</v>
          </cell>
          <cell r="K299">
            <v>1665916.02</v>
          </cell>
          <cell r="L299">
            <v>1</v>
          </cell>
          <cell r="M299">
            <v>1665916.02</v>
          </cell>
          <cell r="N299">
            <v>1665916.02</v>
          </cell>
          <cell r="O299">
            <v>0</v>
          </cell>
          <cell r="P299">
            <v>0</v>
          </cell>
          <cell r="Q299">
            <v>0</v>
          </cell>
          <cell r="R299">
            <v>0</v>
          </cell>
          <cell r="V299">
            <v>39402</v>
          </cell>
        </row>
        <row r="300">
          <cell r="B300" t="str">
            <v>599-0057</v>
          </cell>
          <cell r="C300" t="str">
            <v/>
          </cell>
          <cell r="D300">
            <v>39290</v>
          </cell>
          <cell r="E300" t="str">
            <v>M012-0</v>
          </cell>
          <cell r="F300" t="str">
            <v>Hubert Raffray</v>
          </cell>
          <cell r="G300" t="str">
            <v>Forges Tardieu Ltd</v>
          </cell>
          <cell r="H300" t="str">
            <v>Two third effect evaporators, reference A3 and B3</v>
          </cell>
          <cell r="I300" t="str">
            <v>USD 699,200.00</v>
          </cell>
          <cell r="J300" t="str">
            <v>USD</v>
          </cell>
          <cell r="K300">
            <v>699200</v>
          </cell>
          <cell r="L300">
            <v>7.35</v>
          </cell>
          <cell r="M300">
            <v>5139120</v>
          </cell>
          <cell r="N300">
            <v>0</v>
          </cell>
          <cell r="O300">
            <v>0</v>
          </cell>
          <cell r="P300">
            <v>0</v>
          </cell>
          <cell r="Q300">
            <v>699200</v>
          </cell>
          <cell r="R300">
            <v>0</v>
          </cell>
          <cell r="V300">
            <v>39393</v>
          </cell>
        </row>
        <row r="301">
          <cell r="B301" t="str">
            <v>599-0058</v>
          </cell>
          <cell r="D301" t="e">
            <v>#N/A</v>
          </cell>
          <cell r="E301" t="str">
            <v>P005</v>
          </cell>
          <cell r="G301" t="str">
            <v>Garlicke and Bousefield</v>
          </cell>
          <cell r="H301" t="str">
            <v xml:space="preserve">Legal Fees DEAUTHORISED </v>
          </cell>
          <cell r="I301" t="str">
            <v>ZAR 63,575</v>
          </cell>
          <cell r="J301" t="str">
            <v>ZAR</v>
          </cell>
          <cell r="K301">
            <v>63575</v>
          </cell>
          <cell r="L301">
            <v>1</v>
          </cell>
          <cell r="M301">
            <v>63575</v>
          </cell>
          <cell r="N301">
            <v>63575</v>
          </cell>
          <cell r="O301">
            <v>0</v>
          </cell>
          <cell r="P301">
            <v>0</v>
          </cell>
          <cell r="Q301">
            <v>0</v>
          </cell>
          <cell r="R301">
            <v>0</v>
          </cell>
        </row>
        <row r="302">
          <cell r="B302" t="str">
            <v>599-0059</v>
          </cell>
          <cell r="C302" t="str">
            <v/>
          </cell>
          <cell r="D302">
            <v>39289</v>
          </cell>
          <cell r="E302" t="str">
            <v>I001</v>
          </cell>
          <cell r="F302" t="str">
            <v>Wayne Bursey</v>
          </cell>
          <cell r="G302" t="str">
            <v>Siemens Limited</v>
          </cell>
          <cell r="H302" t="str">
            <v>SIMATIC PCS7 OS SERVER</v>
          </cell>
          <cell r="I302" t="str">
            <v>ZAR 60,939.20</v>
          </cell>
          <cell r="J302" t="str">
            <v>ZAR</v>
          </cell>
          <cell r="K302">
            <v>60939.199999999997</v>
          </cell>
          <cell r="L302">
            <v>1</v>
          </cell>
          <cell r="M302">
            <v>60939.199999999997</v>
          </cell>
          <cell r="N302">
            <v>60939.199999999997</v>
          </cell>
          <cell r="O302">
            <v>0</v>
          </cell>
          <cell r="P302">
            <v>0</v>
          </cell>
          <cell r="Q302">
            <v>0</v>
          </cell>
          <cell r="R302">
            <v>0</v>
          </cell>
          <cell r="V302">
            <v>39332</v>
          </cell>
        </row>
        <row r="303">
          <cell r="B303" t="str">
            <v>599-0059</v>
          </cell>
          <cell r="C303" t="str">
            <v/>
          </cell>
          <cell r="D303">
            <v>39289</v>
          </cell>
          <cell r="E303" t="str">
            <v>I001</v>
          </cell>
          <cell r="F303" t="str">
            <v>Wayne Bursey</v>
          </cell>
          <cell r="G303" t="str">
            <v>Siemens Limited</v>
          </cell>
          <cell r="H303" t="str">
            <v xml:space="preserve">SIMATIC PCS7, SOFTWARE CLIENT V7.0 FLOATING LICENSE </v>
          </cell>
          <cell r="I303" t="str">
            <v>ZAR 23,695.02</v>
          </cell>
          <cell r="J303" t="str">
            <v>ZAR</v>
          </cell>
          <cell r="K303">
            <v>23695.02</v>
          </cell>
          <cell r="L303">
            <v>1</v>
          </cell>
          <cell r="M303">
            <v>23695.02</v>
          </cell>
          <cell r="N303">
            <v>23695.02</v>
          </cell>
          <cell r="O303">
            <v>0</v>
          </cell>
          <cell r="P303">
            <v>0</v>
          </cell>
          <cell r="Q303">
            <v>0</v>
          </cell>
          <cell r="R303">
            <v>0</v>
          </cell>
          <cell r="V303">
            <v>39332</v>
          </cell>
        </row>
        <row r="304">
          <cell r="B304" t="str">
            <v>599-0059</v>
          </cell>
          <cell r="C304" t="str">
            <v/>
          </cell>
          <cell r="D304">
            <v>39289</v>
          </cell>
          <cell r="E304" t="str">
            <v>I001</v>
          </cell>
          <cell r="F304" t="str">
            <v>Wayne Bursey</v>
          </cell>
          <cell r="G304" t="str">
            <v>Siemens Limited</v>
          </cell>
          <cell r="H304" t="str">
            <v xml:space="preserve">SIMATIC PCS7 REDUNDANT TERMINAL BUS ADAPTER PACKAGE 2 X INTEL PCI NETWORK CARD RJ 45 10/100/100 BIT </v>
          </cell>
          <cell r="I304" t="str">
            <v>ZAR 5,719.92</v>
          </cell>
          <cell r="J304" t="str">
            <v>ZAR</v>
          </cell>
          <cell r="K304">
            <v>5719.92</v>
          </cell>
          <cell r="L304">
            <v>1</v>
          </cell>
          <cell r="M304">
            <v>5719.92</v>
          </cell>
          <cell r="N304">
            <v>5719.92</v>
          </cell>
          <cell r="O304">
            <v>0</v>
          </cell>
          <cell r="P304">
            <v>0</v>
          </cell>
          <cell r="Q304">
            <v>0</v>
          </cell>
          <cell r="R304">
            <v>0</v>
          </cell>
          <cell r="V304">
            <v>39332</v>
          </cell>
        </row>
        <row r="305">
          <cell r="B305" t="str">
            <v>599-0059</v>
          </cell>
          <cell r="C305" t="str">
            <v/>
          </cell>
          <cell r="D305">
            <v>39289</v>
          </cell>
          <cell r="E305" t="str">
            <v>I001</v>
          </cell>
          <cell r="F305" t="str">
            <v>Wayne Bursey</v>
          </cell>
          <cell r="G305" t="str">
            <v>Siemens Limited</v>
          </cell>
          <cell r="H305" t="str">
            <v>SIMATIC PC KEYBOARD GERMAN / INTERNATIONAL USB INTERFACE</v>
          </cell>
          <cell r="I305" t="str">
            <v>ZAR 738.85</v>
          </cell>
          <cell r="J305" t="str">
            <v>ZAR</v>
          </cell>
          <cell r="K305">
            <v>738.85</v>
          </cell>
          <cell r="L305">
            <v>1</v>
          </cell>
          <cell r="M305">
            <v>738.85</v>
          </cell>
          <cell r="N305">
            <v>738.85</v>
          </cell>
          <cell r="O305">
            <v>0</v>
          </cell>
          <cell r="P305">
            <v>0</v>
          </cell>
          <cell r="Q305">
            <v>0</v>
          </cell>
          <cell r="R305">
            <v>0</v>
          </cell>
          <cell r="V305">
            <v>39332</v>
          </cell>
        </row>
        <row r="306">
          <cell r="B306" t="str">
            <v>599-0059</v>
          </cell>
          <cell r="C306" t="str">
            <v/>
          </cell>
          <cell r="D306">
            <v>39289</v>
          </cell>
          <cell r="E306" t="str">
            <v>I001</v>
          </cell>
          <cell r="F306" t="str">
            <v>Wayne Bursey</v>
          </cell>
          <cell r="G306" t="str">
            <v>Siemens Limited</v>
          </cell>
          <cell r="H306" t="str">
            <v>Monitor LCD 24'' SCENICVIEW P24-1W</v>
          </cell>
          <cell r="I306" t="str">
            <v>ZAR 0.00</v>
          </cell>
          <cell r="J306" t="str">
            <v>ZAR</v>
          </cell>
          <cell r="K306">
            <v>0</v>
          </cell>
          <cell r="L306">
            <v>1</v>
          </cell>
          <cell r="M306">
            <v>0</v>
          </cell>
          <cell r="N306">
            <v>0</v>
          </cell>
          <cell r="O306">
            <v>0</v>
          </cell>
          <cell r="P306">
            <v>0</v>
          </cell>
          <cell r="Q306">
            <v>0</v>
          </cell>
          <cell r="R306">
            <v>0</v>
          </cell>
          <cell r="V306">
            <v>39332</v>
          </cell>
        </row>
        <row r="307">
          <cell r="B307" t="str">
            <v>599-0059</v>
          </cell>
          <cell r="C307" t="str">
            <v/>
          </cell>
          <cell r="D307">
            <v>39289</v>
          </cell>
          <cell r="E307" t="str">
            <v>I001</v>
          </cell>
          <cell r="F307" t="str">
            <v>Wayne Bursey</v>
          </cell>
          <cell r="G307" t="str">
            <v>Siemens Limited</v>
          </cell>
          <cell r="H307" t="str">
            <v>Monitor LCD 24'' SCENICVIEW P20-2 P</v>
          </cell>
          <cell r="I307" t="str">
            <v>ZAR 0.00</v>
          </cell>
          <cell r="J307" t="str">
            <v>ZAR</v>
          </cell>
          <cell r="K307">
            <v>0</v>
          </cell>
          <cell r="L307">
            <v>1</v>
          </cell>
          <cell r="M307">
            <v>0</v>
          </cell>
          <cell r="N307">
            <v>0</v>
          </cell>
          <cell r="O307">
            <v>0</v>
          </cell>
          <cell r="P307">
            <v>0</v>
          </cell>
          <cell r="Q307">
            <v>0</v>
          </cell>
          <cell r="R307">
            <v>0</v>
          </cell>
          <cell r="V307">
            <v>39332</v>
          </cell>
        </row>
        <row r="308">
          <cell r="B308" t="str">
            <v>599-0059</v>
          </cell>
          <cell r="C308" t="str">
            <v/>
          </cell>
          <cell r="D308">
            <v>39289</v>
          </cell>
          <cell r="E308" t="str">
            <v>I001</v>
          </cell>
          <cell r="F308" t="str">
            <v>Wayne Bursey</v>
          </cell>
          <cell r="G308" t="str">
            <v>Siemens Limited</v>
          </cell>
          <cell r="H308" t="str">
            <v>Monitor LCD 24'' SCENICVIEW P17-2</v>
          </cell>
          <cell r="I308" t="str">
            <v>ZAR 2,939.47</v>
          </cell>
          <cell r="J308" t="str">
            <v>ZAR</v>
          </cell>
          <cell r="K308">
            <v>2939.47</v>
          </cell>
          <cell r="L308">
            <v>1</v>
          </cell>
          <cell r="M308">
            <v>2939.47</v>
          </cell>
          <cell r="N308">
            <v>2939.47</v>
          </cell>
          <cell r="O308">
            <v>0</v>
          </cell>
          <cell r="P308">
            <v>0</v>
          </cell>
          <cell r="Q308">
            <v>0</v>
          </cell>
          <cell r="R308">
            <v>0</v>
          </cell>
          <cell r="V308">
            <v>39289</v>
          </cell>
        </row>
        <row r="309">
          <cell r="B309" t="str">
            <v>599-0059</v>
          </cell>
          <cell r="C309" t="str">
            <v/>
          </cell>
          <cell r="D309">
            <v>39289</v>
          </cell>
          <cell r="E309" t="str">
            <v>I001</v>
          </cell>
          <cell r="F309" t="str">
            <v>Wayne Bursey</v>
          </cell>
          <cell r="G309" t="str">
            <v>Siemens Limited</v>
          </cell>
          <cell r="H309" t="str">
            <v>SIMATIC PC, Spare PARTREMOVABLE DRIVE FRAME SATA; FOR RACK PC IL 43, FOR RACK PC 840 V2</v>
          </cell>
          <cell r="I309" t="str">
            <v>ZAR 2,216.00</v>
          </cell>
          <cell r="J309" t="str">
            <v>ZAR</v>
          </cell>
          <cell r="K309">
            <v>2216</v>
          </cell>
          <cell r="L309">
            <v>1</v>
          </cell>
          <cell r="M309">
            <v>2216</v>
          </cell>
          <cell r="N309">
            <v>2216</v>
          </cell>
          <cell r="O309">
            <v>0</v>
          </cell>
          <cell r="P309">
            <v>0</v>
          </cell>
          <cell r="Q309">
            <v>0</v>
          </cell>
          <cell r="R309">
            <v>0</v>
          </cell>
          <cell r="V309">
            <v>39289</v>
          </cell>
        </row>
        <row r="310">
          <cell r="B310" t="str">
            <v>599-0060</v>
          </cell>
          <cell r="D310" t="e">
            <v>#N/A</v>
          </cell>
          <cell r="E310" t="str">
            <v>M002</v>
          </cell>
          <cell r="G310" t="str">
            <v>Alstom John Thompson</v>
          </cell>
          <cell r="H310" t="str">
            <v>Boiler 5 Upgrade (Incl CVCO 14 and 22)</v>
          </cell>
          <cell r="I310" t="str">
            <v>ZAR 17,614,919</v>
          </cell>
          <cell r="J310" t="str">
            <v>ZAR</v>
          </cell>
          <cell r="K310">
            <v>17614919</v>
          </cell>
          <cell r="L310">
            <v>1</v>
          </cell>
          <cell r="M310">
            <v>17614919</v>
          </cell>
          <cell r="N310">
            <v>17614919</v>
          </cell>
          <cell r="O310">
            <v>0</v>
          </cell>
          <cell r="P310">
            <v>0</v>
          </cell>
          <cell r="Q310">
            <v>0</v>
          </cell>
          <cell r="R310">
            <v>0</v>
          </cell>
        </row>
        <row r="311">
          <cell r="B311" t="str">
            <v>599-0061</v>
          </cell>
          <cell r="C311" t="str">
            <v/>
          </cell>
          <cell r="D311">
            <v>39274</v>
          </cell>
          <cell r="E311" t="str">
            <v>M020</v>
          </cell>
          <cell r="F311" t="str">
            <v>Bernard Couteaux</v>
          </cell>
          <cell r="G311" t="str">
            <v>N.V. De Smet S.A Engineers &amp; Contractors</v>
          </cell>
          <cell r="H311" t="str">
            <v>One De Smet Continous Diffusion Plant, Type TA80C, nominal capacity 350 MTCH/ 8,400 MTCD on an ex works basis.</v>
          </cell>
          <cell r="I311" t="str">
            <v>EUR 2,370,000.00</v>
          </cell>
          <cell r="J311" t="str">
            <v>EUR</v>
          </cell>
          <cell r="K311">
            <v>2370000</v>
          </cell>
          <cell r="L311">
            <v>9.5500000000000007</v>
          </cell>
          <cell r="M311">
            <v>22633500</v>
          </cell>
          <cell r="N311">
            <v>0</v>
          </cell>
          <cell r="O311">
            <v>2370000</v>
          </cell>
          <cell r="P311">
            <v>0</v>
          </cell>
          <cell r="Q311">
            <v>0</v>
          </cell>
          <cell r="R311">
            <v>0</v>
          </cell>
          <cell r="U311">
            <v>39569</v>
          </cell>
        </row>
        <row r="312">
          <cell r="B312" t="str">
            <v>599-0061</v>
          </cell>
          <cell r="C312" t="str">
            <v/>
          </cell>
          <cell r="D312">
            <v>39274</v>
          </cell>
          <cell r="E312" t="str">
            <v>M020</v>
          </cell>
          <cell r="F312" t="str">
            <v>Bernard Couteaux</v>
          </cell>
          <cell r="G312" t="str">
            <v>N.V. De Smet S.A Engineers &amp; Contractors</v>
          </cell>
          <cell r="H312" t="str">
            <v>Shipment and overland transport to site, Nakambala, Zambia</v>
          </cell>
          <cell r="I312" t="str">
            <v>EUR 66,000.00</v>
          </cell>
          <cell r="J312" t="str">
            <v>EUR</v>
          </cell>
          <cell r="K312">
            <v>66000</v>
          </cell>
          <cell r="L312">
            <v>9.5500000000000007</v>
          </cell>
          <cell r="M312">
            <v>630300</v>
          </cell>
          <cell r="N312">
            <v>0</v>
          </cell>
          <cell r="O312">
            <v>66000</v>
          </cell>
          <cell r="P312">
            <v>0</v>
          </cell>
          <cell r="Q312">
            <v>0</v>
          </cell>
          <cell r="R312">
            <v>0</v>
          </cell>
          <cell r="U312">
            <v>39569</v>
          </cell>
        </row>
        <row r="313">
          <cell r="B313" t="str">
            <v>599-0061</v>
          </cell>
          <cell r="C313" t="str">
            <v/>
          </cell>
          <cell r="D313">
            <v>39274</v>
          </cell>
          <cell r="E313" t="str">
            <v>M020</v>
          </cell>
          <cell r="F313" t="str">
            <v>Bernard Couteaux</v>
          </cell>
          <cell r="G313" t="str">
            <v>N.V. De Smet S.A Engineers &amp; Contractors</v>
          </cell>
          <cell r="H313" t="str">
            <v>Site erection labour and supervision, excluding accommodation</v>
          </cell>
          <cell r="I313" t="str">
            <v>EUR 30,000</v>
          </cell>
          <cell r="J313" t="str">
            <v>EUR</v>
          </cell>
          <cell r="K313">
            <v>30000</v>
          </cell>
          <cell r="L313">
            <v>9.5500000000000007</v>
          </cell>
          <cell r="M313">
            <v>286500</v>
          </cell>
          <cell r="N313">
            <v>0</v>
          </cell>
          <cell r="O313">
            <v>30000</v>
          </cell>
          <cell r="P313">
            <v>0</v>
          </cell>
          <cell r="Q313">
            <v>0</v>
          </cell>
          <cell r="R313">
            <v>0</v>
          </cell>
          <cell r="U313">
            <v>39569</v>
          </cell>
        </row>
        <row r="314">
          <cell r="B314" t="str">
            <v>599-0062</v>
          </cell>
          <cell r="D314" t="e">
            <v>#N/A</v>
          </cell>
          <cell r="E314" t="str">
            <v>M011</v>
          </cell>
          <cell r="F314" t="str">
            <v>Warren H. Hollingsworth</v>
          </cell>
          <cell r="G314" t="str">
            <v>Hi-Tech Pressure Engineering (Pty) Ltd.</v>
          </cell>
          <cell r="H314" t="str">
            <v>Hilo Unloaders - Replaced by 599-121</v>
          </cell>
          <cell r="I314" t="str">
            <v>ZAR 0.00</v>
          </cell>
          <cell r="J314" t="str">
            <v>ZAR</v>
          </cell>
          <cell r="K314">
            <v>0</v>
          </cell>
          <cell r="L314">
            <v>1</v>
          </cell>
          <cell r="M314">
            <v>0</v>
          </cell>
          <cell r="N314">
            <v>0</v>
          </cell>
          <cell r="O314">
            <v>0</v>
          </cell>
          <cell r="P314">
            <v>0</v>
          </cell>
          <cell r="Q314">
            <v>0</v>
          </cell>
          <cell r="R314">
            <v>0</v>
          </cell>
        </row>
        <row r="315">
          <cell r="B315" t="str">
            <v>599-0063</v>
          </cell>
          <cell r="C315" t="str">
            <v/>
          </cell>
          <cell r="D315">
            <v>39281</v>
          </cell>
          <cell r="E315" t="str">
            <v>M032-1</v>
          </cell>
          <cell r="F315" t="str">
            <v>Joel Harel</v>
          </cell>
          <cell r="G315" t="str">
            <v>Emineo Ltd</v>
          </cell>
          <cell r="H315" t="str">
            <v>Four Welding machine, 400A</v>
          </cell>
          <cell r="I315" t="str">
            <v>ZAR 65,882.35</v>
          </cell>
          <cell r="J315" t="str">
            <v>ZAR</v>
          </cell>
          <cell r="K315">
            <v>65882.350000000006</v>
          </cell>
          <cell r="L315">
            <v>1</v>
          </cell>
          <cell r="M315">
            <v>65882.350000000006</v>
          </cell>
          <cell r="N315">
            <v>65882.350000000006</v>
          </cell>
          <cell r="O315">
            <v>0</v>
          </cell>
          <cell r="P315">
            <v>0</v>
          </cell>
          <cell r="Q315">
            <v>0</v>
          </cell>
          <cell r="R315">
            <v>0</v>
          </cell>
          <cell r="V315">
            <v>39353</v>
          </cell>
        </row>
        <row r="316">
          <cell r="B316" t="str">
            <v>599-0063</v>
          </cell>
          <cell r="C316" t="str">
            <v/>
          </cell>
          <cell r="D316">
            <v>39281</v>
          </cell>
          <cell r="E316" t="str">
            <v>M032-1</v>
          </cell>
          <cell r="F316" t="str">
            <v>Joel Harel</v>
          </cell>
          <cell r="G316" t="str">
            <v>Emineo Ltd</v>
          </cell>
          <cell r="H316" t="str">
            <v>Two Welding machine, TIG type</v>
          </cell>
          <cell r="I316" t="str">
            <v>ZAR 122,941.18</v>
          </cell>
          <cell r="J316" t="str">
            <v>ZAR</v>
          </cell>
          <cell r="K316">
            <v>122941.18</v>
          </cell>
          <cell r="L316">
            <v>1</v>
          </cell>
          <cell r="M316">
            <v>122941.18</v>
          </cell>
          <cell r="N316">
            <v>122941.18</v>
          </cell>
          <cell r="O316">
            <v>0</v>
          </cell>
          <cell r="P316">
            <v>0</v>
          </cell>
          <cell r="Q316">
            <v>0</v>
          </cell>
          <cell r="R316">
            <v>0</v>
          </cell>
          <cell r="V316">
            <v>39353</v>
          </cell>
        </row>
        <row r="317">
          <cell r="B317" t="str">
            <v>599-0063</v>
          </cell>
          <cell r="C317" t="str">
            <v/>
          </cell>
          <cell r="D317">
            <v>39281</v>
          </cell>
          <cell r="E317" t="str">
            <v>M032-1</v>
          </cell>
          <cell r="F317" t="str">
            <v>Joel Harel</v>
          </cell>
          <cell r="G317" t="str">
            <v>Emineo Ltd</v>
          </cell>
          <cell r="H317" t="str">
            <v>Four Welding machine, 290 A</v>
          </cell>
          <cell r="I317" t="str">
            <v>ZAR 44,235.29</v>
          </cell>
          <cell r="J317" t="str">
            <v>ZAR</v>
          </cell>
          <cell r="K317">
            <v>44235.29</v>
          </cell>
          <cell r="L317">
            <v>1</v>
          </cell>
          <cell r="M317">
            <v>44235.29</v>
          </cell>
          <cell r="N317">
            <v>44235.29</v>
          </cell>
          <cell r="O317">
            <v>0</v>
          </cell>
          <cell r="P317">
            <v>0</v>
          </cell>
          <cell r="Q317">
            <v>0</v>
          </cell>
          <cell r="R317">
            <v>0</v>
          </cell>
          <cell r="V317">
            <v>39353</v>
          </cell>
        </row>
        <row r="318">
          <cell r="B318" t="str">
            <v>599-0063</v>
          </cell>
          <cell r="C318" t="str">
            <v/>
          </cell>
          <cell r="D318">
            <v>39281</v>
          </cell>
          <cell r="E318" t="str">
            <v>M032-1</v>
          </cell>
          <cell r="F318" t="str">
            <v>Joel Harel</v>
          </cell>
          <cell r="G318" t="str">
            <v>Emineo Ltd</v>
          </cell>
          <cell r="H318" t="str">
            <v>One lot Accessories and cables for items 1,2, and 3</v>
          </cell>
          <cell r="I318" t="str">
            <v>ZAR 17,647.06</v>
          </cell>
          <cell r="J318" t="str">
            <v>ZAR</v>
          </cell>
          <cell r="K318">
            <v>17647.060000000001</v>
          </cell>
          <cell r="L318">
            <v>1</v>
          </cell>
          <cell r="M318">
            <v>17647.060000000001</v>
          </cell>
          <cell r="N318">
            <v>17647.060000000001</v>
          </cell>
          <cell r="O318">
            <v>0</v>
          </cell>
          <cell r="P318">
            <v>0</v>
          </cell>
          <cell r="Q318">
            <v>0</v>
          </cell>
          <cell r="R318">
            <v>0</v>
          </cell>
          <cell r="V318">
            <v>39353</v>
          </cell>
        </row>
        <row r="319">
          <cell r="B319" t="str">
            <v>599-0063</v>
          </cell>
          <cell r="C319" t="str">
            <v/>
          </cell>
          <cell r="D319">
            <v>39281</v>
          </cell>
          <cell r="E319" t="str">
            <v>M032-1</v>
          </cell>
          <cell r="F319" t="str">
            <v>Joel Harel</v>
          </cell>
          <cell r="G319" t="str">
            <v>Emineo Ltd</v>
          </cell>
          <cell r="H319" t="str">
            <v>Ten Angle-grinder, 9-inch</v>
          </cell>
          <cell r="I319" t="str">
            <v>ZAR 17,647.06</v>
          </cell>
          <cell r="J319" t="str">
            <v>ZAR</v>
          </cell>
          <cell r="K319">
            <v>17647.060000000001</v>
          </cell>
          <cell r="L319">
            <v>1</v>
          </cell>
          <cell r="M319">
            <v>17647.060000000001</v>
          </cell>
          <cell r="N319">
            <v>17647.060000000001</v>
          </cell>
          <cell r="O319">
            <v>0</v>
          </cell>
          <cell r="P319">
            <v>0</v>
          </cell>
          <cell r="Q319">
            <v>0</v>
          </cell>
          <cell r="R319">
            <v>0</v>
          </cell>
          <cell r="V319">
            <v>39353</v>
          </cell>
        </row>
        <row r="320">
          <cell r="B320" t="str">
            <v>599-0063</v>
          </cell>
          <cell r="C320" t="str">
            <v/>
          </cell>
          <cell r="D320">
            <v>39281</v>
          </cell>
          <cell r="E320" t="str">
            <v>M032-1</v>
          </cell>
          <cell r="F320" t="str">
            <v>Joel Harel</v>
          </cell>
          <cell r="G320" t="str">
            <v>Emineo Ltd</v>
          </cell>
          <cell r="H320" t="str">
            <v>Fifteen Angle-grinder, 4.5-inch</v>
          </cell>
          <cell r="I320" t="str">
            <v>ZAR 15,882.35</v>
          </cell>
          <cell r="J320" t="str">
            <v>ZAR</v>
          </cell>
          <cell r="K320">
            <v>15882.35</v>
          </cell>
          <cell r="L320">
            <v>1</v>
          </cell>
          <cell r="M320">
            <v>15882.35</v>
          </cell>
          <cell r="N320">
            <v>15882.35</v>
          </cell>
          <cell r="O320">
            <v>0</v>
          </cell>
          <cell r="P320">
            <v>0</v>
          </cell>
          <cell r="Q320">
            <v>0</v>
          </cell>
          <cell r="R320">
            <v>0</v>
          </cell>
          <cell r="V320">
            <v>39353</v>
          </cell>
        </row>
        <row r="321">
          <cell r="B321" t="str">
            <v>599-0063</v>
          </cell>
          <cell r="C321" t="str">
            <v/>
          </cell>
          <cell r="D321">
            <v>39281</v>
          </cell>
          <cell r="E321" t="str">
            <v>M032-1</v>
          </cell>
          <cell r="F321" t="str">
            <v>Joel Harel</v>
          </cell>
          <cell r="G321" t="str">
            <v>Emineo Ltd</v>
          </cell>
          <cell r="H321" t="str">
            <v>Three Straight-grinder</v>
          </cell>
          <cell r="I321" t="str">
            <v>ZAR 16,941.18</v>
          </cell>
          <cell r="J321" t="str">
            <v>ZAR</v>
          </cell>
          <cell r="K321">
            <v>16941.18</v>
          </cell>
          <cell r="L321">
            <v>1</v>
          </cell>
          <cell r="M321">
            <v>16941.18</v>
          </cell>
          <cell r="N321">
            <v>16941.18</v>
          </cell>
          <cell r="O321">
            <v>0</v>
          </cell>
          <cell r="P321">
            <v>0</v>
          </cell>
          <cell r="Q321">
            <v>0</v>
          </cell>
          <cell r="R321">
            <v>0</v>
          </cell>
          <cell r="V321">
            <v>39353</v>
          </cell>
        </row>
        <row r="322">
          <cell r="B322" t="str">
            <v>599-0063</v>
          </cell>
          <cell r="C322" t="str">
            <v/>
          </cell>
          <cell r="D322">
            <v>39281</v>
          </cell>
          <cell r="E322" t="str">
            <v>M032-1</v>
          </cell>
          <cell r="F322" t="str">
            <v>Joel Harel</v>
          </cell>
          <cell r="G322" t="str">
            <v>Emineo Ltd</v>
          </cell>
          <cell r="H322" t="str">
            <v>One lot Shot-blasting equipment</v>
          </cell>
          <cell r="I322" t="str">
            <v>ZAR 175,000.00</v>
          </cell>
          <cell r="J322" t="str">
            <v>ZAR</v>
          </cell>
          <cell r="K322">
            <v>175000</v>
          </cell>
          <cell r="L322">
            <v>1</v>
          </cell>
          <cell r="M322">
            <v>175000</v>
          </cell>
          <cell r="N322">
            <v>175000</v>
          </cell>
          <cell r="O322">
            <v>0</v>
          </cell>
          <cell r="P322">
            <v>0</v>
          </cell>
          <cell r="Q322">
            <v>0</v>
          </cell>
          <cell r="R322">
            <v>0</v>
          </cell>
          <cell r="V322">
            <v>39353</v>
          </cell>
        </row>
        <row r="323">
          <cell r="B323" t="str">
            <v>599-0063</v>
          </cell>
          <cell r="C323" t="str">
            <v/>
          </cell>
          <cell r="D323">
            <v>39281</v>
          </cell>
          <cell r="E323" t="str">
            <v>M032-1</v>
          </cell>
          <cell r="F323" t="str">
            <v>Joel Harel</v>
          </cell>
          <cell r="G323" t="str">
            <v>Emineo Ltd</v>
          </cell>
          <cell r="H323" t="str">
            <v>One Rolling machine</v>
          </cell>
          <cell r="I323" t="str">
            <v>ZAR 860,000.00</v>
          </cell>
          <cell r="J323" t="str">
            <v>ZAR</v>
          </cell>
          <cell r="K323">
            <v>860000</v>
          </cell>
          <cell r="L323">
            <v>1</v>
          </cell>
          <cell r="M323">
            <v>860000</v>
          </cell>
          <cell r="N323">
            <v>860000</v>
          </cell>
          <cell r="O323">
            <v>0</v>
          </cell>
          <cell r="P323">
            <v>0</v>
          </cell>
          <cell r="Q323">
            <v>0</v>
          </cell>
          <cell r="R323">
            <v>0</v>
          </cell>
          <cell r="V323">
            <v>39353</v>
          </cell>
        </row>
        <row r="324">
          <cell r="B324" t="str">
            <v>599-0063</v>
          </cell>
          <cell r="C324" t="str">
            <v/>
          </cell>
          <cell r="D324">
            <v>39281</v>
          </cell>
          <cell r="E324" t="str">
            <v>M032-1</v>
          </cell>
          <cell r="F324" t="str">
            <v>Joel Harel</v>
          </cell>
          <cell r="G324" t="str">
            <v>Emineo Ltd</v>
          </cell>
          <cell r="H324" t="str">
            <v>One Torque wrench</v>
          </cell>
          <cell r="I324" t="str">
            <v>ZAR 30,588.24</v>
          </cell>
          <cell r="J324" t="str">
            <v>ZAR</v>
          </cell>
          <cell r="K324">
            <v>30588.240000000002</v>
          </cell>
          <cell r="L324">
            <v>1</v>
          </cell>
          <cell r="M324">
            <v>30588.240000000002</v>
          </cell>
          <cell r="N324">
            <v>30588.240000000002</v>
          </cell>
          <cell r="O324">
            <v>0</v>
          </cell>
          <cell r="P324">
            <v>0</v>
          </cell>
          <cell r="Q324">
            <v>0</v>
          </cell>
          <cell r="R324">
            <v>0</v>
          </cell>
          <cell r="V324">
            <v>39353</v>
          </cell>
        </row>
        <row r="325">
          <cell r="B325" t="str">
            <v>599-0063</v>
          </cell>
          <cell r="C325" t="str">
            <v/>
          </cell>
          <cell r="D325">
            <v>39281</v>
          </cell>
          <cell r="E325" t="str">
            <v>M032-1</v>
          </cell>
          <cell r="F325" t="str">
            <v>Joel Harel</v>
          </cell>
          <cell r="G325" t="str">
            <v>Emineo Ltd</v>
          </cell>
          <cell r="H325" t="str">
            <v>One lot Hoist, Tirfort type</v>
          </cell>
          <cell r="I325" t="str">
            <v>ZAR 11,764.71</v>
          </cell>
          <cell r="J325" t="str">
            <v>ZAR</v>
          </cell>
          <cell r="K325">
            <v>11764.71</v>
          </cell>
          <cell r="L325">
            <v>1</v>
          </cell>
          <cell r="M325">
            <v>11764.71</v>
          </cell>
          <cell r="N325">
            <v>11764.71</v>
          </cell>
          <cell r="O325">
            <v>0</v>
          </cell>
          <cell r="P325">
            <v>0</v>
          </cell>
          <cell r="Q325">
            <v>0</v>
          </cell>
          <cell r="R325">
            <v>0</v>
          </cell>
          <cell r="V325">
            <v>39353</v>
          </cell>
        </row>
        <row r="326">
          <cell r="B326" t="str">
            <v>599-0063</v>
          </cell>
          <cell r="C326" t="str">
            <v/>
          </cell>
          <cell r="D326">
            <v>39281</v>
          </cell>
          <cell r="E326" t="str">
            <v>M032-1</v>
          </cell>
          <cell r="F326" t="str">
            <v>Joel Harel</v>
          </cell>
          <cell r="G326" t="str">
            <v>Emineo Ltd</v>
          </cell>
          <cell r="H326" t="str">
            <v>One Plasma machine</v>
          </cell>
          <cell r="I326" t="str">
            <v>ZAR 30,000.00</v>
          </cell>
          <cell r="J326" t="str">
            <v>ZAR</v>
          </cell>
          <cell r="K326">
            <v>30000</v>
          </cell>
          <cell r="L326">
            <v>1</v>
          </cell>
          <cell r="M326">
            <v>30000</v>
          </cell>
          <cell r="N326">
            <v>30000</v>
          </cell>
          <cell r="O326">
            <v>0</v>
          </cell>
          <cell r="P326">
            <v>0</v>
          </cell>
          <cell r="Q326">
            <v>0</v>
          </cell>
          <cell r="R326">
            <v>0</v>
          </cell>
          <cell r="V326">
            <v>39353</v>
          </cell>
        </row>
        <row r="327">
          <cell r="B327" t="str">
            <v>599-0063</v>
          </cell>
          <cell r="C327" t="str">
            <v/>
          </cell>
          <cell r="D327">
            <v>39281</v>
          </cell>
          <cell r="E327" t="str">
            <v>M032-1</v>
          </cell>
          <cell r="F327" t="str">
            <v>Joel Harel</v>
          </cell>
          <cell r="G327" t="str">
            <v>Emineo Ltd</v>
          </cell>
          <cell r="H327" t="str">
            <v>One lot Main electric panels</v>
          </cell>
          <cell r="I327" t="str">
            <v>ZAR 40,000.00</v>
          </cell>
          <cell r="J327" t="str">
            <v>ZAR</v>
          </cell>
          <cell r="K327">
            <v>40000</v>
          </cell>
          <cell r="L327">
            <v>1</v>
          </cell>
          <cell r="M327">
            <v>40000</v>
          </cell>
          <cell r="N327">
            <v>40000</v>
          </cell>
          <cell r="O327">
            <v>0</v>
          </cell>
          <cell r="P327">
            <v>0</v>
          </cell>
          <cell r="Q327">
            <v>0</v>
          </cell>
          <cell r="R327">
            <v>0</v>
          </cell>
          <cell r="V327">
            <v>39353</v>
          </cell>
        </row>
        <row r="328">
          <cell r="B328" t="str">
            <v>599-0063</v>
          </cell>
          <cell r="C328" t="str">
            <v/>
          </cell>
          <cell r="D328">
            <v>39281</v>
          </cell>
          <cell r="E328" t="str">
            <v>M032-1</v>
          </cell>
          <cell r="F328" t="str">
            <v>Joel Harel</v>
          </cell>
          <cell r="G328" t="str">
            <v>Emineo Ltd</v>
          </cell>
          <cell r="H328" t="str">
            <v>Eight Electric panels</v>
          </cell>
          <cell r="I328" t="str">
            <v>ZAR 80,000.00</v>
          </cell>
          <cell r="J328" t="str">
            <v>ZAR</v>
          </cell>
          <cell r="K328">
            <v>80000</v>
          </cell>
          <cell r="L328">
            <v>1</v>
          </cell>
          <cell r="M328">
            <v>80000</v>
          </cell>
          <cell r="N328">
            <v>80000</v>
          </cell>
          <cell r="O328">
            <v>0</v>
          </cell>
          <cell r="P328">
            <v>0</v>
          </cell>
          <cell r="Q328">
            <v>0</v>
          </cell>
          <cell r="R328">
            <v>0</v>
          </cell>
          <cell r="V328">
            <v>39353</v>
          </cell>
        </row>
        <row r="329">
          <cell r="B329" t="str">
            <v>599-0063</v>
          </cell>
          <cell r="C329" t="str">
            <v/>
          </cell>
          <cell r="D329">
            <v>39281</v>
          </cell>
          <cell r="E329" t="str">
            <v>M032-1</v>
          </cell>
          <cell r="F329" t="str">
            <v>Joel Harel</v>
          </cell>
          <cell r="G329" t="str">
            <v>Emineo Ltd</v>
          </cell>
          <cell r="H329" t="str">
            <v>Two Drilling machine with magnetic- base</v>
          </cell>
          <cell r="I329" t="str">
            <v>ZAR 32,941.18</v>
          </cell>
          <cell r="J329" t="str">
            <v>ZAR</v>
          </cell>
          <cell r="K329">
            <v>32941.18</v>
          </cell>
          <cell r="L329">
            <v>1</v>
          </cell>
          <cell r="M329">
            <v>32941.18</v>
          </cell>
          <cell r="N329">
            <v>32941.18</v>
          </cell>
          <cell r="O329">
            <v>0</v>
          </cell>
          <cell r="P329">
            <v>0</v>
          </cell>
          <cell r="Q329">
            <v>0</v>
          </cell>
          <cell r="R329">
            <v>0</v>
          </cell>
          <cell r="V329">
            <v>39353</v>
          </cell>
        </row>
        <row r="330">
          <cell r="B330" t="str">
            <v>599-0063</v>
          </cell>
          <cell r="C330" t="str">
            <v/>
          </cell>
          <cell r="D330">
            <v>39281</v>
          </cell>
          <cell r="E330" t="str">
            <v>M032-1</v>
          </cell>
          <cell r="F330" t="str">
            <v>Joel Harel</v>
          </cell>
          <cell r="G330" t="str">
            <v>Emineo Ltd</v>
          </cell>
          <cell r="H330" t="str">
            <v>Eight Oven, for welding rods</v>
          </cell>
          <cell r="I330" t="str">
            <v>ZAR 11,764.71</v>
          </cell>
          <cell r="J330" t="str">
            <v>ZAR</v>
          </cell>
          <cell r="K330">
            <v>11764.71</v>
          </cell>
          <cell r="L330">
            <v>1</v>
          </cell>
          <cell r="M330">
            <v>11764.71</v>
          </cell>
          <cell r="N330">
            <v>11764.71</v>
          </cell>
          <cell r="O330">
            <v>0</v>
          </cell>
          <cell r="P330">
            <v>0</v>
          </cell>
          <cell r="Q330">
            <v>0</v>
          </cell>
          <cell r="R330">
            <v>0</v>
          </cell>
          <cell r="V330">
            <v>39353</v>
          </cell>
        </row>
        <row r="331">
          <cell r="B331" t="str">
            <v>599-0063</v>
          </cell>
          <cell r="C331" t="str">
            <v/>
          </cell>
          <cell r="D331">
            <v>39281</v>
          </cell>
          <cell r="E331" t="str">
            <v>M032-1</v>
          </cell>
          <cell r="F331" t="str">
            <v>Joel Harel</v>
          </cell>
          <cell r="G331" t="str">
            <v>Emineo Ltd</v>
          </cell>
          <cell r="H331" t="str">
            <v>One Portable oven for welding rods</v>
          </cell>
          <cell r="I331" t="str">
            <v>ZAR 18,823.53</v>
          </cell>
          <cell r="J331" t="str">
            <v>ZAR</v>
          </cell>
          <cell r="K331">
            <v>18823.53</v>
          </cell>
          <cell r="L331">
            <v>1</v>
          </cell>
          <cell r="M331">
            <v>18823.53</v>
          </cell>
          <cell r="N331">
            <v>18823.53</v>
          </cell>
          <cell r="O331">
            <v>0</v>
          </cell>
          <cell r="P331">
            <v>0</v>
          </cell>
          <cell r="Q331">
            <v>0</v>
          </cell>
          <cell r="R331">
            <v>0</v>
          </cell>
          <cell r="V331">
            <v>39353</v>
          </cell>
        </row>
        <row r="332">
          <cell r="B332" t="str">
            <v>599-0063</v>
          </cell>
          <cell r="C332" t="str">
            <v/>
          </cell>
          <cell r="D332">
            <v>39281</v>
          </cell>
          <cell r="E332" t="str">
            <v>M032-1</v>
          </cell>
          <cell r="F332" t="str">
            <v>Joel Harel</v>
          </cell>
          <cell r="G332" t="str">
            <v>Emineo Ltd</v>
          </cell>
          <cell r="H332" t="str">
            <v>One Drilling machine, on pedestal, for drill size up to 30mm in diameter</v>
          </cell>
          <cell r="I332" t="str">
            <v>ZAR 40,000.00</v>
          </cell>
          <cell r="J332" t="str">
            <v>ZAR</v>
          </cell>
          <cell r="K332">
            <v>40000</v>
          </cell>
          <cell r="L332">
            <v>1</v>
          </cell>
          <cell r="M332">
            <v>40000</v>
          </cell>
          <cell r="N332">
            <v>40000</v>
          </cell>
          <cell r="O332">
            <v>0</v>
          </cell>
          <cell r="P332">
            <v>0</v>
          </cell>
          <cell r="Q332">
            <v>0</v>
          </cell>
          <cell r="R332">
            <v>0</v>
          </cell>
          <cell r="V332">
            <v>39353</v>
          </cell>
        </row>
        <row r="333">
          <cell r="B333" t="str">
            <v>599-0063</v>
          </cell>
          <cell r="C333" t="str">
            <v/>
          </cell>
          <cell r="D333">
            <v>39281</v>
          </cell>
          <cell r="E333" t="str">
            <v>M032-1</v>
          </cell>
          <cell r="F333" t="str">
            <v>Joel Harel</v>
          </cell>
          <cell r="G333" t="str">
            <v>Emineo Ltd</v>
          </cell>
          <cell r="H333" t="str">
            <v>Two Pallet-jack, lifting-capacity of 2 tonnes</v>
          </cell>
          <cell r="I333" t="str">
            <v>ZAR 1,270.59</v>
          </cell>
          <cell r="J333" t="str">
            <v>ZAR</v>
          </cell>
          <cell r="K333">
            <v>1270.5899999999999</v>
          </cell>
          <cell r="L333">
            <v>1</v>
          </cell>
          <cell r="M333">
            <v>1270.5899999999999</v>
          </cell>
          <cell r="N333">
            <v>1270.5899999999999</v>
          </cell>
          <cell r="O333">
            <v>0</v>
          </cell>
          <cell r="P333">
            <v>0</v>
          </cell>
          <cell r="Q333">
            <v>0</v>
          </cell>
          <cell r="R333">
            <v>0</v>
          </cell>
          <cell r="V333">
            <v>39353</v>
          </cell>
        </row>
        <row r="334">
          <cell r="B334" t="str">
            <v>599-0063</v>
          </cell>
          <cell r="C334" t="str">
            <v/>
          </cell>
          <cell r="D334">
            <v>39281</v>
          </cell>
          <cell r="E334" t="str">
            <v>M032-1</v>
          </cell>
          <cell r="F334" t="str">
            <v>Joel Harel</v>
          </cell>
          <cell r="G334" t="str">
            <v>Emineo Ltd</v>
          </cell>
          <cell r="H334" t="str">
            <v>Three Transport of equipment and tools to site</v>
          </cell>
          <cell r="I334" t="str">
            <v>ZAR 150,000.00</v>
          </cell>
          <cell r="J334" t="str">
            <v>ZAR</v>
          </cell>
          <cell r="K334">
            <v>150000</v>
          </cell>
          <cell r="L334">
            <v>1</v>
          </cell>
          <cell r="M334">
            <v>150000</v>
          </cell>
          <cell r="N334">
            <v>150000</v>
          </cell>
          <cell r="O334">
            <v>0</v>
          </cell>
          <cell r="P334">
            <v>0</v>
          </cell>
          <cell r="Q334">
            <v>0</v>
          </cell>
          <cell r="R334">
            <v>0</v>
          </cell>
          <cell r="V334">
            <v>39353</v>
          </cell>
        </row>
        <row r="335">
          <cell r="B335" t="str">
            <v>599-0063</v>
          </cell>
          <cell r="C335" t="str">
            <v/>
          </cell>
          <cell r="D335">
            <v>39281</v>
          </cell>
          <cell r="E335" t="str">
            <v>M032-1</v>
          </cell>
          <cell r="F335" t="str">
            <v>Joel Harel</v>
          </cell>
          <cell r="G335" t="str">
            <v>Emineo Ltd</v>
          </cell>
          <cell r="H335" t="str">
            <v>Freight</v>
          </cell>
          <cell r="I335" t="str">
            <v>ZAR 20,000.00</v>
          </cell>
          <cell r="J335" t="str">
            <v>ZAR</v>
          </cell>
          <cell r="K335">
            <v>20000</v>
          </cell>
          <cell r="L335">
            <v>1</v>
          </cell>
          <cell r="M335">
            <v>20000</v>
          </cell>
          <cell r="N335">
            <v>20000</v>
          </cell>
          <cell r="O335">
            <v>0</v>
          </cell>
          <cell r="P335">
            <v>0</v>
          </cell>
          <cell r="Q335">
            <v>0</v>
          </cell>
          <cell r="R335">
            <v>0</v>
          </cell>
          <cell r="V335">
            <v>39353</v>
          </cell>
        </row>
        <row r="336">
          <cell r="B336" t="str">
            <v>599-0063</v>
          </cell>
          <cell r="C336" t="str">
            <v/>
          </cell>
          <cell r="D336">
            <v>39281</v>
          </cell>
          <cell r="E336" t="str">
            <v>M032-1</v>
          </cell>
          <cell r="F336" t="str">
            <v>Joel Harel</v>
          </cell>
          <cell r="G336" t="str">
            <v>Emineo Ltd</v>
          </cell>
          <cell r="H336" t="str">
            <v>Two Containers, to be used as shot-blasting shed</v>
          </cell>
          <cell r="I336" t="str">
            <v>ZAR 35,294.12</v>
          </cell>
          <cell r="J336" t="str">
            <v>ZAR</v>
          </cell>
          <cell r="K336">
            <v>35294.120000000003</v>
          </cell>
          <cell r="L336">
            <v>1</v>
          </cell>
          <cell r="M336">
            <v>35294.120000000003</v>
          </cell>
          <cell r="N336">
            <v>35294.120000000003</v>
          </cell>
          <cell r="O336">
            <v>0</v>
          </cell>
          <cell r="P336">
            <v>0</v>
          </cell>
          <cell r="Q336">
            <v>0</v>
          </cell>
          <cell r="R336">
            <v>0</v>
          </cell>
          <cell r="V336">
            <v>39353</v>
          </cell>
        </row>
        <row r="337">
          <cell r="B337" t="str">
            <v>599-0063</v>
          </cell>
          <cell r="C337" t="str">
            <v/>
          </cell>
          <cell r="D337">
            <v>39281</v>
          </cell>
          <cell r="E337" t="str">
            <v>M032-1</v>
          </cell>
          <cell r="F337" t="str">
            <v>Joel Harel</v>
          </cell>
          <cell r="G337" t="str">
            <v>Emineo Ltd</v>
          </cell>
          <cell r="H337" t="str">
            <v>Contingency</v>
          </cell>
          <cell r="I337" t="str">
            <v>ZAR 200,000.00</v>
          </cell>
          <cell r="J337" t="str">
            <v>ZAR</v>
          </cell>
          <cell r="K337">
            <v>200000</v>
          </cell>
          <cell r="L337">
            <v>1</v>
          </cell>
          <cell r="M337">
            <v>200000</v>
          </cell>
          <cell r="N337">
            <v>200000</v>
          </cell>
          <cell r="O337">
            <v>0</v>
          </cell>
          <cell r="P337">
            <v>0</v>
          </cell>
          <cell r="Q337">
            <v>0</v>
          </cell>
          <cell r="R337">
            <v>0</v>
          </cell>
          <cell r="V337">
            <v>39353</v>
          </cell>
        </row>
        <row r="338">
          <cell r="B338" t="str">
            <v>599-0063</v>
          </cell>
          <cell r="C338" t="str">
            <v/>
          </cell>
          <cell r="D338">
            <v>39281</v>
          </cell>
          <cell r="E338" t="str">
            <v>M032-1</v>
          </cell>
          <cell r="F338" t="str">
            <v>Joel Harel</v>
          </cell>
          <cell r="G338" t="str">
            <v>Emineo Ltd</v>
          </cell>
          <cell r="H338" t="str">
            <v>Handling fee of Markup 5%</v>
          </cell>
          <cell r="I338" t="str">
            <v>ZAR 101,931.18</v>
          </cell>
          <cell r="J338" t="str">
            <v>ZAR</v>
          </cell>
          <cell r="K338">
            <v>101931.18</v>
          </cell>
          <cell r="L338">
            <v>1</v>
          </cell>
          <cell r="M338">
            <v>101931.18</v>
          </cell>
          <cell r="N338">
            <v>101931.18</v>
          </cell>
          <cell r="O338">
            <v>0</v>
          </cell>
          <cell r="P338">
            <v>0</v>
          </cell>
          <cell r="Q338">
            <v>0</v>
          </cell>
          <cell r="R338">
            <v>0</v>
          </cell>
          <cell r="V338">
            <v>39353</v>
          </cell>
        </row>
        <row r="339">
          <cell r="B339" t="str">
            <v>599-0064</v>
          </cell>
          <cell r="D339" t="e">
            <v>#N/A</v>
          </cell>
          <cell r="E339" t="str">
            <v>M020</v>
          </cell>
          <cell r="F339" t="str">
            <v>Arun</v>
          </cell>
          <cell r="G339" t="str">
            <v>NHECL</v>
          </cell>
          <cell r="H339" t="str">
            <v>Diffuser Supply and Erection</v>
          </cell>
          <cell r="I339" t="str">
            <v>EUR 3,489,000.00</v>
          </cell>
          <cell r="J339" t="str">
            <v>EUR</v>
          </cell>
          <cell r="K339">
            <v>3489000</v>
          </cell>
          <cell r="L339">
            <v>9.5500000000000007</v>
          </cell>
          <cell r="M339">
            <v>33319950.000000004</v>
          </cell>
          <cell r="N339">
            <v>0</v>
          </cell>
          <cell r="O339">
            <v>3489000</v>
          </cell>
          <cell r="P339">
            <v>0</v>
          </cell>
          <cell r="Q339">
            <v>0</v>
          </cell>
          <cell r="R339">
            <v>0</v>
          </cell>
        </row>
        <row r="340">
          <cell r="B340" t="str">
            <v>599-0065</v>
          </cell>
          <cell r="C340" t="str">
            <v/>
          </cell>
          <cell r="D340">
            <v>39290</v>
          </cell>
          <cell r="E340" t="str">
            <v>I001</v>
          </cell>
          <cell r="F340" t="str">
            <v>Dean Trattles</v>
          </cell>
          <cell r="G340" t="str">
            <v>OSIsoft</v>
          </cell>
          <cell r="H340" t="str">
            <v>3000DST Plant information system software for the factory</v>
          </cell>
          <cell r="I340" t="str">
            <v>USD 40,200.00</v>
          </cell>
          <cell r="J340" t="str">
            <v>USD</v>
          </cell>
          <cell r="K340">
            <v>40200</v>
          </cell>
          <cell r="L340">
            <v>7.35</v>
          </cell>
          <cell r="M340">
            <v>295470</v>
          </cell>
          <cell r="N340">
            <v>0</v>
          </cell>
          <cell r="O340">
            <v>0</v>
          </cell>
          <cell r="P340">
            <v>0</v>
          </cell>
          <cell r="Q340">
            <v>40200</v>
          </cell>
          <cell r="R340">
            <v>0</v>
          </cell>
          <cell r="V340">
            <v>39311</v>
          </cell>
        </row>
        <row r="341">
          <cell r="B341" t="str">
            <v>599-0065</v>
          </cell>
          <cell r="C341" t="str">
            <v>A1</v>
          </cell>
          <cell r="D341">
            <v>39314</v>
          </cell>
          <cell r="E341" t="str">
            <v>I001</v>
          </cell>
          <cell r="F341" t="str">
            <v>Dean Trattles</v>
          </cell>
          <cell r="G341" t="str">
            <v>OSIsoft</v>
          </cell>
          <cell r="H341" t="str">
            <v>Shipment cost</v>
          </cell>
          <cell r="I341" t="str">
            <v>USD 120.00</v>
          </cell>
          <cell r="J341" t="str">
            <v>USD</v>
          </cell>
          <cell r="K341">
            <v>120</v>
          </cell>
          <cell r="L341">
            <v>7.35</v>
          </cell>
          <cell r="M341">
            <v>882</v>
          </cell>
          <cell r="N341">
            <v>0</v>
          </cell>
          <cell r="O341">
            <v>0</v>
          </cell>
          <cell r="P341">
            <v>0</v>
          </cell>
          <cell r="Q341">
            <v>120</v>
          </cell>
          <cell r="R341">
            <v>0</v>
          </cell>
          <cell r="V341">
            <v>39316</v>
          </cell>
        </row>
        <row r="342">
          <cell r="B342" t="str">
            <v>599-0066</v>
          </cell>
          <cell r="C342" t="str">
            <v/>
          </cell>
          <cell r="D342">
            <v>39290</v>
          </cell>
          <cell r="E342" t="str">
            <v>I001</v>
          </cell>
          <cell r="F342" t="str">
            <v>Michelle Bruce</v>
          </cell>
          <cell r="G342" t="str">
            <v>Bytes Systems Intergration Pty Ltd</v>
          </cell>
          <cell r="H342" t="str">
            <v>Modrac Cabinet</v>
          </cell>
          <cell r="I342" t="str">
            <v>ZAR 6,300</v>
          </cell>
          <cell r="J342" t="str">
            <v>ZAR</v>
          </cell>
          <cell r="K342">
            <v>6300</v>
          </cell>
          <cell r="L342">
            <v>1</v>
          </cell>
          <cell r="M342">
            <v>6300</v>
          </cell>
          <cell r="N342">
            <v>6300</v>
          </cell>
          <cell r="O342">
            <v>0</v>
          </cell>
          <cell r="P342">
            <v>0</v>
          </cell>
          <cell r="Q342">
            <v>0</v>
          </cell>
          <cell r="R342">
            <v>0</v>
          </cell>
          <cell r="V342">
            <v>39318</v>
          </cell>
        </row>
        <row r="343">
          <cell r="B343" t="str">
            <v>599-0066</v>
          </cell>
          <cell r="C343" t="str">
            <v/>
          </cell>
          <cell r="D343">
            <v>39290</v>
          </cell>
          <cell r="E343" t="str">
            <v>I001</v>
          </cell>
          <cell r="F343" t="str">
            <v>Michelle Bruce</v>
          </cell>
          <cell r="G343" t="str">
            <v>Bytes Systems Intergration Pty Ltd</v>
          </cell>
          <cell r="H343" t="str">
            <v>Engineering time for process control intergration at Nakambala, Zambia</v>
          </cell>
          <cell r="I343" t="str">
            <v>ZAR 8,806.00</v>
          </cell>
          <cell r="J343" t="str">
            <v>ZAR</v>
          </cell>
          <cell r="K343">
            <v>8806</v>
          </cell>
          <cell r="L343">
            <v>1</v>
          </cell>
          <cell r="M343">
            <v>8806</v>
          </cell>
          <cell r="N343">
            <v>8806</v>
          </cell>
          <cell r="O343">
            <v>0</v>
          </cell>
          <cell r="P343">
            <v>0</v>
          </cell>
          <cell r="Q343">
            <v>0</v>
          </cell>
          <cell r="R343">
            <v>0</v>
          </cell>
          <cell r="V343">
            <v>39318</v>
          </cell>
        </row>
        <row r="344">
          <cell r="B344" t="str">
            <v>599-0067</v>
          </cell>
          <cell r="C344" t="str">
            <v/>
          </cell>
          <cell r="D344">
            <v>39290</v>
          </cell>
          <cell r="E344" t="str">
            <v>I001</v>
          </cell>
          <cell r="F344" t="str">
            <v>Dean Trattles</v>
          </cell>
          <cell r="G344" t="str">
            <v>Computrat</v>
          </cell>
          <cell r="H344" t="str">
            <v>Installation and training services at Nakambala, Zambia for the plant information system supplied by OSLsoft inc.</v>
          </cell>
          <cell r="I344" t="str">
            <v>ZAR 114,550.00</v>
          </cell>
          <cell r="J344" t="str">
            <v>ZAR</v>
          </cell>
          <cell r="K344">
            <v>114550</v>
          </cell>
          <cell r="L344">
            <v>1</v>
          </cell>
          <cell r="M344">
            <v>114550</v>
          </cell>
          <cell r="N344">
            <v>114550</v>
          </cell>
          <cell r="O344">
            <v>0</v>
          </cell>
          <cell r="P344">
            <v>0</v>
          </cell>
          <cell r="Q344">
            <v>0</v>
          </cell>
          <cell r="R344">
            <v>0</v>
          </cell>
          <cell r="V344">
            <v>39386</v>
          </cell>
        </row>
        <row r="345">
          <cell r="B345" t="str">
            <v>599-0068</v>
          </cell>
          <cell r="D345" t="e">
            <v>#N/A</v>
          </cell>
          <cell r="E345" t="str">
            <v>P005</v>
          </cell>
          <cell r="G345" t="str">
            <v>Interorg Ltd</v>
          </cell>
          <cell r="H345" t="str">
            <v>P005</v>
          </cell>
          <cell r="I345" t="str">
            <v>USD 53,900</v>
          </cell>
          <cell r="J345" t="str">
            <v>USD</v>
          </cell>
          <cell r="K345">
            <v>53900</v>
          </cell>
          <cell r="L345">
            <v>7.35</v>
          </cell>
          <cell r="M345">
            <v>396165</v>
          </cell>
          <cell r="N345">
            <v>0</v>
          </cell>
          <cell r="O345">
            <v>0</v>
          </cell>
          <cell r="P345">
            <v>0</v>
          </cell>
          <cell r="Q345">
            <v>53900</v>
          </cell>
          <cell r="R345">
            <v>0</v>
          </cell>
        </row>
        <row r="346">
          <cell r="B346" t="str">
            <v>599-0069</v>
          </cell>
          <cell r="D346" t="e">
            <v>#N/A</v>
          </cell>
          <cell r="E346" t="str">
            <v>P005</v>
          </cell>
          <cell r="G346" t="str">
            <v>AGA Transport Company</v>
          </cell>
          <cell r="H346" t="str">
            <v>P005</v>
          </cell>
          <cell r="I346" t="str">
            <v>ZAR 892,500</v>
          </cell>
          <cell r="J346" t="str">
            <v>ZAR</v>
          </cell>
          <cell r="K346">
            <v>892500</v>
          </cell>
          <cell r="L346">
            <v>1</v>
          </cell>
          <cell r="M346">
            <v>892500</v>
          </cell>
          <cell r="N346">
            <v>892500</v>
          </cell>
          <cell r="O346">
            <v>0</v>
          </cell>
          <cell r="P346">
            <v>0</v>
          </cell>
          <cell r="Q346">
            <v>0</v>
          </cell>
          <cell r="R346">
            <v>0</v>
          </cell>
        </row>
        <row r="347">
          <cell r="B347" t="str">
            <v>599-0070</v>
          </cell>
          <cell r="D347" t="e">
            <v>#N/A</v>
          </cell>
          <cell r="E347" t="str">
            <v>M004</v>
          </cell>
          <cell r="F347" t="str">
            <v>Jonas Rolandson</v>
          </cell>
          <cell r="G347" t="str">
            <v>Silver Weibull</v>
          </cell>
          <cell r="H347" t="str">
            <v>A Centrifugals</v>
          </cell>
          <cell r="I347" t="str">
            <v>EUR 547,826</v>
          </cell>
          <cell r="J347" t="str">
            <v>EUR</v>
          </cell>
          <cell r="K347">
            <v>547826</v>
          </cell>
          <cell r="L347">
            <v>9.5500000000000007</v>
          </cell>
          <cell r="M347">
            <v>5231738.3000000007</v>
          </cell>
          <cell r="N347">
            <v>0</v>
          </cell>
          <cell r="O347">
            <v>547826</v>
          </cell>
          <cell r="P347">
            <v>0</v>
          </cell>
          <cell r="Q347">
            <v>0</v>
          </cell>
          <cell r="R347">
            <v>0</v>
          </cell>
        </row>
        <row r="348">
          <cell r="B348" t="str">
            <v>599-0071</v>
          </cell>
          <cell r="C348" t="str">
            <v/>
          </cell>
          <cell r="D348">
            <v>39302</v>
          </cell>
          <cell r="E348" t="str">
            <v>M013-1</v>
          </cell>
          <cell r="F348" t="str">
            <v>Siven Reddy</v>
          </cell>
          <cell r="G348" t="str">
            <v>NATAL STAINLESS STEEL (BIZ AFRICA 1509 PTY LTD T/A)</v>
          </cell>
          <cell r="H348" t="str">
            <v>4,400 x SS-439 tube ASTM-A-268, OD 50.8mm, 1.2mm Wall thickness and 7,200mm long, Road Transport to Nakambala, Zambia</v>
          </cell>
          <cell r="I348" t="str">
            <v>ZAR 1,197,472.00</v>
          </cell>
          <cell r="J348" t="str">
            <v>ZAR</v>
          </cell>
          <cell r="K348">
            <v>1197472</v>
          </cell>
          <cell r="L348">
            <v>1</v>
          </cell>
          <cell r="M348">
            <v>1197472</v>
          </cell>
          <cell r="N348">
            <v>1197472</v>
          </cell>
          <cell r="O348">
            <v>0</v>
          </cell>
          <cell r="P348">
            <v>0</v>
          </cell>
          <cell r="Q348">
            <v>0</v>
          </cell>
          <cell r="R348">
            <v>0</v>
          </cell>
          <cell r="V348">
            <v>39462</v>
          </cell>
        </row>
        <row r="349">
          <cell r="B349" t="str">
            <v>599-0072</v>
          </cell>
          <cell r="D349" t="e">
            <v>#N/A</v>
          </cell>
          <cell r="E349" t="str">
            <v>M032-0</v>
          </cell>
          <cell r="G349" t="str">
            <v>Emineo Ltd</v>
          </cell>
          <cell r="H349" t="str">
            <v>Factory Equipment and Structures Erection</v>
          </cell>
          <cell r="I349" t="str">
            <v>EUR 6,030,663</v>
          </cell>
          <cell r="J349" t="str">
            <v>EUR</v>
          </cell>
          <cell r="K349">
            <v>6030663</v>
          </cell>
          <cell r="L349">
            <v>9.5500000000000007</v>
          </cell>
          <cell r="M349">
            <v>57592831.650000006</v>
          </cell>
          <cell r="N349">
            <v>0</v>
          </cell>
          <cell r="O349">
            <v>6030663</v>
          </cell>
          <cell r="P349">
            <v>0</v>
          </cell>
          <cell r="Q349">
            <v>0</v>
          </cell>
          <cell r="R349">
            <v>0</v>
          </cell>
        </row>
        <row r="350">
          <cell r="B350" t="str">
            <v>599-0073</v>
          </cell>
          <cell r="D350" t="e">
            <v>#N/A</v>
          </cell>
          <cell r="E350" t="str">
            <v>M038</v>
          </cell>
          <cell r="F350" t="str">
            <v>Gilbert Pernet</v>
          </cell>
          <cell r="G350" t="str">
            <v>Emineo Ltd</v>
          </cell>
          <cell r="H350" t="str">
            <v>Cane Prep Shredder Line Fixed Portion See 599-637</v>
          </cell>
          <cell r="I350" t="str">
            <v>USD 442,600</v>
          </cell>
          <cell r="J350" t="str">
            <v>USD</v>
          </cell>
          <cell r="K350">
            <v>442600</v>
          </cell>
          <cell r="L350">
            <v>7.35</v>
          </cell>
          <cell r="M350">
            <v>3253110</v>
          </cell>
          <cell r="N350">
            <v>0</v>
          </cell>
          <cell r="O350">
            <v>0</v>
          </cell>
          <cell r="P350">
            <v>0</v>
          </cell>
          <cell r="Q350">
            <v>442600</v>
          </cell>
          <cell r="R350">
            <v>0</v>
          </cell>
        </row>
        <row r="351">
          <cell r="B351" t="str">
            <v>599-0074</v>
          </cell>
          <cell r="D351" t="e">
            <v>#N/A</v>
          </cell>
          <cell r="E351" t="str">
            <v>C002</v>
          </cell>
          <cell r="F351" t="str">
            <v>Tap Nyemba</v>
          </cell>
          <cell r="G351" t="str">
            <v>Dura Soletanche Bachy</v>
          </cell>
          <cell r="H351" t="str">
            <v>Piling Contractor</v>
          </cell>
          <cell r="I351" t="str">
            <v>USD 623,531</v>
          </cell>
          <cell r="J351" t="str">
            <v>USD</v>
          </cell>
          <cell r="K351">
            <v>623531</v>
          </cell>
          <cell r="L351">
            <v>7.35</v>
          </cell>
          <cell r="M351">
            <v>4582952.8499999996</v>
          </cell>
          <cell r="N351">
            <v>0</v>
          </cell>
          <cell r="O351">
            <v>0</v>
          </cell>
          <cell r="P351">
            <v>0</v>
          </cell>
          <cell r="Q351">
            <v>623531</v>
          </cell>
          <cell r="R351">
            <v>0</v>
          </cell>
        </row>
        <row r="352">
          <cell r="B352" t="str">
            <v>599-0075</v>
          </cell>
          <cell r="C352" t="str">
            <v/>
          </cell>
          <cell r="D352">
            <v>39310</v>
          </cell>
          <cell r="E352" t="str">
            <v>M023-3</v>
          </cell>
          <cell r="F352" t="str">
            <v>Peter Sheward</v>
          </cell>
          <cell r="G352" t="str">
            <v>Machinery Procurement &amp; Sales</v>
          </cell>
          <cell r="H352" t="str">
            <v>One x Rough-terrain crane year 1989, make tadano, model TR-350M-1-00101, maximum lift 35 tonnes</v>
          </cell>
          <cell r="I352" t="str">
            <v>ZAR 1,720,000.00</v>
          </cell>
          <cell r="J352" t="str">
            <v>ZAR</v>
          </cell>
          <cell r="K352">
            <v>1720000</v>
          </cell>
          <cell r="L352">
            <v>1</v>
          </cell>
          <cell r="M352">
            <v>1720000</v>
          </cell>
          <cell r="N352">
            <v>1720000</v>
          </cell>
          <cell r="O352">
            <v>0</v>
          </cell>
          <cell r="P352">
            <v>0</v>
          </cell>
          <cell r="Q352">
            <v>0</v>
          </cell>
          <cell r="R352">
            <v>0</v>
          </cell>
          <cell r="U352">
            <v>39318</v>
          </cell>
        </row>
        <row r="353">
          <cell r="B353" t="str">
            <v>599-0076</v>
          </cell>
          <cell r="C353" t="str">
            <v/>
          </cell>
          <cell r="D353">
            <v>39310</v>
          </cell>
          <cell r="E353" t="str">
            <v>M023-3</v>
          </cell>
          <cell r="F353" t="str">
            <v>Peter Sheward</v>
          </cell>
          <cell r="G353" t="str">
            <v>Machinery Procurement &amp; Sales</v>
          </cell>
          <cell r="H353" t="str">
            <v>One x Rough-terrain crane, make Kobelco, model RK-250M, maximum lift 25 tonnes</v>
          </cell>
          <cell r="I353" t="str">
            <v>ZAR 1,000,000.00</v>
          </cell>
          <cell r="J353" t="str">
            <v>ZAR</v>
          </cell>
          <cell r="K353">
            <v>1000000</v>
          </cell>
          <cell r="L353">
            <v>1</v>
          </cell>
          <cell r="M353">
            <v>1000000</v>
          </cell>
          <cell r="N353">
            <v>1000000</v>
          </cell>
          <cell r="O353">
            <v>0</v>
          </cell>
          <cell r="P353">
            <v>0</v>
          </cell>
          <cell r="Q353">
            <v>0</v>
          </cell>
          <cell r="R353">
            <v>0</v>
          </cell>
          <cell r="U353">
            <v>39318</v>
          </cell>
        </row>
        <row r="354">
          <cell r="B354" t="str">
            <v>599-0077</v>
          </cell>
          <cell r="C354" t="str">
            <v/>
          </cell>
          <cell r="D354">
            <v>39311</v>
          </cell>
          <cell r="E354" t="str">
            <v>I001</v>
          </cell>
          <cell r="F354" t="str">
            <v>Wayne Bursey</v>
          </cell>
          <cell r="G354" t="str">
            <v>Siemens Limited</v>
          </cell>
          <cell r="H354" t="str">
            <v>One lot of operator stations for automation, as per the 10-page schedule of the above mentioned qoutation</v>
          </cell>
          <cell r="I354" t="str">
            <v>ZAR 3,242,372.79</v>
          </cell>
          <cell r="J354" t="str">
            <v>ZAR</v>
          </cell>
          <cell r="K354">
            <v>3242372.79</v>
          </cell>
          <cell r="L354">
            <v>1</v>
          </cell>
          <cell r="M354">
            <v>3242372.79</v>
          </cell>
          <cell r="N354">
            <v>3242372.79</v>
          </cell>
          <cell r="O354">
            <v>0</v>
          </cell>
          <cell r="P354">
            <v>0</v>
          </cell>
          <cell r="Q354">
            <v>0</v>
          </cell>
          <cell r="R354">
            <v>0</v>
          </cell>
        </row>
        <row r="355">
          <cell r="B355" t="str">
            <v>599-0078</v>
          </cell>
          <cell r="C355" t="str">
            <v/>
          </cell>
          <cell r="D355">
            <v>39310</v>
          </cell>
          <cell r="E355" t="str">
            <v>E012</v>
          </cell>
          <cell r="F355" t="str">
            <v>Trevor Naude</v>
          </cell>
          <cell r="G355" t="str">
            <v>Zest Electric Motors (Pty) Ltd</v>
          </cell>
          <cell r="H355" t="str">
            <v>One lot of variable speed drives and line/ load reactors as per the schedule and related technical data submitted with the said quotation</v>
          </cell>
          <cell r="I355" t="str">
            <v>USD 402,313.68</v>
          </cell>
          <cell r="J355" t="str">
            <v>USD</v>
          </cell>
          <cell r="K355">
            <v>402313.68</v>
          </cell>
          <cell r="L355">
            <v>7.35</v>
          </cell>
          <cell r="M355">
            <v>2957005.548</v>
          </cell>
          <cell r="N355">
            <v>0</v>
          </cell>
          <cell r="O355">
            <v>0</v>
          </cell>
          <cell r="P355">
            <v>0</v>
          </cell>
          <cell r="Q355">
            <v>402313.68</v>
          </cell>
          <cell r="R355">
            <v>0</v>
          </cell>
          <cell r="V355">
            <v>39980</v>
          </cell>
        </row>
        <row r="356">
          <cell r="B356" t="str">
            <v>599-0079</v>
          </cell>
          <cell r="D356" t="e">
            <v>#N/A</v>
          </cell>
          <cell r="E356" t="str">
            <v>M009</v>
          </cell>
          <cell r="F356" t="str">
            <v>Chris Tosio</v>
          </cell>
          <cell r="G356" t="str">
            <v>Eurogear</v>
          </cell>
          <cell r="H356" t="str">
            <v>Low Speed Mill Coupling</v>
          </cell>
          <cell r="I356" t="str">
            <v>ZAR 490,000.00</v>
          </cell>
          <cell r="J356" t="str">
            <v>ZAR</v>
          </cell>
          <cell r="K356">
            <v>490000</v>
          </cell>
          <cell r="L356">
            <v>1</v>
          </cell>
          <cell r="M356">
            <v>490000</v>
          </cell>
          <cell r="N356">
            <v>490000</v>
          </cell>
          <cell r="O356">
            <v>0</v>
          </cell>
          <cell r="P356">
            <v>0</v>
          </cell>
          <cell r="Q356">
            <v>0</v>
          </cell>
          <cell r="R356">
            <v>0</v>
          </cell>
        </row>
        <row r="357">
          <cell r="B357" t="str">
            <v>599-0080</v>
          </cell>
          <cell r="D357" t="e">
            <v>#N/A</v>
          </cell>
          <cell r="E357" t="str">
            <v>P005</v>
          </cell>
          <cell r="G357" t="str">
            <v>M Projects</v>
          </cell>
          <cell r="H357" t="str">
            <v>Residential Units</v>
          </cell>
          <cell r="I357" t="str">
            <v>ZAR 145,150</v>
          </cell>
          <cell r="J357" t="str">
            <v>ZAR</v>
          </cell>
          <cell r="K357">
            <v>145150</v>
          </cell>
          <cell r="L357">
            <v>1</v>
          </cell>
          <cell r="M357">
            <v>145150</v>
          </cell>
          <cell r="N357">
            <v>145150</v>
          </cell>
          <cell r="O357">
            <v>0</v>
          </cell>
          <cell r="P357">
            <v>0</v>
          </cell>
          <cell r="Q357">
            <v>0</v>
          </cell>
          <cell r="R357">
            <v>0</v>
          </cell>
        </row>
        <row r="358">
          <cell r="B358" t="str">
            <v>599-0081</v>
          </cell>
          <cell r="D358" t="e">
            <v>#N/A</v>
          </cell>
          <cell r="E358" t="str">
            <v>P005</v>
          </cell>
          <cell r="G358" t="str">
            <v>M Projects</v>
          </cell>
          <cell r="H358" t="str">
            <v>Gym</v>
          </cell>
          <cell r="I358" t="str">
            <v>ZAR 179,975</v>
          </cell>
          <cell r="J358" t="str">
            <v>ZAR</v>
          </cell>
          <cell r="K358">
            <v>179975</v>
          </cell>
          <cell r="L358">
            <v>1</v>
          </cell>
          <cell r="M358">
            <v>179975</v>
          </cell>
          <cell r="N358">
            <v>179975</v>
          </cell>
          <cell r="O358">
            <v>0</v>
          </cell>
          <cell r="P358">
            <v>0</v>
          </cell>
          <cell r="Q358">
            <v>0</v>
          </cell>
          <cell r="R358">
            <v>0</v>
          </cell>
        </row>
        <row r="359">
          <cell r="B359" t="str">
            <v>599-0082</v>
          </cell>
          <cell r="C359" t="str">
            <v/>
          </cell>
          <cell r="D359">
            <v>39323</v>
          </cell>
          <cell r="E359" t="str">
            <v>I001</v>
          </cell>
          <cell r="F359" t="str">
            <v>John J. Field</v>
          </cell>
          <cell r="G359" t="str">
            <v>Turbine Generator Services (Pty) Ltd</v>
          </cell>
          <cell r="H359" t="str">
            <v>Return flexible economy ticket from Brisbane</v>
          </cell>
          <cell r="I359" t="str">
            <v>ZAR 26,255.00</v>
          </cell>
          <cell r="J359" t="str">
            <v>ZAR</v>
          </cell>
          <cell r="K359">
            <v>26255</v>
          </cell>
          <cell r="L359">
            <v>1</v>
          </cell>
          <cell r="M359">
            <v>26255</v>
          </cell>
          <cell r="N359">
            <v>26255</v>
          </cell>
          <cell r="O359">
            <v>0</v>
          </cell>
          <cell r="P359">
            <v>0</v>
          </cell>
          <cell r="Q359">
            <v>0</v>
          </cell>
          <cell r="R359">
            <v>0</v>
          </cell>
          <cell r="V359">
            <v>39332</v>
          </cell>
        </row>
        <row r="360">
          <cell r="B360" t="str">
            <v>599-0082</v>
          </cell>
          <cell r="C360" t="str">
            <v/>
          </cell>
          <cell r="D360">
            <v>39323</v>
          </cell>
          <cell r="E360" t="str">
            <v>I001</v>
          </cell>
          <cell r="F360" t="str">
            <v>John J. Field</v>
          </cell>
          <cell r="G360" t="str">
            <v>Turbine Generator Services (Pty) Ltd</v>
          </cell>
          <cell r="H360" t="str">
            <v>Dawson Engineer travel time and 4 Days at R 5,320</v>
          </cell>
          <cell r="I360" t="str">
            <v>ZAR 21,280.00</v>
          </cell>
          <cell r="J360" t="str">
            <v>ZAR</v>
          </cell>
          <cell r="K360">
            <v>21280</v>
          </cell>
          <cell r="L360">
            <v>1</v>
          </cell>
          <cell r="M360">
            <v>21280</v>
          </cell>
          <cell r="N360">
            <v>21280</v>
          </cell>
          <cell r="O360">
            <v>0</v>
          </cell>
          <cell r="P360">
            <v>0</v>
          </cell>
          <cell r="Q360">
            <v>0</v>
          </cell>
          <cell r="R360">
            <v>0</v>
          </cell>
          <cell r="V360">
            <v>39332</v>
          </cell>
        </row>
        <row r="361">
          <cell r="B361" t="str">
            <v>599-0082</v>
          </cell>
          <cell r="C361" t="str">
            <v/>
          </cell>
          <cell r="D361">
            <v>39323</v>
          </cell>
          <cell r="E361" t="str">
            <v>I001</v>
          </cell>
          <cell r="F361" t="str">
            <v>John J. Field</v>
          </cell>
          <cell r="G361" t="str">
            <v>Turbine Generator Services (Pty) Ltd</v>
          </cell>
          <cell r="H361" t="str">
            <v>Dawson Engineer site installation and commisioning 5 days @ R5,320</v>
          </cell>
          <cell r="I361" t="str">
            <v>ZAR 26,600.00</v>
          </cell>
          <cell r="J361" t="str">
            <v>ZAR</v>
          </cell>
          <cell r="K361">
            <v>26600</v>
          </cell>
          <cell r="L361">
            <v>1</v>
          </cell>
          <cell r="M361">
            <v>26600</v>
          </cell>
          <cell r="N361">
            <v>26600</v>
          </cell>
          <cell r="O361">
            <v>0</v>
          </cell>
          <cell r="P361">
            <v>0</v>
          </cell>
          <cell r="Q361">
            <v>0</v>
          </cell>
          <cell r="R361">
            <v>0</v>
          </cell>
          <cell r="V361">
            <v>39332</v>
          </cell>
        </row>
        <row r="362">
          <cell r="B362" t="str">
            <v>599-0082</v>
          </cell>
          <cell r="C362" t="str">
            <v/>
          </cell>
          <cell r="D362">
            <v>39323</v>
          </cell>
          <cell r="E362" t="str">
            <v>I001</v>
          </cell>
          <cell r="F362" t="str">
            <v>John J. Field</v>
          </cell>
          <cell r="G362" t="str">
            <v>Turbine Generator Services (Pty) Ltd</v>
          </cell>
          <cell r="H362" t="str">
            <v>TGS Senior Engineer site installation and commisioning 5 days @ R5,320</v>
          </cell>
          <cell r="I362" t="str">
            <v>ZAR 29,750.00</v>
          </cell>
          <cell r="J362" t="str">
            <v>ZAR</v>
          </cell>
          <cell r="K362">
            <v>29750</v>
          </cell>
          <cell r="L362">
            <v>1</v>
          </cell>
          <cell r="M362">
            <v>29750</v>
          </cell>
          <cell r="N362">
            <v>29750</v>
          </cell>
          <cell r="O362">
            <v>0</v>
          </cell>
          <cell r="P362">
            <v>0</v>
          </cell>
          <cell r="Q362">
            <v>0</v>
          </cell>
          <cell r="R362">
            <v>0</v>
          </cell>
          <cell r="V362">
            <v>39332</v>
          </cell>
        </row>
        <row r="363">
          <cell r="B363" t="str">
            <v>599-0082</v>
          </cell>
          <cell r="C363" t="str">
            <v/>
          </cell>
          <cell r="D363">
            <v>39323</v>
          </cell>
          <cell r="E363" t="str">
            <v>I001</v>
          </cell>
          <cell r="F363" t="str">
            <v>John J. Field</v>
          </cell>
          <cell r="G363" t="str">
            <v>Turbine Generator Services (Pty) Ltd</v>
          </cell>
          <cell r="H363" t="str">
            <v>Si-TEC CGC and control system interface drawings</v>
          </cell>
          <cell r="I363" t="str">
            <v>ZAR 14,355.00</v>
          </cell>
          <cell r="J363" t="str">
            <v>ZAR</v>
          </cell>
          <cell r="K363">
            <v>14355</v>
          </cell>
          <cell r="L363">
            <v>1</v>
          </cell>
          <cell r="M363">
            <v>14355</v>
          </cell>
          <cell r="N363">
            <v>14355</v>
          </cell>
          <cell r="O363">
            <v>0</v>
          </cell>
          <cell r="P363">
            <v>0</v>
          </cell>
          <cell r="Q363">
            <v>0</v>
          </cell>
          <cell r="R363">
            <v>0</v>
          </cell>
          <cell r="V363">
            <v>39332</v>
          </cell>
        </row>
        <row r="364">
          <cell r="B364" t="str">
            <v>599-0083</v>
          </cell>
          <cell r="D364" t="e">
            <v>#N/A</v>
          </cell>
          <cell r="E364" t="str">
            <v>M015</v>
          </cell>
          <cell r="F364" t="str">
            <v>Mike Potter</v>
          </cell>
          <cell r="G364" t="str">
            <v>FP Engineering</v>
          </cell>
          <cell r="H364" t="str">
            <v>Feeder Tables Cancelled replaced with 599-119</v>
          </cell>
          <cell r="I364" t="str">
            <v>ZAR 0.00</v>
          </cell>
          <cell r="J364" t="str">
            <v>ZAR</v>
          </cell>
          <cell r="K364">
            <v>0</v>
          </cell>
          <cell r="L364">
            <v>1</v>
          </cell>
          <cell r="M364">
            <v>0</v>
          </cell>
          <cell r="N364">
            <v>0</v>
          </cell>
          <cell r="O364">
            <v>0</v>
          </cell>
          <cell r="P364">
            <v>0</v>
          </cell>
          <cell r="Q364">
            <v>0</v>
          </cell>
          <cell r="R364">
            <v>0</v>
          </cell>
        </row>
        <row r="365">
          <cell r="B365" t="str">
            <v>599-0084</v>
          </cell>
          <cell r="C365" t="str">
            <v/>
          </cell>
          <cell r="D365">
            <v>39316</v>
          </cell>
          <cell r="E365" t="str">
            <v>M014</v>
          </cell>
          <cell r="F365" t="str">
            <v>Pieter M. Duys</v>
          </cell>
          <cell r="G365" t="str">
            <v>Duys Component Manufacturers (Pty) Ltd</v>
          </cell>
          <cell r="H365" t="str">
            <v>8 x 90m3 Horizontal A-Crystallisers c/w Drive, gear box and electric motor</v>
          </cell>
          <cell r="I365" t="str">
            <v>ZAR 9,781,200.00</v>
          </cell>
          <cell r="J365" t="str">
            <v>ZAR</v>
          </cell>
          <cell r="K365">
            <v>9781200</v>
          </cell>
          <cell r="L365">
            <v>1</v>
          </cell>
          <cell r="M365">
            <v>9781200</v>
          </cell>
          <cell r="N365">
            <v>9781200</v>
          </cell>
          <cell r="O365">
            <v>0</v>
          </cell>
          <cell r="P365">
            <v>0</v>
          </cell>
          <cell r="Q365">
            <v>0</v>
          </cell>
          <cell r="R365">
            <v>0</v>
          </cell>
          <cell r="V365">
            <v>39478</v>
          </cell>
        </row>
        <row r="366">
          <cell r="B366" t="str">
            <v>599-0085</v>
          </cell>
          <cell r="D366" t="e">
            <v>#N/A</v>
          </cell>
          <cell r="E366" t="str">
            <v>A012</v>
          </cell>
          <cell r="G366" t="str">
            <v>Honda Zambia</v>
          </cell>
          <cell r="H366" t="str">
            <v>Quad Bike - Cancelled USD 15015</v>
          </cell>
          <cell r="I366" t="str">
            <v>USD 0.00</v>
          </cell>
          <cell r="J366" t="str">
            <v>USD</v>
          </cell>
          <cell r="K366">
            <v>0</v>
          </cell>
          <cell r="L366">
            <v>7.35</v>
          </cell>
          <cell r="M366">
            <v>0</v>
          </cell>
          <cell r="N366">
            <v>0</v>
          </cell>
          <cell r="O366">
            <v>0</v>
          </cell>
          <cell r="P366">
            <v>0</v>
          </cell>
          <cell r="Q366">
            <v>0</v>
          </cell>
          <cell r="R366">
            <v>0</v>
          </cell>
        </row>
        <row r="367">
          <cell r="B367" t="str">
            <v>599-0086</v>
          </cell>
          <cell r="D367" t="e">
            <v>#N/A</v>
          </cell>
          <cell r="E367" t="str">
            <v>A012</v>
          </cell>
          <cell r="G367" t="str">
            <v>Honda Zambia</v>
          </cell>
          <cell r="H367" t="str">
            <v>125 Motor Cycle (2No)</v>
          </cell>
          <cell r="I367" t="str">
            <v>USD 6,706</v>
          </cell>
          <cell r="J367" t="str">
            <v>USD</v>
          </cell>
          <cell r="K367">
            <v>6706</v>
          </cell>
          <cell r="L367">
            <v>7.35</v>
          </cell>
          <cell r="M367">
            <v>49289.1</v>
          </cell>
          <cell r="N367">
            <v>0</v>
          </cell>
          <cell r="O367">
            <v>0</v>
          </cell>
          <cell r="P367">
            <v>0</v>
          </cell>
          <cell r="Q367">
            <v>6706</v>
          </cell>
          <cell r="R367">
            <v>0</v>
          </cell>
        </row>
        <row r="368">
          <cell r="B368" t="str">
            <v>599-0087</v>
          </cell>
          <cell r="D368" t="e">
            <v>#N/A</v>
          </cell>
          <cell r="E368" t="str">
            <v>E006</v>
          </cell>
          <cell r="G368" t="str">
            <v>Zest Electric Motors (Pty) Ltd</v>
          </cell>
          <cell r="H368" t="str">
            <v>4 off 5MVA transformers (USD portion)</v>
          </cell>
          <cell r="I368" t="str">
            <v>USD 643,940</v>
          </cell>
          <cell r="J368" t="str">
            <v>USD</v>
          </cell>
          <cell r="K368">
            <v>643940</v>
          </cell>
          <cell r="L368">
            <v>7.35</v>
          </cell>
          <cell r="M368">
            <v>4732959</v>
          </cell>
          <cell r="N368">
            <v>0</v>
          </cell>
          <cell r="O368">
            <v>0</v>
          </cell>
          <cell r="P368">
            <v>0</v>
          </cell>
          <cell r="Q368">
            <v>643940</v>
          </cell>
          <cell r="R368">
            <v>0</v>
          </cell>
        </row>
        <row r="369">
          <cell r="B369" t="str">
            <v>599-0088</v>
          </cell>
          <cell r="C369" t="str">
            <v/>
          </cell>
          <cell r="D369">
            <v>39258</v>
          </cell>
          <cell r="E369" t="str">
            <v>P005</v>
          </cell>
          <cell r="F369" t="str">
            <v>Nelize Nell</v>
          </cell>
          <cell r="G369" t="str">
            <v>East African Supply</v>
          </cell>
          <cell r="H369" t="str">
            <v xml:space="preserve">One lot of furnture fittings and equipment for the Nakambala house as per said quotation, road - freight for DDU delivery, Nakambala </v>
          </cell>
          <cell r="I369" t="str">
            <v>ZAR 1,432,938.48</v>
          </cell>
          <cell r="J369" t="str">
            <v>ZAR</v>
          </cell>
          <cell r="K369">
            <v>1432938.48</v>
          </cell>
          <cell r="L369">
            <v>1</v>
          </cell>
          <cell r="M369">
            <v>1432938.48</v>
          </cell>
          <cell r="N369">
            <v>1432938.48</v>
          </cell>
          <cell r="O369">
            <v>0</v>
          </cell>
          <cell r="P369">
            <v>0</v>
          </cell>
          <cell r="Q369">
            <v>0</v>
          </cell>
          <cell r="R369">
            <v>0</v>
          </cell>
        </row>
        <row r="370">
          <cell r="B370" t="str">
            <v>599-0089</v>
          </cell>
          <cell r="D370" t="e">
            <v>#N/A</v>
          </cell>
          <cell r="E370" t="str">
            <v>A001-1</v>
          </cell>
          <cell r="G370" t="str">
            <v>Valley Irrigation of Southern Africa (Pty) Ltd.</v>
          </cell>
          <cell r="H370" t="str">
            <v>Pivots (Closed) See 599-118</v>
          </cell>
          <cell r="I370" t="str">
            <v>USD 0.00</v>
          </cell>
          <cell r="J370" t="str">
            <v>USD</v>
          </cell>
          <cell r="K370">
            <v>0</v>
          </cell>
          <cell r="L370">
            <v>7.35</v>
          </cell>
          <cell r="M370">
            <v>0</v>
          </cell>
          <cell r="N370">
            <v>0</v>
          </cell>
          <cell r="O370">
            <v>0</v>
          </cell>
          <cell r="P370">
            <v>0</v>
          </cell>
          <cell r="Q370">
            <v>0</v>
          </cell>
          <cell r="R370">
            <v>0</v>
          </cell>
        </row>
        <row r="371">
          <cell r="B371" t="str">
            <v>599-0090</v>
          </cell>
          <cell r="D371" t="e">
            <v>#N/A</v>
          </cell>
          <cell r="E371" t="str">
            <v>P005</v>
          </cell>
          <cell r="G371" t="str">
            <v>East African Supply</v>
          </cell>
          <cell r="H371" t="str">
            <v>Plotter Paper</v>
          </cell>
          <cell r="I371" t="str">
            <v>ZAR 9,260.00</v>
          </cell>
          <cell r="J371" t="str">
            <v>ZAR</v>
          </cell>
          <cell r="K371">
            <v>9260</v>
          </cell>
          <cell r="L371">
            <v>1</v>
          </cell>
          <cell r="M371">
            <v>9260</v>
          </cell>
          <cell r="N371">
            <v>9260</v>
          </cell>
          <cell r="O371">
            <v>0</v>
          </cell>
          <cell r="P371">
            <v>0</v>
          </cell>
          <cell r="Q371">
            <v>0</v>
          </cell>
          <cell r="R371">
            <v>0</v>
          </cell>
        </row>
        <row r="372">
          <cell r="B372" t="str">
            <v>599-0091</v>
          </cell>
          <cell r="D372" t="e">
            <v>#N/A</v>
          </cell>
          <cell r="E372" t="str">
            <v>P005</v>
          </cell>
          <cell r="G372" t="str">
            <v>Ciltax</v>
          </cell>
          <cell r="H372" t="str">
            <v>Consulting</v>
          </cell>
          <cell r="I372" t="str">
            <v>ZMK 11,649,000</v>
          </cell>
          <cell r="J372" t="str">
            <v>ZMK</v>
          </cell>
          <cell r="K372">
            <v>11649000</v>
          </cell>
          <cell r="L372">
            <v>1.6750418760469012E-3</v>
          </cell>
          <cell r="M372">
            <v>19512.562814070352</v>
          </cell>
          <cell r="N372">
            <v>0</v>
          </cell>
          <cell r="O372">
            <v>0</v>
          </cell>
          <cell r="P372">
            <v>0</v>
          </cell>
          <cell r="Q372">
            <v>0</v>
          </cell>
          <cell r="R372">
            <v>11649000</v>
          </cell>
        </row>
        <row r="373">
          <cell r="B373" t="str">
            <v>599-0092</v>
          </cell>
          <cell r="D373" t="e">
            <v>#N/A</v>
          </cell>
          <cell r="E373" t="str">
            <v>P001</v>
          </cell>
          <cell r="G373" t="str">
            <v>SiVEST SA (Pty) Ltd</v>
          </cell>
          <cell r="H373" t="str">
            <v>EPCM See 599/128</v>
          </cell>
          <cell r="I373" t="str">
            <v>ZAR 0.00</v>
          </cell>
          <cell r="J373" t="str">
            <v>ZAR</v>
          </cell>
          <cell r="K373">
            <v>0</v>
          </cell>
          <cell r="L373">
            <v>1</v>
          </cell>
          <cell r="M373">
            <v>0</v>
          </cell>
          <cell r="N373">
            <v>0</v>
          </cell>
          <cell r="O373">
            <v>0</v>
          </cell>
          <cell r="P373">
            <v>0</v>
          </cell>
          <cell r="Q373">
            <v>0</v>
          </cell>
          <cell r="R373">
            <v>0</v>
          </cell>
        </row>
        <row r="374">
          <cell r="B374" t="str">
            <v>599-0093</v>
          </cell>
          <cell r="D374" t="e">
            <v>#N/A</v>
          </cell>
          <cell r="E374" t="str">
            <v>P001</v>
          </cell>
          <cell r="G374" t="str">
            <v>SiVEST SA (Pty) Ltd</v>
          </cell>
          <cell r="H374" t="str">
            <v>EPCM See 599/128</v>
          </cell>
          <cell r="I374" t="str">
            <v>ZAR 0.00</v>
          </cell>
          <cell r="J374" t="str">
            <v>ZAR</v>
          </cell>
          <cell r="K374">
            <v>0</v>
          </cell>
          <cell r="L374">
            <v>1</v>
          </cell>
          <cell r="M374">
            <v>0</v>
          </cell>
          <cell r="N374">
            <v>0</v>
          </cell>
          <cell r="O374">
            <v>0</v>
          </cell>
          <cell r="P374">
            <v>0</v>
          </cell>
          <cell r="Q374">
            <v>0</v>
          </cell>
          <cell r="R374">
            <v>0</v>
          </cell>
        </row>
        <row r="375">
          <cell r="B375" t="str">
            <v>599-0094</v>
          </cell>
          <cell r="D375" t="e">
            <v>#N/A</v>
          </cell>
          <cell r="E375" t="str">
            <v>P002</v>
          </cell>
          <cell r="G375" t="str">
            <v>Iyanda Power Technologies</v>
          </cell>
          <cell r="H375" t="str">
            <v>Electrical Consulting See 599-159</v>
          </cell>
          <cell r="I375" t="str">
            <v>ZAR 0.00</v>
          </cell>
          <cell r="J375" t="str">
            <v>ZAR</v>
          </cell>
          <cell r="K375">
            <v>0</v>
          </cell>
          <cell r="L375">
            <v>1</v>
          </cell>
          <cell r="M375">
            <v>0</v>
          </cell>
          <cell r="N375">
            <v>0</v>
          </cell>
          <cell r="O375">
            <v>0</v>
          </cell>
          <cell r="P375">
            <v>0</v>
          </cell>
          <cell r="Q375">
            <v>0</v>
          </cell>
          <cell r="R375">
            <v>0</v>
          </cell>
        </row>
        <row r="376">
          <cell r="B376" t="str">
            <v>599-0095</v>
          </cell>
          <cell r="D376" t="e">
            <v>#N/A</v>
          </cell>
          <cell r="E376" t="str">
            <v>E004</v>
          </cell>
          <cell r="G376" t="str">
            <v>Laatu Company Limited</v>
          </cell>
          <cell r="H376" t="str">
            <v>Civil Constuction for Substation See 599-483</v>
          </cell>
          <cell r="I376" t="str">
            <v>ZMK 0.00</v>
          </cell>
          <cell r="J376" t="str">
            <v>ZMK</v>
          </cell>
          <cell r="K376">
            <v>0</v>
          </cell>
          <cell r="L376">
            <v>1.6750418760469012E-3</v>
          </cell>
          <cell r="M376">
            <v>0</v>
          </cell>
          <cell r="N376">
            <v>0</v>
          </cell>
          <cell r="O376">
            <v>0</v>
          </cell>
          <cell r="P376">
            <v>0</v>
          </cell>
          <cell r="Q376">
            <v>0</v>
          </cell>
          <cell r="R376">
            <v>0</v>
          </cell>
        </row>
        <row r="377">
          <cell r="B377" t="str">
            <v>599-0096</v>
          </cell>
          <cell r="D377" t="e">
            <v>#N/A</v>
          </cell>
          <cell r="E377" t="str">
            <v>M023-3</v>
          </cell>
          <cell r="G377" t="str">
            <v>Car Towing Services</v>
          </cell>
          <cell r="H377" t="str">
            <v>Transport for Crane</v>
          </cell>
          <cell r="I377" t="str">
            <v>ZAR 253,000</v>
          </cell>
          <cell r="J377" t="str">
            <v>ZAR</v>
          </cell>
          <cell r="K377">
            <v>253000</v>
          </cell>
          <cell r="L377">
            <v>1</v>
          </cell>
          <cell r="M377">
            <v>253000</v>
          </cell>
          <cell r="N377">
            <v>253000</v>
          </cell>
          <cell r="O377">
            <v>0</v>
          </cell>
          <cell r="P377">
            <v>0</v>
          </cell>
          <cell r="Q377">
            <v>0</v>
          </cell>
          <cell r="R377">
            <v>0</v>
          </cell>
        </row>
        <row r="378">
          <cell r="B378" t="str">
            <v>599-0097</v>
          </cell>
          <cell r="C378" t="str">
            <v/>
          </cell>
          <cell r="D378">
            <v>39339</v>
          </cell>
          <cell r="E378" t="str">
            <v>A001-1</v>
          </cell>
          <cell r="F378" t="str">
            <v>Tobie du Toit</v>
          </cell>
          <cell r="G378" t="str">
            <v>Valley Irrigation of Southern Africa (Pty) Ltd.</v>
          </cell>
          <cell r="H378" t="str">
            <v>One lot of pivots (Cancelled See 116, 117, 118)</v>
          </cell>
          <cell r="I378" t="str">
            <v>USD 0.00</v>
          </cell>
          <cell r="J378" t="str">
            <v>USD</v>
          </cell>
          <cell r="K378">
            <v>0</v>
          </cell>
          <cell r="L378">
            <v>7.35</v>
          </cell>
          <cell r="M378">
            <v>0</v>
          </cell>
          <cell r="N378">
            <v>0</v>
          </cell>
          <cell r="O378">
            <v>0</v>
          </cell>
          <cell r="P378">
            <v>0</v>
          </cell>
          <cell r="Q378">
            <v>0</v>
          </cell>
          <cell r="R378">
            <v>0</v>
          </cell>
        </row>
        <row r="379">
          <cell r="B379" t="str">
            <v>599-0098</v>
          </cell>
          <cell r="C379" t="str">
            <v/>
          </cell>
          <cell r="D379">
            <v>39339</v>
          </cell>
          <cell r="E379" t="str">
            <v>A001-1</v>
          </cell>
          <cell r="F379" t="str">
            <v>John Ferreira</v>
          </cell>
          <cell r="G379" t="str">
            <v>Zambian Irritech Limited</v>
          </cell>
          <cell r="H379" t="str">
            <v>One lot of pivots (Cancelled See 116, 117, 118)</v>
          </cell>
          <cell r="I379" t="str">
            <v>ZMK 0.00</v>
          </cell>
          <cell r="J379" t="str">
            <v>ZMK</v>
          </cell>
          <cell r="K379">
            <v>0</v>
          </cell>
          <cell r="L379">
            <v>1.6750418760469012E-3</v>
          </cell>
          <cell r="M379">
            <v>0</v>
          </cell>
          <cell r="N379">
            <v>0</v>
          </cell>
          <cell r="O379">
            <v>0</v>
          </cell>
          <cell r="P379">
            <v>0</v>
          </cell>
          <cell r="Q379">
            <v>0</v>
          </cell>
          <cell r="R379">
            <v>0</v>
          </cell>
        </row>
        <row r="380">
          <cell r="B380" t="str">
            <v>599-0099</v>
          </cell>
          <cell r="D380" t="e">
            <v>#N/A</v>
          </cell>
          <cell r="E380" t="str">
            <v>M043-0</v>
          </cell>
          <cell r="G380" t="str">
            <v>East African Supply</v>
          </cell>
          <cell r="H380" t="str">
            <v>Hydraulic Pump on Mud Bin that Teichmann damaged - Transport/Freight charges</v>
          </cell>
          <cell r="I380" t="str">
            <v>ZAR 694</v>
          </cell>
          <cell r="J380" t="str">
            <v>ZAR</v>
          </cell>
          <cell r="K380">
            <v>694</v>
          </cell>
          <cell r="L380">
            <v>1</v>
          </cell>
          <cell r="M380">
            <v>694</v>
          </cell>
          <cell r="N380">
            <v>694</v>
          </cell>
          <cell r="O380">
            <v>0</v>
          </cell>
          <cell r="P380">
            <v>0</v>
          </cell>
          <cell r="Q380">
            <v>0</v>
          </cell>
          <cell r="R380">
            <v>0</v>
          </cell>
        </row>
        <row r="381">
          <cell r="B381" t="str">
            <v>599-0099</v>
          </cell>
          <cell r="D381" t="e">
            <v>#N/A</v>
          </cell>
          <cell r="E381" t="str">
            <v>M043-0</v>
          </cell>
          <cell r="G381" t="str">
            <v>East African Supply</v>
          </cell>
          <cell r="H381" t="str">
            <v>Hydraulic Pump on Mud Bin that Teichmann damaged</v>
          </cell>
          <cell r="I381" t="str">
            <v>ZAR 17,699.04</v>
          </cell>
          <cell r="J381" t="str">
            <v>ZAR</v>
          </cell>
          <cell r="K381">
            <v>17699.04</v>
          </cell>
          <cell r="L381">
            <v>1</v>
          </cell>
          <cell r="M381">
            <v>17699.04</v>
          </cell>
          <cell r="N381">
            <v>17699.04</v>
          </cell>
          <cell r="O381">
            <v>0</v>
          </cell>
          <cell r="P381">
            <v>0</v>
          </cell>
          <cell r="Q381">
            <v>0</v>
          </cell>
          <cell r="R381">
            <v>0</v>
          </cell>
        </row>
        <row r="382">
          <cell r="B382" t="str">
            <v>599-0100</v>
          </cell>
          <cell r="D382">
            <v>39344</v>
          </cell>
          <cell r="E382" t="str">
            <v>E011</v>
          </cell>
          <cell r="G382" t="str">
            <v>L.M.V Switchgear cc</v>
          </cell>
          <cell r="H382" t="str">
            <v>Supply &amp; install Panels for Irritech and Landspray pivot pump stations</v>
          </cell>
          <cell r="I382" t="str">
            <v>ZAR 2,436,487.70</v>
          </cell>
          <cell r="J382" t="str">
            <v>ZAR</v>
          </cell>
          <cell r="K382">
            <v>2436487.7000000002</v>
          </cell>
          <cell r="L382">
            <v>1</v>
          </cell>
          <cell r="M382">
            <v>2436487.7000000002</v>
          </cell>
          <cell r="N382">
            <v>2436487.7000000002</v>
          </cell>
          <cell r="O382">
            <v>0</v>
          </cell>
          <cell r="P382">
            <v>0</v>
          </cell>
          <cell r="Q382">
            <v>0</v>
          </cell>
          <cell r="R382">
            <v>0</v>
          </cell>
        </row>
        <row r="383">
          <cell r="B383" t="str">
            <v>599-0101</v>
          </cell>
          <cell r="C383" t="str">
            <v/>
          </cell>
          <cell r="D383">
            <v>39258</v>
          </cell>
          <cell r="E383" t="str">
            <v>P005</v>
          </cell>
          <cell r="F383" t="str">
            <v>Nelize Nell</v>
          </cell>
          <cell r="G383" t="str">
            <v>East African Supply</v>
          </cell>
          <cell r="H383" t="str">
            <v>One lot of furniture fittings and equipment for pioneer camp as per the said quotation, road-freight for DDU delivery, Nakambala , Mazabuka Zambia</v>
          </cell>
          <cell r="I383" t="str">
            <v>ZAR 151,848.95</v>
          </cell>
          <cell r="J383" t="str">
            <v>ZAR</v>
          </cell>
          <cell r="K383">
            <v>151848.95000000001</v>
          </cell>
          <cell r="L383">
            <v>1</v>
          </cell>
          <cell r="M383">
            <v>151848.95000000001</v>
          </cell>
          <cell r="N383">
            <v>151848.95000000001</v>
          </cell>
          <cell r="O383">
            <v>0</v>
          </cell>
          <cell r="P383">
            <v>0</v>
          </cell>
          <cell r="Q383">
            <v>0</v>
          </cell>
          <cell r="R383">
            <v>0</v>
          </cell>
          <cell r="V383">
            <v>39288</v>
          </cell>
        </row>
        <row r="384">
          <cell r="B384" t="str">
            <v>599-0102</v>
          </cell>
          <cell r="D384" t="e">
            <v>#N/A</v>
          </cell>
          <cell r="E384" t="str">
            <v>E008</v>
          </cell>
          <cell r="G384" t="str">
            <v>Laatu Company Limited</v>
          </cell>
          <cell r="H384" t="str">
            <v>Civil Constuction for Substation See 174-165</v>
          </cell>
          <cell r="I384" t="str">
            <v>ZMK 0.00</v>
          </cell>
          <cell r="J384" t="str">
            <v>ZMK</v>
          </cell>
          <cell r="K384">
            <v>0</v>
          </cell>
          <cell r="L384">
            <v>1.6750418760469012E-3</v>
          </cell>
          <cell r="M384">
            <v>0</v>
          </cell>
          <cell r="N384">
            <v>0</v>
          </cell>
          <cell r="O384">
            <v>0</v>
          </cell>
          <cell r="P384">
            <v>0</v>
          </cell>
          <cell r="Q384">
            <v>0</v>
          </cell>
          <cell r="R384">
            <v>0</v>
          </cell>
        </row>
        <row r="385">
          <cell r="B385" t="str">
            <v>599-0103</v>
          </cell>
          <cell r="D385" t="e">
            <v>#N/A</v>
          </cell>
          <cell r="E385" t="e">
            <v>#N/A</v>
          </cell>
          <cell r="G385" t="e">
            <v>#N/A</v>
          </cell>
          <cell r="H385" t="str">
            <v>Vacant</v>
          </cell>
          <cell r="I385" t="str">
            <v>ZAR 0.00</v>
          </cell>
          <cell r="J385" t="str">
            <v>ZAR</v>
          </cell>
          <cell r="K385">
            <v>0</v>
          </cell>
          <cell r="L385">
            <v>1</v>
          </cell>
          <cell r="M385">
            <v>0</v>
          </cell>
          <cell r="N385">
            <v>0</v>
          </cell>
          <cell r="O385">
            <v>0</v>
          </cell>
          <cell r="P385">
            <v>0</v>
          </cell>
          <cell r="Q385">
            <v>0</v>
          </cell>
          <cell r="R385">
            <v>0</v>
          </cell>
        </row>
        <row r="386">
          <cell r="B386" t="str">
            <v>599-0104</v>
          </cell>
          <cell r="C386" t="str">
            <v/>
          </cell>
          <cell r="D386">
            <v>39356</v>
          </cell>
          <cell r="E386" t="str">
            <v>M023-3</v>
          </cell>
          <cell r="F386" t="str">
            <v>Oliver Dalais</v>
          </cell>
          <cell r="G386" t="str">
            <v>Marlboro Crane Hire (Pty) Ltd</v>
          </cell>
          <cell r="H386" t="str">
            <v>Mobile Crane make: Krup, model: KMK-5120, lifting capacity 140</v>
          </cell>
          <cell r="I386" t="str">
            <v>ZAR 5,800,000.00</v>
          </cell>
          <cell r="J386" t="str">
            <v>ZAR</v>
          </cell>
          <cell r="K386">
            <v>5800000</v>
          </cell>
          <cell r="L386">
            <v>1</v>
          </cell>
          <cell r="M386">
            <v>5800000</v>
          </cell>
          <cell r="N386">
            <v>5800000</v>
          </cell>
          <cell r="O386">
            <v>0</v>
          </cell>
          <cell r="P386">
            <v>0</v>
          </cell>
          <cell r="Q386">
            <v>0</v>
          </cell>
          <cell r="R386">
            <v>0</v>
          </cell>
          <cell r="U386">
            <v>39367</v>
          </cell>
        </row>
        <row r="387">
          <cell r="B387" t="str">
            <v>599-0105</v>
          </cell>
          <cell r="C387" t="str">
            <v/>
          </cell>
          <cell r="D387">
            <v>39357</v>
          </cell>
          <cell r="E387" t="str">
            <v>E006</v>
          </cell>
          <cell r="F387" t="str">
            <v>Trevor Naude</v>
          </cell>
          <cell r="G387" t="str">
            <v>Zest Electric Motors (Pty) Ltd</v>
          </cell>
          <cell r="H387" t="str">
            <v>25 MVA transformer</v>
          </cell>
          <cell r="I387" t="str">
            <v>USD 579312</v>
          </cell>
          <cell r="J387" t="str">
            <v>USD</v>
          </cell>
          <cell r="K387">
            <v>579312</v>
          </cell>
          <cell r="L387">
            <v>7.35</v>
          </cell>
          <cell r="M387">
            <v>4257943.2</v>
          </cell>
          <cell r="N387">
            <v>0</v>
          </cell>
          <cell r="O387">
            <v>0</v>
          </cell>
          <cell r="P387">
            <v>0</v>
          </cell>
          <cell r="Q387">
            <v>579312</v>
          </cell>
          <cell r="R387">
            <v>0</v>
          </cell>
          <cell r="V387">
            <v>39480</v>
          </cell>
        </row>
        <row r="388">
          <cell r="B388" t="str">
            <v>599-0106</v>
          </cell>
          <cell r="C388" t="str">
            <v/>
          </cell>
          <cell r="D388">
            <v>39357</v>
          </cell>
          <cell r="E388" t="str">
            <v>M013-0</v>
          </cell>
          <cell r="F388" t="str">
            <v>Warren H. Hollingsworth</v>
          </cell>
          <cell r="G388" t="str">
            <v>Hi-Tech Pressure Engineering (Pty) Ltd.</v>
          </cell>
          <cell r="H388" t="str">
            <v>Eight mixed - juice heaters, Including the hydraulic system, Installation of hydraulic system, road transport to Mazabuka.</v>
          </cell>
          <cell r="I388" t="str">
            <v>ZAR 6,161,300.00</v>
          </cell>
          <cell r="J388" t="str">
            <v>ZAR</v>
          </cell>
          <cell r="K388">
            <v>6161300</v>
          </cell>
          <cell r="L388">
            <v>1</v>
          </cell>
          <cell r="M388">
            <v>6161300</v>
          </cell>
          <cell r="N388">
            <v>6161300</v>
          </cell>
          <cell r="O388">
            <v>0</v>
          </cell>
          <cell r="P388">
            <v>0</v>
          </cell>
          <cell r="Q388">
            <v>0</v>
          </cell>
          <cell r="R388">
            <v>0</v>
          </cell>
          <cell r="V388">
            <v>39480</v>
          </cell>
        </row>
        <row r="389">
          <cell r="B389" t="str">
            <v>599-0107</v>
          </cell>
          <cell r="C389" t="str">
            <v/>
          </cell>
          <cell r="D389">
            <v>39356</v>
          </cell>
          <cell r="E389" t="str">
            <v>M029</v>
          </cell>
          <cell r="F389" t="str">
            <v>Pieter M. Duys</v>
          </cell>
          <cell r="G389" t="str">
            <v>Duys Component Manufacturers (Pty) Ltd</v>
          </cell>
          <cell r="H389" t="str">
            <v>One seed reciever</v>
          </cell>
          <cell r="I389" t="str">
            <v>ZAR 1,046,946.00</v>
          </cell>
          <cell r="J389" t="str">
            <v>ZAR</v>
          </cell>
          <cell r="K389">
            <v>1046946</v>
          </cell>
          <cell r="L389">
            <v>1</v>
          </cell>
          <cell r="M389">
            <v>1046946</v>
          </cell>
          <cell r="N389">
            <v>1046946</v>
          </cell>
          <cell r="O389">
            <v>0</v>
          </cell>
          <cell r="P389">
            <v>0</v>
          </cell>
          <cell r="Q389">
            <v>0</v>
          </cell>
          <cell r="R389">
            <v>0</v>
          </cell>
          <cell r="U389">
            <v>39480</v>
          </cell>
        </row>
        <row r="390">
          <cell r="B390" t="str">
            <v>599-0108</v>
          </cell>
          <cell r="C390" t="str">
            <v/>
          </cell>
          <cell r="D390">
            <v>39358</v>
          </cell>
          <cell r="E390" t="str">
            <v>M023-3</v>
          </cell>
          <cell r="F390" t="str">
            <v>Rudi Nortje</v>
          </cell>
          <cell r="G390" t="str">
            <v>Crosstate Auctioneers</v>
          </cell>
          <cell r="H390" t="str">
            <v xml:space="preserve">Mobile crane, make: Tedano, Model TR-250-M, lifting capacity 25 tonnes </v>
          </cell>
          <cell r="I390" t="str">
            <v>ZAR 1,150,000.00</v>
          </cell>
          <cell r="J390" t="str">
            <v>ZAR</v>
          </cell>
          <cell r="K390">
            <v>1150000</v>
          </cell>
          <cell r="L390">
            <v>1</v>
          </cell>
          <cell r="M390">
            <v>1150000</v>
          </cell>
          <cell r="N390">
            <v>1150000</v>
          </cell>
          <cell r="O390">
            <v>0</v>
          </cell>
          <cell r="P390">
            <v>0</v>
          </cell>
          <cell r="Q390">
            <v>0</v>
          </cell>
          <cell r="R390">
            <v>0</v>
          </cell>
          <cell r="U390">
            <v>39480</v>
          </cell>
        </row>
        <row r="391">
          <cell r="B391" t="str">
            <v>599-0108</v>
          </cell>
          <cell r="C391" t="str">
            <v/>
          </cell>
          <cell r="D391">
            <v>39358</v>
          </cell>
          <cell r="E391" t="str">
            <v>M023-3</v>
          </cell>
          <cell r="F391" t="str">
            <v>Rudi Nortje</v>
          </cell>
          <cell r="G391" t="str">
            <v>Crosstate Auctioneers</v>
          </cell>
          <cell r="H391" t="str">
            <v>Road transport to nakambala mazabuka</v>
          </cell>
          <cell r="I391" t="str">
            <v>ZAR 60,000</v>
          </cell>
          <cell r="J391" t="str">
            <v>ZAR</v>
          </cell>
          <cell r="K391">
            <v>60000</v>
          </cell>
          <cell r="L391">
            <v>1</v>
          </cell>
          <cell r="M391">
            <v>60000</v>
          </cell>
          <cell r="N391">
            <v>60000</v>
          </cell>
          <cell r="O391">
            <v>0</v>
          </cell>
          <cell r="P391">
            <v>0</v>
          </cell>
          <cell r="Q391">
            <v>0</v>
          </cell>
          <cell r="R391">
            <v>0</v>
          </cell>
          <cell r="U391">
            <v>39480</v>
          </cell>
        </row>
        <row r="392">
          <cell r="B392" t="str">
            <v>599-0108</v>
          </cell>
          <cell r="C392" t="str">
            <v/>
          </cell>
          <cell r="D392">
            <v>39358</v>
          </cell>
          <cell r="E392" t="str">
            <v>M023-3</v>
          </cell>
          <cell r="F392" t="str">
            <v>Rudi Nortje</v>
          </cell>
          <cell r="G392" t="str">
            <v>Crosstate Auctioneers</v>
          </cell>
          <cell r="H392" t="str">
            <v xml:space="preserve">Mobile crane, make: Tedano, Model TR-250-M, lifting capacity 25 tonnes </v>
          </cell>
          <cell r="I392" t="str">
            <v>ZAR 2,500,000.00</v>
          </cell>
          <cell r="J392" t="str">
            <v>ZAR</v>
          </cell>
          <cell r="K392">
            <v>2500000</v>
          </cell>
          <cell r="L392">
            <v>1</v>
          </cell>
          <cell r="M392">
            <v>2500000</v>
          </cell>
          <cell r="N392">
            <v>2500000</v>
          </cell>
          <cell r="O392">
            <v>0</v>
          </cell>
          <cell r="P392">
            <v>0</v>
          </cell>
          <cell r="Q392">
            <v>0</v>
          </cell>
          <cell r="R392">
            <v>0</v>
          </cell>
          <cell r="U392">
            <v>39480</v>
          </cell>
        </row>
        <row r="393">
          <cell r="B393" t="str">
            <v>599-0108</v>
          </cell>
          <cell r="C393" t="str">
            <v/>
          </cell>
          <cell r="D393">
            <v>39358</v>
          </cell>
          <cell r="E393" t="str">
            <v>M023-3</v>
          </cell>
          <cell r="F393" t="str">
            <v>Rudi Nortje</v>
          </cell>
          <cell r="G393" t="str">
            <v>Crosstate Auctioneers</v>
          </cell>
          <cell r="H393" t="str">
            <v>Road transport to nakambala mazabuka</v>
          </cell>
          <cell r="I393" t="str">
            <v>ZAR 195,000.00</v>
          </cell>
          <cell r="J393" t="str">
            <v>ZAR</v>
          </cell>
          <cell r="K393">
            <v>195000</v>
          </cell>
          <cell r="L393">
            <v>1</v>
          </cell>
          <cell r="M393">
            <v>195000</v>
          </cell>
          <cell r="N393">
            <v>195000</v>
          </cell>
          <cell r="O393">
            <v>0</v>
          </cell>
          <cell r="P393">
            <v>0</v>
          </cell>
          <cell r="Q393">
            <v>0</v>
          </cell>
          <cell r="R393">
            <v>0</v>
          </cell>
          <cell r="U393">
            <v>39480</v>
          </cell>
        </row>
        <row r="394">
          <cell r="B394" t="str">
            <v>599-0109</v>
          </cell>
          <cell r="C394" t="str">
            <v/>
          </cell>
          <cell r="D394">
            <v>39358</v>
          </cell>
          <cell r="E394" t="str">
            <v>M019</v>
          </cell>
          <cell r="F394" t="str">
            <v>Ray McMaster</v>
          </cell>
          <cell r="G394" t="str">
            <v>Techserve</v>
          </cell>
          <cell r="H394" t="str">
            <v>1 x Reaction Tank c/w stirrers, 1 x Syrup Clarifier rated at 110 tph (91m3/h of syrup) 1x set of piping and valves for the equipment supplied.</v>
          </cell>
          <cell r="I394" t="str">
            <v>ZAR 1,395,356.00</v>
          </cell>
          <cell r="J394" t="str">
            <v>ZAR</v>
          </cell>
          <cell r="K394">
            <v>1395356</v>
          </cell>
          <cell r="L394">
            <v>1</v>
          </cell>
          <cell r="M394">
            <v>1395356</v>
          </cell>
          <cell r="N394">
            <v>1395356</v>
          </cell>
          <cell r="O394">
            <v>0</v>
          </cell>
          <cell r="P394">
            <v>0</v>
          </cell>
          <cell r="Q394">
            <v>0</v>
          </cell>
          <cell r="R394">
            <v>0</v>
          </cell>
          <cell r="V394">
            <v>39480</v>
          </cell>
        </row>
        <row r="395">
          <cell r="B395" t="str">
            <v>599-0109</v>
          </cell>
          <cell r="C395" t="str">
            <v>A1</v>
          </cell>
          <cell r="D395">
            <v>39385</v>
          </cell>
          <cell r="E395" t="str">
            <v>M019</v>
          </cell>
          <cell r="F395" t="str">
            <v>Ray McMaster</v>
          </cell>
          <cell r="G395" t="str">
            <v>Techserve</v>
          </cell>
          <cell r="H395" t="str">
            <v>Correction of an error</v>
          </cell>
          <cell r="I395" t="str">
            <v>ZAR 48,000.00</v>
          </cell>
          <cell r="J395" t="str">
            <v>ZAR</v>
          </cell>
          <cell r="K395">
            <v>48000</v>
          </cell>
          <cell r="L395">
            <v>1</v>
          </cell>
          <cell r="M395">
            <v>48000</v>
          </cell>
          <cell r="N395">
            <v>48000</v>
          </cell>
          <cell r="O395">
            <v>0</v>
          </cell>
          <cell r="P395">
            <v>0</v>
          </cell>
          <cell r="Q395">
            <v>0</v>
          </cell>
          <cell r="R395">
            <v>0</v>
          </cell>
          <cell r="V395">
            <v>39480</v>
          </cell>
        </row>
        <row r="396">
          <cell r="B396" t="str">
            <v>599-0110</v>
          </cell>
          <cell r="C396" t="str">
            <v/>
          </cell>
          <cell r="D396">
            <v>39358</v>
          </cell>
          <cell r="E396" t="str">
            <v>M031</v>
          </cell>
          <cell r="F396" t="str">
            <v>Marthie Burger</v>
          </cell>
          <cell r="G396" t="str">
            <v>East African Supply</v>
          </cell>
          <cell r="H396" t="str">
            <v>One lot of steel material</v>
          </cell>
          <cell r="I396" t="str">
            <v>ZAR 508,541.47</v>
          </cell>
          <cell r="J396" t="str">
            <v>ZAR</v>
          </cell>
          <cell r="K396">
            <v>508541.47</v>
          </cell>
          <cell r="L396">
            <v>1</v>
          </cell>
          <cell r="M396">
            <v>508541.47</v>
          </cell>
          <cell r="N396">
            <v>508541.47</v>
          </cell>
          <cell r="O396">
            <v>0</v>
          </cell>
          <cell r="P396">
            <v>0</v>
          </cell>
          <cell r="Q396">
            <v>0</v>
          </cell>
          <cell r="R396">
            <v>0</v>
          </cell>
        </row>
        <row r="397">
          <cell r="B397" t="str">
            <v>599-0111</v>
          </cell>
          <cell r="C397" t="str">
            <v/>
          </cell>
          <cell r="D397">
            <v>39359</v>
          </cell>
          <cell r="E397" t="str">
            <v>P005</v>
          </cell>
          <cell r="F397" t="str">
            <v>Marthie Burger</v>
          </cell>
          <cell r="G397" t="str">
            <v>East African Supply</v>
          </cell>
          <cell r="H397" t="str">
            <v>One lot of GYM equipment</v>
          </cell>
          <cell r="I397" t="str">
            <v>ZAR 166,279.35</v>
          </cell>
          <cell r="J397" t="str">
            <v>ZAR</v>
          </cell>
          <cell r="K397">
            <v>166279.35</v>
          </cell>
          <cell r="L397">
            <v>1</v>
          </cell>
          <cell r="M397">
            <v>166279.35</v>
          </cell>
          <cell r="N397">
            <v>166279.35</v>
          </cell>
          <cell r="O397">
            <v>0</v>
          </cell>
          <cell r="P397">
            <v>0</v>
          </cell>
          <cell r="Q397">
            <v>0</v>
          </cell>
          <cell r="R397">
            <v>0</v>
          </cell>
        </row>
        <row r="398">
          <cell r="B398" t="str">
            <v>599-0112</v>
          </cell>
          <cell r="D398" t="e">
            <v>#N/A</v>
          </cell>
          <cell r="E398" t="str">
            <v>A001-1</v>
          </cell>
          <cell r="G398" t="str">
            <v>Irritech Agencies</v>
          </cell>
          <cell r="H398" t="str">
            <v>See 599-116</v>
          </cell>
          <cell r="I398" t="str">
            <v>ZMK 0.00</v>
          </cell>
          <cell r="J398" t="str">
            <v>ZMK</v>
          </cell>
          <cell r="K398">
            <v>0</v>
          </cell>
          <cell r="L398">
            <v>1.6750418760469012E-3</v>
          </cell>
          <cell r="M398">
            <v>0</v>
          </cell>
          <cell r="N398">
            <v>0</v>
          </cell>
          <cell r="O398">
            <v>0</v>
          </cell>
          <cell r="P398">
            <v>0</v>
          </cell>
          <cell r="Q398">
            <v>0</v>
          </cell>
          <cell r="R398">
            <v>0</v>
          </cell>
        </row>
        <row r="399">
          <cell r="B399" t="str">
            <v>599-0113</v>
          </cell>
          <cell r="D399" t="e">
            <v>#N/A</v>
          </cell>
          <cell r="E399" t="str">
            <v>C004</v>
          </cell>
          <cell r="G399" t="str">
            <v>SiVEST SA (Pty) Ltd</v>
          </cell>
          <cell r="H399" t="str">
            <v>Civil Design Engineer</v>
          </cell>
          <cell r="I399" t="str">
            <v>ZAR 4,883,993.87</v>
          </cell>
          <cell r="J399" t="str">
            <v>ZAR</v>
          </cell>
          <cell r="K399">
            <v>4883993.87</v>
          </cell>
          <cell r="L399">
            <v>1</v>
          </cell>
          <cell r="M399">
            <v>4883993.87</v>
          </cell>
          <cell r="N399">
            <v>4883993.87</v>
          </cell>
          <cell r="O399">
            <v>0</v>
          </cell>
          <cell r="P399">
            <v>0</v>
          </cell>
          <cell r="Q399">
            <v>0</v>
          </cell>
          <cell r="R399">
            <v>0</v>
          </cell>
        </row>
        <row r="400">
          <cell r="B400" t="str">
            <v>599-0114</v>
          </cell>
          <cell r="D400" t="e">
            <v>#N/A</v>
          </cell>
          <cell r="E400" t="str">
            <v>P005</v>
          </cell>
          <cell r="G400" t="str">
            <v xml:space="preserve">Hard Hats Supplies </v>
          </cell>
          <cell r="H400" t="str">
            <v>Hard Hats</v>
          </cell>
          <cell r="I400" t="str">
            <v>ZAR 2,750</v>
          </cell>
          <cell r="J400" t="str">
            <v>ZAR</v>
          </cell>
          <cell r="K400">
            <v>2750</v>
          </cell>
          <cell r="L400">
            <v>1</v>
          </cell>
          <cell r="M400">
            <v>2750</v>
          </cell>
          <cell r="N400">
            <v>2750</v>
          </cell>
          <cell r="O400">
            <v>0</v>
          </cell>
          <cell r="P400">
            <v>0</v>
          </cell>
          <cell r="Q400">
            <v>0</v>
          </cell>
          <cell r="R400">
            <v>0</v>
          </cell>
        </row>
        <row r="401">
          <cell r="B401" t="str">
            <v>599-0115</v>
          </cell>
          <cell r="C401" t="str">
            <v/>
          </cell>
          <cell r="D401">
            <v>39364</v>
          </cell>
          <cell r="E401" t="str">
            <v xml:space="preserve">E019 </v>
          </cell>
          <cell r="F401" t="str">
            <v>Richard Baxter</v>
          </cell>
          <cell r="G401" t="str">
            <v>Diesel Electric Services (Pty) Ltd</v>
          </cell>
          <cell r="H401" t="str">
            <v>Diesel generator 1,850 kVA 525 V, 630 kVA 525 V</v>
          </cell>
          <cell r="I401" t="str">
            <v>ZAR 3,959,791.00</v>
          </cell>
          <cell r="J401" t="str">
            <v>ZAR</v>
          </cell>
          <cell r="K401">
            <v>3959791</v>
          </cell>
          <cell r="L401">
            <v>1</v>
          </cell>
          <cell r="M401">
            <v>3959791</v>
          </cell>
          <cell r="N401">
            <v>3959791</v>
          </cell>
          <cell r="O401">
            <v>0</v>
          </cell>
          <cell r="P401">
            <v>0</v>
          </cell>
          <cell r="Q401">
            <v>0</v>
          </cell>
          <cell r="R401">
            <v>0</v>
          </cell>
          <cell r="V401">
            <v>39495</v>
          </cell>
        </row>
        <row r="402">
          <cell r="B402" t="str">
            <v>599-0116</v>
          </cell>
          <cell r="D402" t="e">
            <v>#N/A</v>
          </cell>
          <cell r="E402" t="str">
            <v>A001-1</v>
          </cell>
          <cell r="G402" t="str">
            <v>Irritech Agencies</v>
          </cell>
          <cell r="H402" t="str">
            <v>Pivots</v>
          </cell>
          <cell r="I402" t="str">
            <v>ZAR 10,864,234.50</v>
          </cell>
          <cell r="J402" t="str">
            <v>ZAR</v>
          </cell>
          <cell r="K402">
            <v>10864234.5</v>
          </cell>
          <cell r="L402">
            <v>1</v>
          </cell>
          <cell r="M402">
            <v>10864234.5</v>
          </cell>
          <cell r="N402">
            <v>10864234.5</v>
          </cell>
          <cell r="O402">
            <v>0</v>
          </cell>
          <cell r="P402">
            <v>0</v>
          </cell>
          <cell r="Q402">
            <v>0</v>
          </cell>
          <cell r="R402">
            <v>0</v>
          </cell>
        </row>
        <row r="403">
          <cell r="B403" t="str">
            <v>599-0117</v>
          </cell>
          <cell r="D403" t="e">
            <v>#N/A</v>
          </cell>
          <cell r="E403" t="str">
            <v>A001-1</v>
          </cell>
          <cell r="G403" t="str">
            <v>Zambian Irritech Limited</v>
          </cell>
          <cell r="H403" t="str">
            <v>Pivots</v>
          </cell>
          <cell r="I403" t="str">
            <v>ZMK 3,143,499,984.00</v>
          </cell>
          <cell r="J403" t="str">
            <v>ZMK</v>
          </cell>
          <cell r="K403">
            <v>3143499984</v>
          </cell>
          <cell r="L403">
            <v>1.6750418760469012E-3</v>
          </cell>
          <cell r="M403">
            <v>5265494.1105527636</v>
          </cell>
          <cell r="N403">
            <v>0</v>
          </cell>
          <cell r="O403">
            <v>0</v>
          </cell>
          <cell r="P403">
            <v>0</v>
          </cell>
          <cell r="Q403">
            <v>0</v>
          </cell>
          <cell r="R403">
            <v>3143499984</v>
          </cell>
        </row>
        <row r="404">
          <cell r="B404" t="str">
            <v>599-0118</v>
          </cell>
          <cell r="D404" t="e">
            <v>#N/A</v>
          </cell>
          <cell r="E404" t="str">
            <v>A001-1</v>
          </cell>
          <cell r="G404" t="str">
            <v>Valley Irrigation of Southern Africa (Pty) Ltd.</v>
          </cell>
          <cell r="H404" t="str">
            <v>Pivots</v>
          </cell>
          <cell r="I404" t="str">
            <v>USD 1,644,742.64</v>
          </cell>
          <cell r="J404" t="str">
            <v>USD</v>
          </cell>
          <cell r="K404">
            <v>1644742.64</v>
          </cell>
          <cell r="L404">
            <v>7.35</v>
          </cell>
          <cell r="M404">
            <v>12088858.403999999</v>
          </cell>
          <cell r="N404">
            <v>0</v>
          </cell>
          <cell r="O404">
            <v>0</v>
          </cell>
          <cell r="P404">
            <v>0</v>
          </cell>
          <cell r="Q404">
            <v>1644742.64</v>
          </cell>
          <cell r="R404">
            <v>0</v>
          </cell>
        </row>
        <row r="405">
          <cell r="B405" t="str">
            <v>599-0119</v>
          </cell>
          <cell r="D405" t="e">
            <v>#N/A</v>
          </cell>
          <cell r="E405" t="str">
            <v>M015</v>
          </cell>
          <cell r="F405" t="str">
            <v>Mike Potter</v>
          </cell>
          <cell r="G405" t="str">
            <v>FP Engineering</v>
          </cell>
          <cell r="H405" t="str">
            <v>Feeder Tables (includes CVCO 005)</v>
          </cell>
          <cell r="I405" t="str">
            <v>ZAR 21,192441</v>
          </cell>
          <cell r="J405" t="str">
            <v>ZAR</v>
          </cell>
          <cell r="K405">
            <v>21192441</v>
          </cell>
          <cell r="L405">
            <v>1</v>
          </cell>
          <cell r="M405">
            <v>21192441</v>
          </cell>
          <cell r="N405">
            <v>21192441</v>
          </cell>
          <cell r="O405">
            <v>0</v>
          </cell>
          <cell r="P405">
            <v>0</v>
          </cell>
          <cell r="Q405">
            <v>0</v>
          </cell>
          <cell r="R405">
            <v>0</v>
          </cell>
        </row>
        <row r="406">
          <cell r="B406" t="str">
            <v>599-0120</v>
          </cell>
          <cell r="C406" t="str">
            <v/>
          </cell>
          <cell r="D406">
            <v>39365</v>
          </cell>
          <cell r="E406" t="str">
            <v>P005</v>
          </cell>
          <cell r="F406" t="str">
            <v>Marthie Burger</v>
          </cell>
          <cell r="G406" t="str">
            <v>East African Supply</v>
          </cell>
          <cell r="H406" t="str">
            <v xml:space="preserve">One lot of medical equipment and supplies </v>
          </cell>
          <cell r="I406" t="str">
            <v>ZAR 82,636.13</v>
          </cell>
          <cell r="J406" t="str">
            <v>ZAR</v>
          </cell>
          <cell r="K406">
            <v>82636.13</v>
          </cell>
          <cell r="L406">
            <v>1</v>
          </cell>
          <cell r="M406">
            <v>82636.13</v>
          </cell>
          <cell r="N406">
            <v>82636.13</v>
          </cell>
          <cell r="O406">
            <v>0</v>
          </cell>
          <cell r="P406">
            <v>0</v>
          </cell>
          <cell r="Q406">
            <v>0</v>
          </cell>
          <cell r="R406">
            <v>0</v>
          </cell>
        </row>
        <row r="407">
          <cell r="B407" t="str">
            <v>599-0120</v>
          </cell>
          <cell r="C407" t="str">
            <v>A1</v>
          </cell>
          <cell r="D407">
            <v>39388</v>
          </cell>
          <cell r="E407" t="str">
            <v>P005</v>
          </cell>
          <cell r="F407" t="str">
            <v>Marthie Burger</v>
          </cell>
          <cell r="G407" t="str">
            <v>East African Supply</v>
          </cell>
          <cell r="H407" t="str">
            <v>Omission  by EAS</v>
          </cell>
          <cell r="I407" t="str">
            <v>ZAR 27,300.00</v>
          </cell>
          <cell r="J407" t="str">
            <v>ZAR</v>
          </cell>
          <cell r="K407">
            <v>27300</v>
          </cell>
          <cell r="L407">
            <v>1</v>
          </cell>
          <cell r="M407">
            <v>27300</v>
          </cell>
          <cell r="N407">
            <v>27300</v>
          </cell>
          <cell r="O407">
            <v>0</v>
          </cell>
          <cell r="P407">
            <v>0</v>
          </cell>
          <cell r="Q407">
            <v>0</v>
          </cell>
          <cell r="R407">
            <v>0</v>
          </cell>
        </row>
        <row r="408">
          <cell r="B408" t="str">
            <v>599-0121</v>
          </cell>
          <cell r="C408" t="str">
            <v/>
          </cell>
          <cell r="D408">
            <v>39367</v>
          </cell>
          <cell r="E408" t="str">
            <v>M011</v>
          </cell>
          <cell r="F408" t="str">
            <v>Warren H. Hollingsworth</v>
          </cell>
          <cell r="G408" t="str">
            <v>Hi-Tech Pressure Engineering (Pty) Ltd.</v>
          </cell>
          <cell r="H408" t="str">
            <v>Hi-Lo Unloaders</v>
          </cell>
          <cell r="I408" t="str">
            <v>ZAR 4,765,861.60</v>
          </cell>
          <cell r="J408" t="str">
            <v>ZAR</v>
          </cell>
          <cell r="K408">
            <v>4765861.5999999996</v>
          </cell>
          <cell r="L408">
            <v>1</v>
          </cell>
          <cell r="M408">
            <v>4765861.5999999996</v>
          </cell>
          <cell r="N408">
            <v>4765861.5999999996</v>
          </cell>
          <cell r="O408">
            <v>0</v>
          </cell>
          <cell r="P408">
            <v>0</v>
          </cell>
          <cell r="Q408">
            <v>0</v>
          </cell>
          <cell r="R408">
            <v>0</v>
          </cell>
          <cell r="V408">
            <v>39437</v>
          </cell>
        </row>
        <row r="409">
          <cell r="B409" t="str">
            <v>599-0121</v>
          </cell>
          <cell r="C409" t="str">
            <v/>
          </cell>
          <cell r="D409">
            <v>39367</v>
          </cell>
          <cell r="E409" t="str">
            <v>M011</v>
          </cell>
          <cell r="F409" t="str">
            <v>Warren H. Hollingsworth</v>
          </cell>
          <cell r="G409" t="str">
            <v>Hi-Tech Pressure Engineering (Pty) Ltd.</v>
          </cell>
          <cell r="H409" t="str">
            <v>Road-Transport delivery DDU Nakambala</v>
          </cell>
          <cell r="I409" t="str">
            <v>ZAR 250,000</v>
          </cell>
          <cell r="J409" t="str">
            <v>ZAR</v>
          </cell>
          <cell r="K409">
            <v>250000</v>
          </cell>
          <cell r="L409">
            <v>1</v>
          </cell>
          <cell r="M409">
            <v>250000</v>
          </cell>
          <cell r="N409">
            <v>250000</v>
          </cell>
          <cell r="O409">
            <v>0</v>
          </cell>
          <cell r="P409">
            <v>0</v>
          </cell>
          <cell r="Q409">
            <v>0</v>
          </cell>
          <cell r="R409">
            <v>0</v>
          </cell>
          <cell r="V409">
            <v>39437</v>
          </cell>
        </row>
        <row r="410">
          <cell r="B410" t="str">
            <v>599-0122</v>
          </cell>
          <cell r="C410" t="str">
            <v/>
          </cell>
          <cell r="D410">
            <v>39367</v>
          </cell>
          <cell r="E410" t="str">
            <v>P005</v>
          </cell>
          <cell r="F410" t="str">
            <v>Ansy Paroni</v>
          </cell>
          <cell r="G410" t="str">
            <v xml:space="preserve">Hard Hats Supplies </v>
          </cell>
          <cell r="H410" t="str">
            <v xml:space="preserve">To source and procure furniture and accessories for the kenton cottages at Nak house and the Log Cabins at the Cantlay farm including two trips to Zambia </v>
          </cell>
          <cell r="I410" t="str">
            <v>ZAR 60,510.00</v>
          </cell>
          <cell r="J410" t="str">
            <v>ZAR</v>
          </cell>
          <cell r="K410">
            <v>60510</v>
          </cell>
          <cell r="L410">
            <v>1</v>
          </cell>
          <cell r="M410">
            <v>60510</v>
          </cell>
          <cell r="N410">
            <v>60510</v>
          </cell>
          <cell r="O410">
            <v>0</v>
          </cell>
          <cell r="P410">
            <v>0</v>
          </cell>
          <cell r="Q410">
            <v>0</v>
          </cell>
          <cell r="R410">
            <v>0</v>
          </cell>
        </row>
        <row r="411">
          <cell r="B411" t="str">
            <v>599-0122</v>
          </cell>
          <cell r="C411" t="str">
            <v/>
          </cell>
          <cell r="D411">
            <v>39367</v>
          </cell>
          <cell r="E411" t="str">
            <v>P005</v>
          </cell>
          <cell r="F411" t="str">
            <v>Ansy Paroni</v>
          </cell>
          <cell r="G411" t="str">
            <v xml:space="preserve">Hard Hats Supplies </v>
          </cell>
          <cell r="H411" t="str">
            <v>To source and procure four defy 250-litre refrigerators for the offices at the mill project site</v>
          </cell>
          <cell r="I411" t="str">
            <v>ZAR 7,800.00</v>
          </cell>
          <cell r="J411" t="str">
            <v>ZAR</v>
          </cell>
          <cell r="K411">
            <v>7800</v>
          </cell>
          <cell r="L411">
            <v>1</v>
          </cell>
          <cell r="M411">
            <v>7800</v>
          </cell>
          <cell r="N411">
            <v>7800</v>
          </cell>
          <cell r="O411">
            <v>0</v>
          </cell>
          <cell r="P411">
            <v>0</v>
          </cell>
          <cell r="Q411">
            <v>0</v>
          </cell>
          <cell r="R411">
            <v>0</v>
          </cell>
        </row>
        <row r="412">
          <cell r="B412" t="str">
            <v>599-0123</v>
          </cell>
          <cell r="C412" t="str">
            <v/>
          </cell>
          <cell r="D412">
            <v>39367</v>
          </cell>
          <cell r="E412" t="str">
            <v>M029</v>
          </cell>
          <cell r="F412" t="str">
            <v>Kevin Coull</v>
          </cell>
          <cell r="G412" t="str">
            <v>Bonfiglioli Power Transmissions (Pty) Ltd</v>
          </cell>
          <cell r="H412" t="str">
            <v>Bonfiglioli Gearbox model A-602-UH-12.7:1-160 c/w 11kW electric motor 4-pole 525 V B5 P160 flange mounted</v>
          </cell>
          <cell r="I412" t="str">
            <v>ZAR 170,985.00</v>
          </cell>
          <cell r="J412" t="str">
            <v>ZAR</v>
          </cell>
          <cell r="K412">
            <v>170985</v>
          </cell>
          <cell r="L412">
            <v>1</v>
          </cell>
          <cell r="M412">
            <v>170985</v>
          </cell>
          <cell r="N412">
            <v>170985</v>
          </cell>
          <cell r="O412">
            <v>0</v>
          </cell>
          <cell r="P412">
            <v>0</v>
          </cell>
          <cell r="Q412">
            <v>0</v>
          </cell>
          <cell r="R412">
            <v>0</v>
          </cell>
          <cell r="V412">
            <v>39388</v>
          </cell>
        </row>
        <row r="413">
          <cell r="B413" t="str">
            <v>599-0124</v>
          </cell>
          <cell r="C413" t="str">
            <v/>
          </cell>
          <cell r="D413">
            <v>39367</v>
          </cell>
          <cell r="E413" t="str">
            <v>M031</v>
          </cell>
          <cell r="F413" t="str">
            <v>Steven van Rooyen</v>
          </cell>
          <cell r="G413" t="str">
            <v>Blastech</v>
          </cell>
          <cell r="H413" t="str">
            <v>Recyclable grit for sand-blasting, type GH-18, Expandable grit for sand-blasting, type B-125, Road Transport to Zambia SA Export border clearance, Exchange control regulation documentation.</v>
          </cell>
          <cell r="I413" t="str">
            <v>ZAR 92,525.00</v>
          </cell>
          <cell r="J413" t="str">
            <v>ZAR</v>
          </cell>
          <cell r="K413">
            <v>92525</v>
          </cell>
          <cell r="L413">
            <v>1</v>
          </cell>
          <cell r="M413">
            <v>92525</v>
          </cell>
          <cell r="N413">
            <v>92525</v>
          </cell>
          <cell r="O413">
            <v>0</v>
          </cell>
          <cell r="P413">
            <v>0</v>
          </cell>
          <cell r="Q413">
            <v>0</v>
          </cell>
          <cell r="R413">
            <v>0</v>
          </cell>
          <cell r="V413">
            <v>39381</v>
          </cell>
        </row>
        <row r="414">
          <cell r="B414" t="str">
            <v>599-0125</v>
          </cell>
          <cell r="C414" t="str">
            <v/>
          </cell>
          <cell r="D414">
            <v>39370</v>
          </cell>
          <cell r="E414" t="str">
            <v>M012-3</v>
          </cell>
          <cell r="F414" t="str">
            <v>Marthie Burger</v>
          </cell>
          <cell r="G414" t="str">
            <v>East African Supply</v>
          </cell>
          <cell r="H414" t="str">
            <v>Tube, grade SQ-28, 3.5m long, diameter 50.8 by 1.2 thick wall + Delivery via road - freight</v>
          </cell>
          <cell r="I414" t="str">
            <v>ZAR 2,062,200.00</v>
          </cell>
          <cell r="J414" t="str">
            <v>ZAR</v>
          </cell>
          <cell r="K414">
            <v>2062200</v>
          </cell>
          <cell r="L414">
            <v>1</v>
          </cell>
          <cell r="M414">
            <v>2062200</v>
          </cell>
          <cell r="N414">
            <v>2062200</v>
          </cell>
          <cell r="O414">
            <v>0</v>
          </cell>
          <cell r="P414">
            <v>0</v>
          </cell>
          <cell r="Q414">
            <v>0</v>
          </cell>
          <cell r="R414">
            <v>0</v>
          </cell>
          <cell r="V414">
            <v>39422</v>
          </cell>
        </row>
        <row r="415">
          <cell r="B415" t="str">
            <v>599-0126</v>
          </cell>
          <cell r="C415" t="str">
            <v/>
          </cell>
          <cell r="D415">
            <v>39370</v>
          </cell>
          <cell r="E415" t="str">
            <v>M047</v>
          </cell>
          <cell r="F415" t="str">
            <v>Marthie Burger</v>
          </cell>
          <cell r="G415" t="str">
            <v>East African Supply</v>
          </cell>
          <cell r="H415" t="str">
            <v>15,000-litre tank, heavy duty type+delivery to Nakambala</v>
          </cell>
          <cell r="I415" t="str">
            <v>ZAR 55,114.50</v>
          </cell>
          <cell r="J415" t="str">
            <v>ZAR</v>
          </cell>
          <cell r="K415">
            <v>55114.5</v>
          </cell>
          <cell r="L415">
            <v>1</v>
          </cell>
          <cell r="M415">
            <v>55114.5</v>
          </cell>
          <cell r="N415">
            <v>55114.5</v>
          </cell>
          <cell r="O415">
            <v>0</v>
          </cell>
          <cell r="P415">
            <v>0</v>
          </cell>
          <cell r="Q415">
            <v>0</v>
          </cell>
          <cell r="R415">
            <v>0</v>
          </cell>
          <cell r="V415">
            <v>39395</v>
          </cell>
        </row>
        <row r="416">
          <cell r="B416" t="str">
            <v>599-0127</v>
          </cell>
          <cell r="C416" t="str">
            <v/>
          </cell>
          <cell r="D416">
            <v>39402</v>
          </cell>
          <cell r="E416" t="str">
            <v>M031</v>
          </cell>
          <cell r="F416" t="str">
            <v>Marthie Burger</v>
          </cell>
          <cell r="G416" t="str">
            <v>East African Supply</v>
          </cell>
          <cell r="H416" t="str">
            <v>Steel material, including road transport DDU delivery to Nakambala, Zambia</v>
          </cell>
          <cell r="I416" t="str">
            <v>ZAR 603,124.75</v>
          </cell>
          <cell r="J416" t="str">
            <v>ZAR</v>
          </cell>
          <cell r="K416">
            <v>603124.75</v>
          </cell>
          <cell r="L416">
            <v>1</v>
          </cell>
          <cell r="M416">
            <v>603124.75</v>
          </cell>
          <cell r="N416">
            <v>603124.75</v>
          </cell>
          <cell r="O416">
            <v>0</v>
          </cell>
          <cell r="P416">
            <v>0</v>
          </cell>
          <cell r="Q416">
            <v>0</v>
          </cell>
          <cell r="R416">
            <v>0</v>
          </cell>
          <cell r="V416">
            <v>39377</v>
          </cell>
        </row>
        <row r="417">
          <cell r="B417" t="str">
            <v>599-0128</v>
          </cell>
          <cell r="D417" t="e">
            <v>#N/A</v>
          </cell>
          <cell r="E417" t="str">
            <v>P001</v>
          </cell>
          <cell r="G417" t="str">
            <v>SiVEST SA (Pty) Ltd</v>
          </cell>
          <cell r="H417" t="str">
            <v>EPCM</v>
          </cell>
          <cell r="I417" t="str">
            <v>ZAR 29,469,290</v>
          </cell>
          <cell r="J417" t="str">
            <v>ZAR</v>
          </cell>
          <cell r="K417">
            <v>29469290</v>
          </cell>
          <cell r="L417">
            <v>1</v>
          </cell>
          <cell r="M417">
            <v>29469290</v>
          </cell>
          <cell r="N417">
            <v>29469290</v>
          </cell>
          <cell r="O417">
            <v>0</v>
          </cell>
          <cell r="P417">
            <v>0</v>
          </cell>
          <cell r="Q417">
            <v>0</v>
          </cell>
          <cell r="R417">
            <v>0</v>
          </cell>
        </row>
        <row r="418">
          <cell r="B418" t="str">
            <v>599-0129</v>
          </cell>
          <cell r="C418" t="str">
            <v/>
          </cell>
          <cell r="D418">
            <v>39377</v>
          </cell>
          <cell r="E418" t="str">
            <v>E009</v>
          </cell>
          <cell r="F418" t="str">
            <v>Neville Palmer</v>
          </cell>
          <cell r="G418" t="str">
            <v>L.M.V Switchgear cc</v>
          </cell>
          <cell r="H418" t="str">
            <v>One lot of lighting for pump stations 3A and 4A</v>
          </cell>
          <cell r="I418" t="str">
            <v>ZAR 505,850.53</v>
          </cell>
          <cell r="J418" t="str">
            <v>ZAR</v>
          </cell>
          <cell r="K418">
            <v>505850.53</v>
          </cell>
          <cell r="L418">
            <v>1</v>
          </cell>
          <cell r="M418">
            <v>505850.53</v>
          </cell>
          <cell r="N418">
            <v>505850.53</v>
          </cell>
          <cell r="O418">
            <v>0</v>
          </cell>
          <cell r="P418">
            <v>0</v>
          </cell>
          <cell r="Q418">
            <v>0</v>
          </cell>
          <cell r="R418">
            <v>0</v>
          </cell>
        </row>
        <row r="419">
          <cell r="B419" t="str">
            <v>599-0130</v>
          </cell>
          <cell r="D419" t="e">
            <v>#N/A</v>
          </cell>
          <cell r="E419" t="str">
            <v>E011</v>
          </cell>
          <cell r="G419" t="str">
            <v>L.M.V Switchgear cc</v>
          </cell>
          <cell r="H419" t="str">
            <v>See 599-136</v>
          </cell>
          <cell r="I419" t="str">
            <v>ZAR 0.00</v>
          </cell>
          <cell r="J419" t="str">
            <v>ZAR</v>
          </cell>
          <cell r="K419">
            <v>0</v>
          </cell>
          <cell r="L419">
            <v>1</v>
          </cell>
          <cell r="M419">
            <v>0</v>
          </cell>
          <cell r="N419">
            <v>0</v>
          </cell>
          <cell r="O419">
            <v>0</v>
          </cell>
          <cell r="P419">
            <v>0</v>
          </cell>
          <cell r="Q419">
            <v>0</v>
          </cell>
          <cell r="R419">
            <v>0</v>
          </cell>
        </row>
        <row r="420">
          <cell r="B420" t="str">
            <v>599-0131</v>
          </cell>
          <cell r="C420" t="str">
            <v/>
          </cell>
          <cell r="D420">
            <v>39377</v>
          </cell>
          <cell r="E420" t="str">
            <v>E012</v>
          </cell>
          <cell r="F420" t="str">
            <v>B.S Reid</v>
          </cell>
          <cell r="G420" t="str">
            <v>Panel Technique (Pty) Ltd</v>
          </cell>
          <cell r="H420" t="str">
            <v>One lot of general LV motor control centres</v>
          </cell>
          <cell r="I420" t="str">
            <v>ZAR 3,732,250.00</v>
          </cell>
          <cell r="J420" t="str">
            <v>ZAR</v>
          </cell>
          <cell r="K420">
            <v>3732250</v>
          </cell>
          <cell r="L420">
            <v>1</v>
          </cell>
          <cell r="M420">
            <v>3732250</v>
          </cell>
          <cell r="N420">
            <v>3732250</v>
          </cell>
          <cell r="O420">
            <v>0</v>
          </cell>
          <cell r="P420">
            <v>0</v>
          </cell>
          <cell r="Q420">
            <v>0</v>
          </cell>
          <cell r="R420">
            <v>0</v>
          </cell>
          <cell r="U420">
            <v>39423</v>
          </cell>
        </row>
        <row r="421">
          <cell r="B421" t="str">
            <v>599-0132</v>
          </cell>
          <cell r="D421" t="e">
            <v>#N/A</v>
          </cell>
          <cell r="E421" t="str">
            <v>E011</v>
          </cell>
          <cell r="G421" t="str">
            <v>L.M.V Switchgear cc</v>
          </cell>
          <cell r="H421" t="str">
            <v>See 599-136</v>
          </cell>
          <cell r="I421" t="str">
            <v>ZAR 0.00</v>
          </cell>
          <cell r="J421" t="str">
            <v>ZAR</v>
          </cell>
          <cell r="K421">
            <v>0</v>
          </cell>
          <cell r="L421">
            <v>1</v>
          </cell>
          <cell r="M421">
            <v>0</v>
          </cell>
          <cell r="N421">
            <v>0</v>
          </cell>
          <cell r="O421">
            <v>0</v>
          </cell>
          <cell r="P421">
            <v>0</v>
          </cell>
          <cell r="Q421">
            <v>0</v>
          </cell>
          <cell r="R421">
            <v>0</v>
          </cell>
        </row>
        <row r="422">
          <cell r="B422" t="str">
            <v>599-0133</v>
          </cell>
          <cell r="C422" t="str">
            <v/>
          </cell>
          <cell r="D422">
            <v>39377</v>
          </cell>
          <cell r="E422" t="str">
            <v>M031</v>
          </cell>
          <cell r="F422" t="str">
            <v>Grant Walton</v>
          </cell>
          <cell r="G422" t="str">
            <v>Elephant Lifting equipment (Pty) Ltd.</v>
          </cell>
          <cell r="H422" t="str">
            <v>Four Chain sling 20mm x 12.5m</v>
          </cell>
          <cell r="I422" t="str">
            <v>ZAR 48,560.00</v>
          </cell>
          <cell r="J422" t="str">
            <v>ZAR</v>
          </cell>
          <cell r="K422">
            <v>48560</v>
          </cell>
          <cell r="L422">
            <v>1</v>
          </cell>
          <cell r="M422">
            <v>48560</v>
          </cell>
          <cell r="N422">
            <v>48560</v>
          </cell>
          <cell r="O422">
            <v>0</v>
          </cell>
          <cell r="P422">
            <v>0</v>
          </cell>
          <cell r="Q422">
            <v>0</v>
          </cell>
          <cell r="R422">
            <v>0</v>
          </cell>
          <cell r="S422" t="str">
            <v>Tools Recovery</v>
          </cell>
          <cell r="U422">
            <v>39754</v>
          </cell>
        </row>
        <row r="423">
          <cell r="B423" t="str">
            <v>599-0133</v>
          </cell>
          <cell r="C423" t="str">
            <v/>
          </cell>
          <cell r="D423">
            <v>39377</v>
          </cell>
          <cell r="E423" t="str">
            <v>M031</v>
          </cell>
          <cell r="F423" t="str">
            <v>Grant Walton</v>
          </cell>
          <cell r="G423" t="str">
            <v>Elephant Lifting equipment (Pty) Ltd.</v>
          </cell>
          <cell r="H423" t="str">
            <v>Two Chain sling 26mm x 12.5m</v>
          </cell>
          <cell r="I423" t="str">
            <v>ZAR 69,750.00</v>
          </cell>
          <cell r="J423" t="str">
            <v>ZAR</v>
          </cell>
          <cell r="K423">
            <v>69750</v>
          </cell>
          <cell r="L423">
            <v>1</v>
          </cell>
          <cell r="M423">
            <v>69750</v>
          </cell>
          <cell r="N423">
            <v>69750</v>
          </cell>
          <cell r="O423">
            <v>0</v>
          </cell>
          <cell r="P423">
            <v>0</v>
          </cell>
          <cell r="Q423">
            <v>0</v>
          </cell>
          <cell r="R423">
            <v>0</v>
          </cell>
          <cell r="S423" t="str">
            <v>Tools Recovery</v>
          </cell>
          <cell r="U423">
            <v>39754</v>
          </cell>
        </row>
        <row r="424">
          <cell r="B424" t="str">
            <v>599-0133</v>
          </cell>
          <cell r="C424" t="str">
            <v/>
          </cell>
          <cell r="D424">
            <v>39377</v>
          </cell>
          <cell r="E424" t="str">
            <v>M031</v>
          </cell>
          <cell r="F424" t="str">
            <v>Grant Walton</v>
          </cell>
          <cell r="G424" t="str">
            <v>Elephant Lifting equipment (Pty) Ltd.</v>
          </cell>
          <cell r="H424" t="str">
            <v>Two polyester sling</v>
          </cell>
          <cell r="I424" t="str">
            <v>ZAR 49,700.00</v>
          </cell>
          <cell r="J424" t="str">
            <v>ZAR</v>
          </cell>
          <cell r="K424">
            <v>49700</v>
          </cell>
          <cell r="L424">
            <v>1</v>
          </cell>
          <cell r="M424">
            <v>49700</v>
          </cell>
          <cell r="N424">
            <v>49700</v>
          </cell>
          <cell r="O424">
            <v>0</v>
          </cell>
          <cell r="P424">
            <v>0</v>
          </cell>
          <cell r="Q424">
            <v>0</v>
          </cell>
          <cell r="R424">
            <v>0</v>
          </cell>
          <cell r="S424" t="str">
            <v>Tools Recovery</v>
          </cell>
          <cell r="U424">
            <v>39754</v>
          </cell>
        </row>
        <row r="425">
          <cell r="B425" t="str">
            <v>599-0133</v>
          </cell>
          <cell r="C425" t="str">
            <v/>
          </cell>
          <cell r="D425">
            <v>39377</v>
          </cell>
          <cell r="E425" t="str">
            <v>M031</v>
          </cell>
          <cell r="F425" t="str">
            <v>Grant Walton</v>
          </cell>
          <cell r="G425" t="str">
            <v>Elephant Lifting equipment (Pty) Ltd.</v>
          </cell>
          <cell r="H425" t="str">
            <v>Four sling wire rope 26mm x 6m</v>
          </cell>
          <cell r="I425" t="str">
            <v>ZAR 13,000.00</v>
          </cell>
          <cell r="J425" t="str">
            <v>ZAR</v>
          </cell>
          <cell r="K425">
            <v>13000</v>
          </cell>
          <cell r="L425">
            <v>1</v>
          </cell>
          <cell r="M425">
            <v>13000</v>
          </cell>
          <cell r="N425">
            <v>13000</v>
          </cell>
          <cell r="O425">
            <v>0</v>
          </cell>
          <cell r="P425">
            <v>0</v>
          </cell>
          <cell r="Q425">
            <v>0</v>
          </cell>
          <cell r="R425">
            <v>0</v>
          </cell>
          <cell r="S425" t="str">
            <v>Tools Recovery</v>
          </cell>
          <cell r="U425">
            <v>39754</v>
          </cell>
        </row>
        <row r="426">
          <cell r="B426" t="str">
            <v>599-0133</v>
          </cell>
          <cell r="C426" t="str">
            <v/>
          </cell>
          <cell r="D426">
            <v>39377</v>
          </cell>
          <cell r="E426" t="str">
            <v>M031</v>
          </cell>
          <cell r="F426" t="str">
            <v>Grant Walton</v>
          </cell>
          <cell r="G426" t="str">
            <v>Elephant Lifting equipment (Pty) Ltd.</v>
          </cell>
          <cell r="H426" t="str">
            <v>Four chain sling 32mm x 12.5m</v>
          </cell>
          <cell r="I426" t="str">
            <v>ZAR 209,048.00</v>
          </cell>
          <cell r="J426" t="str">
            <v>ZAR</v>
          </cell>
          <cell r="K426">
            <v>209048</v>
          </cell>
          <cell r="L426">
            <v>1</v>
          </cell>
          <cell r="M426">
            <v>209048</v>
          </cell>
          <cell r="N426">
            <v>209048</v>
          </cell>
          <cell r="O426">
            <v>0</v>
          </cell>
          <cell r="P426">
            <v>0</v>
          </cell>
          <cell r="Q426">
            <v>0</v>
          </cell>
          <cell r="R426">
            <v>0</v>
          </cell>
          <cell r="S426" t="str">
            <v>Tools Recovery</v>
          </cell>
          <cell r="U426">
            <v>39754</v>
          </cell>
        </row>
        <row r="427">
          <cell r="B427" t="str">
            <v>599-0134</v>
          </cell>
          <cell r="C427" t="str">
            <v/>
          </cell>
          <cell r="D427">
            <v>39385</v>
          </cell>
          <cell r="E427" t="str">
            <v>M016-0</v>
          </cell>
          <cell r="F427" t="str">
            <v>Mike Church</v>
          </cell>
          <cell r="G427" t="str">
            <v>Mthiyane Engineering</v>
          </cell>
          <cell r="H427" t="str">
            <v>2 x Pump 14-10-550 CVP-A Seed Pump</v>
          </cell>
          <cell r="I427" t="str">
            <v>ZAR 282,750.00</v>
          </cell>
          <cell r="J427" t="str">
            <v>ZAR</v>
          </cell>
          <cell r="K427">
            <v>282750</v>
          </cell>
          <cell r="L427">
            <v>1</v>
          </cell>
          <cell r="M427">
            <v>282750</v>
          </cell>
          <cell r="N427">
            <v>282750</v>
          </cell>
          <cell r="O427">
            <v>0</v>
          </cell>
          <cell r="P427">
            <v>0</v>
          </cell>
          <cell r="Q427">
            <v>0</v>
          </cell>
          <cell r="R427">
            <v>0</v>
          </cell>
          <cell r="V427">
            <v>39479</v>
          </cell>
        </row>
        <row r="428">
          <cell r="B428" t="str">
            <v>599-0134</v>
          </cell>
          <cell r="C428" t="str">
            <v/>
          </cell>
          <cell r="D428">
            <v>39385</v>
          </cell>
          <cell r="E428" t="str">
            <v>M016-0</v>
          </cell>
          <cell r="F428" t="str">
            <v>Mike Church</v>
          </cell>
          <cell r="G428" t="str">
            <v>Mthiyane Engineering</v>
          </cell>
          <cell r="H428" t="str">
            <v>2 x Pump 14-10-560, CVP-A massecuite pump</v>
          </cell>
          <cell r="I428" t="str">
            <v>ZAR 561,950.00</v>
          </cell>
          <cell r="J428" t="str">
            <v>ZAR</v>
          </cell>
          <cell r="K428">
            <v>561950</v>
          </cell>
          <cell r="L428">
            <v>1</v>
          </cell>
          <cell r="M428">
            <v>561950</v>
          </cell>
          <cell r="N428">
            <v>561950</v>
          </cell>
          <cell r="O428">
            <v>0</v>
          </cell>
          <cell r="P428">
            <v>0</v>
          </cell>
          <cell r="Q428">
            <v>0</v>
          </cell>
          <cell r="R428">
            <v>0</v>
          </cell>
          <cell r="V428">
            <v>39479</v>
          </cell>
        </row>
        <row r="429">
          <cell r="B429" t="str">
            <v>599-0134</v>
          </cell>
          <cell r="C429" t="str">
            <v/>
          </cell>
          <cell r="D429">
            <v>39385</v>
          </cell>
          <cell r="E429" t="str">
            <v>M016-0</v>
          </cell>
          <cell r="F429" t="str">
            <v>Mike Church</v>
          </cell>
          <cell r="G429" t="str">
            <v>Mthiyane Engineering</v>
          </cell>
          <cell r="H429" t="str">
            <v>2 x Pump 14-35-060, CVP-B Massecuite pump,</v>
          </cell>
          <cell r="I429" t="str">
            <v>ZAR 381,106.00</v>
          </cell>
          <cell r="J429" t="str">
            <v>ZAR</v>
          </cell>
          <cell r="K429">
            <v>381106</v>
          </cell>
          <cell r="L429">
            <v>1</v>
          </cell>
          <cell r="M429">
            <v>381106</v>
          </cell>
          <cell r="N429">
            <v>381106</v>
          </cell>
          <cell r="O429">
            <v>0</v>
          </cell>
          <cell r="P429">
            <v>0</v>
          </cell>
          <cell r="Q429">
            <v>0</v>
          </cell>
          <cell r="R429">
            <v>0</v>
          </cell>
          <cell r="V429">
            <v>39479</v>
          </cell>
        </row>
        <row r="430">
          <cell r="B430" t="str">
            <v>599-0134</v>
          </cell>
          <cell r="C430" t="str">
            <v/>
          </cell>
          <cell r="D430">
            <v>39385</v>
          </cell>
          <cell r="E430" t="str">
            <v>M016-0</v>
          </cell>
          <cell r="F430" t="str">
            <v>Mike Church</v>
          </cell>
          <cell r="G430" t="str">
            <v>Mthiyane Engineering</v>
          </cell>
          <cell r="H430" t="str">
            <v>2 x Pump 14-50-200, CVP-C Seed pump</v>
          </cell>
          <cell r="I430" t="str">
            <v>ZAR 231,100.00</v>
          </cell>
          <cell r="J430" t="str">
            <v>ZAR</v>
          </cell>
          <cell r="K430">
            <v>231100</v>
          </cell>
          <cell r="L430">
            <v>1</v>
          </cell>
          <cell r="M430">
            <v>231100</v>
          </cell>
          <cell r="N430">
            <v>231100</v>
          </cell>
          <cell r="O430">
            <v>0</v>
          </cell>
          <cell r="P430">
            <v>0</v>
          </cell>
          <cell r="Q430">
            <v>0</v>
          </cell>
          <cell r="R430">
            <v>0</v>
          </cell>
          <cell r="V430">
            <v>39479</v>
          </cell>
        </row>
        <row r="431">
          <cell r="B431" t="str">
            <v>599-0134</v>
          </cell>
          <cell r="C431" t="str">
            <v/>
          </cell>
          <cell r="D431">
            <v>39385</v>
          </cell>
          <cell r="E431" t="str">
            <v>M016-0</v>
          </cell>
          <cell r="F431" t="str">
            <v>Mike Church</v>
          </cell>
          <cell r="G431" t="str">
            <v>Mthiyane Engineering</v>
          </cell>
          <cell r="H431" t="str">
            <v>2 x Pump 14-55-040, CVP-Massecuite pump</v>
          </cell>
          <cell r="I431" t="str">
            <v>ZAR 282,750.00</v>
          </cell>
          <cell r="J431" t="str">
            <v>ZAR</v>
          </cell>
          <cell r="K431">
            <v>282750</v>
          </cell>
          <cell r="L431">
            <v>1</v>
          </cell>
          <cell r="M431">
            <v>282750</v>
          </cell>
          <cell r="N431">
            <v>282750</v>
          </cell>
          <cell r="O431">
            <v>0</v>
          </cell>
          <cell r="P431">
            <v>0</v>
          </cell>
          <cell r="Q431">
            <v>0</v>
          </cell>
          <cell r="R431">
            <v>0</v>
          </cell>
          <cell r="V431">
            <v>39479</v>
          </cell>
        </row>
        <row r="432">
          <cell r="B432" t="str">
            <v>599-0134</v>
          </cell>
          <cell r="C432" t="str">
            <v/>
          </cell>
          <cell r="D432">
            <v>39385</v>
          </cell>
          <cell r="E432" t="str">
            <v>M016-0</v>
          </cell>
          <cell r="F432" t="str">
            <v>Mike Church</v>
          </cell>
          <cell r="G432" t="str">
            <v>Mthiyane Engineering</v>
          </cell>
          <cell r="H432" t="str">
            <v>2 x Pump 14-40-760, B-Magma pump</v>
          </cell>
          <cell r="I432" t="str">
            <v>ZAR 381,106.00</v>
          </cell>
          <cell r="J432" t="str">
            <v>ZAR</v>
          </cell>
          <cell r="K432">
            <v>381106</v>
          </cell>
          <cell r="L432">
            <v>1</v>
          </cell>
          <cell r="M432">
            <v>381106</v>
          </cell>
          <cell r="N432">
            <v>381106</v>
          </cell>
          <cell r="O432">
            <v>0</v>
          </cell>
          <cell r="P432">
            <v>0</v>
          </cell>
          <cell r="Q432">
            <v>0</v>
          </cell>
          <cell r="R432">
            <v>0</v>
          </cell>
          <cell r="V432">
            <v>39479</v>
          </cell>
        </row>
        <row r="433">
          <cell r="B433" t="str">
            <v>599-0134</v>
          </cell>
          <cell r="C433" t="str">
            <v/>
          </cell>
          <cell r="D433">
            <v>39385</v>
          </cell>
          <cell r="E433" t="str">
            <v>M016-0</v>
          </cell>
          <cell r="F433" t="str">
            <v>Mike Church</v>
          </cell>
          <cell r="G433" t="str">
            <v>Mthiyane Engineering</v>
          </cell>
          <cell r="H433" t="str">
            <v>1 x Pump 14-55-040, CVP-C Liquidation pump</v>
          </cell>
          <cell r="I433" t="str">
            <v>ZAR 141,375.00</v>
          </cell>
          <cell r="J433" t="str">
            <v>ZAR</v>
          </cell>
          <cell r="K433">
            <v>141375</v>
          </cell>
          <cell r="L433">
            <v>1</v>
          </cell>
          <cell r="M433">
            <v>141375</v>
          </cell>
          <cell r="N433">
            <v>141375</v>
          </cell>
          <cell r="O433">
            <v>0</v>
          </cell>
          <cell r="P433">
            <v>0</v>
          </cell>
          <cell r="Q433">
            <v>0</v>
          </cell>
          <cell r="R433">
            <v>0</v>
          </cell>
          <cell r="V433">
            <v>39479</v>
          </cell>
        </row>
        <row r="434">
          <cell r="B434" t="str">
            <v>599-0135</v>
          </cell>
          <cell r="C434" t="str">
            <v/>
          </cell>
          <cell r="D434">
            <v>39382</v>
          </cell>
          <cell r="E434" t="str">
            <v>P005</v>
          </cell>
          <cell r="G434" t="str">
            <v>Manica Africa (Pty) Ltd</v>
          </cell>
          <cell r="H434" t="str">
            <v>Freight, road transport, SA to Zambia</v>
          </cell>
          <cell r="I434" t="str">
            <v>ZAR 36,375.00</v>
          </cell>
          <cell r="J434" t="str">
            <v>ZAR</v>
          </cell>
          <cell r="K434">
            <v>36375</v>
          </cell>
          <cell r="L434">
            <v>1</v>
          </cell>
          <cell r="M434">
            <v>36375</v>
          </cell>
          <cell r="N434">
            <v>36375</v>
          </cell>
          <cell r="O434">
            <v>0</v>
          </cell>
          <cell r="P434">
            <v>0</v>
          </cell>
          <cell r="Q434">
            <v>0</v>
          </cell>
          <cell r="R434">
            <v>0</v>
          </cell>
        </row>
        <row r="435">
          <cell r="B435" t="str">
            <v>599-0136</v>
          </cell>
          <cell r="C435" t="str">
            <v/>
          </cell>
          <cell r="D435">
            <v>39377</v>
          </cell>
          <cell r="E435" t="str">
            <v>E011</v>
          </cell>
          <cell r="F435" t="str">
            <v>Neville Palmer</v>
          </cell>
          <cell r="G435" t="str">
            <v>L.M.V Switchgear cc</v>
          </cell>
          <cell r="H435" t="str">
            <v>One lot of indoor switchgear and cabling, for pump stations 1 and 11</v>
          </cell>
          <cell r="I435" t="str">
            <v>ZAR 927,568.62</v>
          </cell>
          <cell r="J435" t="str">
            <v>ZAR</v>
          </cell>
          <cell r="K435">
            <v>927568.62</v>
          </cell>
          <cell r="L435">
            <v>1</v>
          </cell>
          <cell r="M435">
            <v>927568.62</v>
          </cell>
          <cell r="N435">
            <v>927568.62</v>
          </cell>
          <cell r="O435">
            <v>0</v>
          </cell>
          <cell r="P435">
            <v>0</v>
          </cell>
          <cell r="Q435">
            <v>0</v>
          </cell>
          <cell r="R435">
            <v>0</v>
          </cell>
        </row>
        <row r="436">
          <cell r="B436" t="str">
            <v>599-0137</v>
          </cell>
          <cell r="C436" t="str">
            <v/>
          </cell>
          <cell r="D436">
            <v>39382</v>
          </cell>
          <cell r="E436" t="str">
            <v>M016-0</v>
          </cell>
          <cell r="F436" t="str">
            <v>Tony Stipcich</v>
          </cell>
          <cell r="G436" t="str">
            <v>Lakeside Equipment</v>
          </cell>
          <cell r="H436" t="str">
            <v>2 x A-Molasses storage tank pump, 14-20-450</v>
          </cell>
          <cell r="I436" t="str">
            <v>ZAR 160,766.00</v>
          </cell>
          <cell r="J436" t="str">
            <v>ZAR</v>
          </cell>
          <cell r="K436">
            <v>160766</v>
          </cell>
          <cell r="L436">
            <v>1</v>
          </cell>
          <cell r="M436">
            <v>160766</v>
          </cell>
          <cell r="N436">
            <v>160766</v>
          </cell>
          <cell r="O436">
            <v>0</v>
          </cell>
          <cell r="P436">
            <v>0</v>
          </cell>
          <cell r="Q436">
            <v>0</v>
          </cell>
          <cell r="R436">
            <v>0</v>
          </cell>
          <cell r="V436">
            <v>39492</v>
          </cell>
        </row>
        <row r="437">
          <cell r="B437" t="str">
            <v>599-0137</v>
          </cell>
          <cell r="C437" t="str">
            <v/>
          </cell>
          <cell r="D437">
            <v>39382</v>
          </cell>
          <cell r="E437" t="str">
            <v>M016-0</v>
          </cell>
          <cell r="F437" t="str">
            <v>Tony Stipcich</v>
          </cell>
          <cell r="G437" t="str">
            <v>Lakeside Equipment</v>
          </cell>
          <cell r="H437" t="str">
            <v>2 x HSL2-A-Molasses pump, 14-20-750</v>
          </cell>
          <cell r="I437" t="str">
            <v>ZAR 99,938.00</v>
          </cell>
          <cell r="J437" t="str">
            <v>ZAR</v>
          </cell>
          <cell r="K437">
            <v>99938</v>
          </cell>
          <cell r="L437">
            <v>1</v>
          </cell>
          <cell r="M437">
            <v>99938</v>
          </cell>
          <cell r="N437">
            <v>99938</v>
          </cell>
          <cell r="O437">
            <v>0</v>
          </cell>
          <cell r="P437">
            <v>0</v>
          </cell>
          <cell r="Q437">
            <v>0</v>
          </cell>
          <cell r="R437">
            <v>0</v>
          </cell>
          <cell r="V437">
            <v>39492</v>
          </cell>
        </row>
        <row r="438">
          <cell r="B438" t="str">
            <v>599-0137</v>
          </cell>
          <cell r="C438" t="str">
            <v/>
          </cell>
          <cell r="D438">
            <v>39382</v>
          </cell>
          <cell r="E438" t="str">
            <v>M016-0</v>
          </cell>
          <cell r="F438" t="str">
            <v>Tony Stipcich</v>
          </cell>
          <cell r="G438" t="str">
            <v>Lakeside Equipment</v>
          </cell>
          <cell r="H438" t="str">
            <v>2 x B-Molasses pump, 14-45-100</v>
          </cell>
          <cell r="I438" t="str">
            <v>ZAR 97,824.00</v>
          </cell>
          <cell r="J438" t="str">
            <v>ZAR</v>
          </cell>
          <cell r="K438">
            <v>97824</v>
          </cell>
          <cell r="L438">
            <v>1</v>
          </cell>
          <cell r="M438">
            <v>97824</v>
          </cell>
          <cell r="N438">
            <v>97824</v>
          </cell>
          <cell r="O438">
            <v>0</v>
          </cell>
          <cell r="P438">
            <v>0</v>
          </cell>
          <cell r="Q438">
            <v>0</v>
          </cell>
          <cell r="R438">
            <v>0</v>
          </cell>
          <cell r="V438">
            <v>39492</v>
          </cell>
        </row>
        <row r="439">
          <cell r="B439" t="str">
            <v>599-0137</v>
          </cell>
          <cell r="C439" t="str">
            <v/>
          </cell>
          <cell r="D439">
            <v>39382</v>
          </cell>
          <cell r="E439" t="str">
            <v>M016-0</v>
          </cell>
          <cell r="F439" t="str">
            <v>Tony Stipcich</v>
          </cell>
          <cell r="G439" t="str">
            <v>Lakeside Equipment</v>
          </cell>
          <cell r="H439" t="str">
            <v>2 x B-Molasses storage pump, 14-45-300</v>
          </cell>
          <cell r="I439" t="str">
            <v>ZAR 99,938.00</v>
          </cell>
          <cell r="J439" t="str">
            <v>ZAR</v>
          </cell>
          <cell r="K439">
            <v>99938</v>
          </cell>
          <cell r="L439">
            <v>1</v>
          </cell>
          <cell r="M439">
            <v>99938</v>
          </cell>
          <cell r="N439">
            <v>99938</v>
          </cell>
          <cell r="O439">
            <v>0</v>
          </cell>
          <cell r="P439">
            <v>0</v>
          </cell>
          <cell r="Q439">
            <v>0</v>
          </cell>
          <cell r="R439">
            <v>0</v>
          </cell>
          <cell r="V439">
            <v>39492</v>
          </cell>
        </row>
        <row r="440">
          <cell r="B440" t="str">
            <v>599-0137</v>
          </cell>
          <cell r="C440" t="str">
            <v/>
          </cell>
          <cell r="D440">
            <v>39382</v>
          </cell>
          <cell r="E440" t="str">
            <v>M016-0</v>
          </cell>
          <cell r="F440" t="str">
            <v>Tony Stipcich</v>
          </cell>
          <cell r="G440" t="str">
            <v>Lakeside Equipment</v>
          </cell>
          <cell r="H440" t="str">
            <v>2 x Melt pump, 14-60-840</v>
          </cell>
          <cell r="I440" t="str">
            <v>ZAR 97,824.00</v>
          </cell>
          <cell r="J440" t="str">
            <v>ZAR</v>
          </cell>
          <cell r="K440">
            <v>97824</v>
          </cell>
          <cell r="L440">
            <v>1</v>
          </cell>
          <cell r="M440">
            <v>97824</v>
          </cell>
          <cell r="N440">
            <v>97824</v>
          </cell>
          <cell r="O440">
            <v>0</v>
          </cell>
          <cell r="P440">
            <v>0</v>
          </cell>
          <cell r="Q440">
            <v>0</v>
          </cell>
          <cell r="R440">
            <v>0</v>
          </cell>
          <cell r="V440">
            <v>39492</v>
          </cell>
        </row>
        <row r="441">
          <cell r="B441" t="str">
            <v>599-0137</v>
          </cell>
          <cell r="C441" t="str">
            <v/>
          </cell>
          <cell r="D441">
            <v>39382</v>
          </cell>
          <cell r="E441" t="str">
            <v>M016-0</v>
          </cell>
          <cell r="F441" t="str">
            <v>Tony Stipcich</v>
          </cell>
          <cell r="G441" t="str">
            <v>Lakeside Equipment</v>
          </cell>
          <cell r="H441" t="str">
            <v>2 x Fine liming dosing pump, 12-10-210</v>
          </cell>
          <cell r="I441" t="str">
            <v>ZAR 109,374.00</v>
          </cell>
          <cell r="J441" t="str">
            <v>ZAR</v>
          </cell>
          <cell r="K441">
            <v>109374</v>
          </cell>
          <cell r="L441">
            <v>1</v>
          </cell>
          <cell r="M441">
            <v>109374</v>
          </cell>
          <cell r="N441">
            <v>109374</v>
          </cell>
          <cell r="O441">
            <v>0</v>
          </cell>
          <cell r="P441">
            <v>0</v>
          </cell>
          <cell r="Q441">
            <v>0</v>
          </cell>
          <cell r="R441">
            <v>0</v>
          </cell>
          <cell r="V441">
            <v>39492</v>
          </cell>
        </row>
        <row r="442">
          <cell r="B442" t="str">
            <v>599-0138</v>
          </cell>
          <cell r="C442" t="str">
            <v/>
          </cell>
          <cell r="D442">
            <v>39382</v>
          </cell>
          <cell r="E442" t="str">
            <v>P005</v>
          </cell>
          <cell r="G442" t="str">
            <v>Manica Africa (Pty) Ltd</v>
          </cell>
          <cell r="H442" t="str">
            <v>Freight, road transport, SA to Zambia</v>
          </cell>
          <cell r="I442" t="str">
            <v>ZAR 36,375.00</v>
          </cell>
          <cell r="J442" t="str">
            <v>ZAR</v>
          </cell>
          <cell r="K442">
            <v>36375</v>
          </cell>
          <cell r="L442">
            <v>1</v>
          </cell>
          <cell r="M442">
            <v>36375</v>
          </cell>
          <cell r="N442">
            <v>36375</v>
          </cell>
          <cell r="O442">
            <v>0</v>
          </cell>
          <cell r="P442">
            <v>0</v>
          </cell>
          <cell r="Q442">
            <v>0</v>
          </cell>
          <cell r="R442">
            <v>0</v>
          </cell>
        </row>
        <row r="443">
          <cell r="B443" t="str">
            <v>599-0139</v>
          </cell>
          <cell r="C443" t="str">
            <v/>
          </cell>
          <cell r="D443">
            <v>39382</v>
          </cell>
          <cell r="E443" t="str">
            <v>A002</v>
          </cell>
          <cell r="G443" t="str">
            <v>Flowtite Vectus (Pty) Ltd</v>
          </cell>
          <cell r="H443" t="str">
            <v>One lot of pipelines</v>
          </cell>
          <cell r="I443" t="str">
            <v>ZAR 23,627,520.00</v>
          </cell>
          <cell r="J443" t="str">
            <v>ZAR</v>
          </cell>
          <cell r="K443">
            <v>23627520</v>
          </cell>
          <cell r="L443">
            <v>1</v>
          </cell>
          <cell r="M443">
            <v>23627520</v>
          </cell>
          <cell r="N443">
            <v>23627520</v>
          </cell>
          <cell r="O443">
            <v>0</v>
          </cell>
          <cell r="P443">
            <v>0</v>
          </cell>
          <cell r="Q443">
            <v>0</v>
          </cell>
          <cell r="R443">
            <v>0</v>
          </cell>
        </row>
        <row r="444">
          <cell r="B444" t="str">
            <v>599-0140</v>
          </cell>
          <cell r="D444">
            <v>39386</v>
          </cell>
          <cell r="E444" t="str">
            <v>M016-0</v>
          </cell>
          <cell r="F444" t="str">
            <v>Andre Rabie</v>
          </cell>
          <cell r="G444" t="str">
            <v>Amalgamated Pumping supplies(SA) (Pty) Ltd</v>
          </cell>
          <cell r="H444" t="str">
            <v>Schedule-A T2 Unscreened Juice Pump</v>
          </cell>
          <cell r="I444" t="str">
            <v>ZAR 130,729.00</v>
          </cell>
          <cell r="J444" t="str">
            <v>ZAR</v>
          </cell>
          <cell r="K444">
            <v>130729</v>
          </cell>
          <cell r="L444">
            <v>1</v>
          </cell>
          <cell r="M444">
            <v>130729</v>
          </cell>
          <cell r="N444">
            <v>130729</v>
          </cell>
          <cell r="O444">
            <v>0</v>
          </cell>
          <cell r="P444">
            <v>0</v>
          </cell>
          <cell r="Q444">
            <v>0</v>
          </cell>
          <cell r="R444">
            <v>0</v>
          </cell>
          <cell r="V444">
            <v>39493</v>
          </cell>
        </row>
        <row r="445">
          <cell r="B445" t="str">
            <v>599-0140</v>
          </cell>
          <cell r="D445">
            <v>39386</v>
          </cell>
          <cell r="E445" t="str">
            <v>M016-0</v>
          </cell>
          <cell r="F445" t="str">
            <v>Andre Rabie</v>
          </cell>
          <cell r="G445" t="str">
            <v>Amalgamated Pumping supplies(SA) (Pty) Ltd</v>
          </cell>
          <cell r="H445" t="str">
            <v>Schedule-A T2 Maceration Pump</v>
          </cell>
          <cell r="I445" t="str">
            <v>ZAR 258,138.00</v>
          </cell>
          <cell r="J445" t="str">
            <v>ZAR</v>
          </cell>
          <cell r="K445">
            <v>258138</v>
          </cell>
          <cell r="L445">
            <v>1</v>
          </cell>
          <cell r="M445">
            <v>258138</v>
          </cell>
          <cell r="N445">
            <v>258138</v>
          </cell>
          <cell r="O445">
            <v>0</v>
          </cell>
          <cell r="P445">
            <v>0</v>
          </cell>
          <cell r="Q445">
            <v>0</v>
          </cell>
          <cell r="R445">
            <v>0</v>
          </cell>
          <cell r="V445">
            <v>39493</v>
          </cell>
        </row>
        <row r="446">
          <cell r="B446" t="str">
            <v>599-0140</v>
          </cell>
          <cell r="D446">
            <v>39386</v>
          </cell>
          <cell r="E446" t="str">
            <v>M016-0</v>
          </cell>
          <cell r="F446" t="str">
            <v>Andre Rabie</v>
          </cell>
          <cell r="G446" t="str">
            <v>Amalgamated Pumping supplies(SA) (Pty) Ltd</v>
          </cell>
          <cell r="H446" t="str">
            <v>Schedule-A T2 Screened Juice Pumps</v>
          </cell>
          <cell r="I446" t="str">
            <v>ZAR 243,404.00</v>
          </cell>
          <cell r="J446" t="str">
            <v>ZAR</v>
          </cell>
          <cell r="K446">
            <v>243404</v>
          </cell>
          <cell r="L446">
            <v>1</v>
          </cell>
          <cell r="M446">
            <v>243404</v>
          </cell>
          <cell r="N446">
            <v>243404</v>
          </cell>
          <cell r="O446">
            <v>0</v>
          </cell>
          <cell r="P446">
            <v>0</v>
          </cell>
          <cell r="Q446">
            <v>0</v>
          </cell>
          <cell r="R446">
            <v>0</v>
          </cell>
          <cell r="V446">
            <v>39493</v>
          </cell>
        </row>
        <row r="447">
          <cell r="B447" t="str">
            <v>599-0140</v>
          </cell>
          <cell r="D447">
            <v>39386</v>
          </cell>
          <cell r="E447" t="str">
            <v>M016-0</v>
          </cell>
          <cell r="F447" t="str">
            <v>Andre Rabie</v>
          </cell>
          <cell r="G447" t="str">
            <v>Amalgamated Pumping supplies(SA) (Pty) Ltd</v>
          </cell>
          <cell r="H447" t="str">
            <v>Schedule-A Rotary Screen Spray Pump</v>
          </cell>
          <cell r="I447" t="str">
            <v>ZAR 39,304.00</v>
          </cell>
          <cell r="J447" t="str">
            <v>ZAR</v>
          </cell>
          <cell r="K447">
            <v>39304</v>
          </cell>
          <cell r="L447">
            <v>1</v>
          </cell>
          <cell r="M447">
            <v>39304</v>
          </cell>
          <cell r="N447">
            <v>39304</v>
          </cell>
          <cell r="O447">
            <v>0</v>
          </cell>
          <cell r="P447">
            <v>0</v>
          </cell>
          <cell r="Q447">
            <v>0</v>
          </cell>
          <cell r="R447">
            <v>0</v>
          </cell>
          <cell r="V447">
            <v>39493</v>
          </cell>
        </row>
        <row r="448">
          <cell r="B448" t="str">
            <v>599-0140</v>
          </cell>
          <cell r="D448">
            <v>39386</v>
          </cell>
          <cell r="E448" t="str">
            <v>M016-0</v>
          </cell>
          <cell r="F448" t="str">
            <v>Andre Rabie</v>
          </cell>
          <cell r="G448" t="str">
            <v>Amalgamated Pumping supplies(SA) (Pty) Ltd</v>
          </cell>
          <cell r="H448" t="str">
            <v>Schedule-A T1 Screened Juice Pumps</v>
          </cell>
          <cell r="I448" t="str">
            <v>ZAR 222,383.00</v>
          </cell>
          <cell r="J448" t="str">
            <v>ZAR</v>
          </cell>
          <cell r="K448">
            <v>222383</v>
          </cell>
          <cell r="L448">
            <v>1</v>
          </cell>
          <cell r="M448">
            <v>222383</v>
          </cell>
          <cell r="N448">
            <v>222383</v>
          </cell>
          <cell r="O448">
            <v>0</v>
          </cell>
          <cell r="P448">
            <v>0</v>
          </cell>
          <cell r="Q448">
            <v>0</v>
          </cell>
          <cell r="R448">
            <v>0</v>
          </cell>
          <cell r="V448">
            <v>39493</v>
          </cell>
        </row>
        <row r="449">
          <cell r="B449" t="str">
            <v>599-0140</v>
          </cell>
          <cell r="D449">
            <v>39386</v>
          </cell>
          <cell r="E449" t="str">
            <v>M016-0</v>
          </cell>
          <cell r="F449" t="str">
            <v>Andre Rabie</v>
          </cell>
          <cell r="G449" t="str">
            <v>Amalgamated Pumping supplies(SA) (Pty) Ltd</v>
          </cell>
          <cell r="H449" t="str">
            <v>Schedule-A T1 Press Water Pump</v>
          </cell>
          <cell r="I449" t="str">
            <v>ZAR 103,168.00</v>
          </cell>
          <cell r="J449" t="str">
            <v>ZAR</v>
          </cell>
          <cell r="K449">
            <v>103168</v>
          </cell>
          <cell r="L449">
            <v>1</v>
          </cell>
          <cell r="M449">
            <v>103168</v>
          </cell>
          <cell r="N449">
            <v>103168</v>
          </cell>
          <cell r="O449">
            <v>0</v>
          </cell>
          <cell r="P449">
            <v>0</v>
          </cell>
          <cell r="Q449">
            <v>0</v>
          </cell>
          <cell r="R449">
            <v>0</v>
          </cell>
          <cell r="V449">
            <v>39493</v>
          </cell>
        </row>
        <row r="450">
          <cell r="B450" t="str">
            <v>599-0140</v>
          </cell>
          <cell r="C450" t="str">
            <v>A1</v>
          </cell>
          <cell r="D450">
            <v>39386</v>
          </cell>
          <cell r="E450" t="str">
            <v>M016-0</v>
          </cell>
          <cell r="F450" t="str">
            <v>Andre Rabie</v>
          </cell>
          <cell r="G450" t="str">
            <v>Amalgamated Pumping supplies(SA) (Pty) Ltd</v>
          </cell>
          <cell r="H450" t="str">
            <v>Schedule-A Weighed Juice Pump</v>
          </cell>
          <cell r="I450" t="str">
            <v>ZAR 364,900</v>
          </cell>
          <cell r="J450" t="str">
            <v>ZAR</v>
          </cell>
          <cell r="K450">
            <v>364900</v>
          </cell>
          <cell r="L450">
            <v>1</v>
          </cell>
          <cell r="M450">
            <v>364900</v>
          </cell>
          <cell r="N450">
            <v>364900</v>
          </cell>
          <cell r="O450">
            <v>0</v>
          </cell>
          <cell r="P450">
            <v>0</v>
          </cell>
          <cell r="Q450">
            <v>0</v>
          </cell>
          <cell r="R450">
            <v>0</v>
          </cell>
          <cell r="V450">
            <v>39493</v>
          </cell>
        </row>
        <row r="451">
          <cell r="B451" t="str">
            <v>599-0140</v>
          </cell>
          <cell r="C451" t="str">
            <v>A1</v>
          </cell>
          <cell r="D451">
            <v>39386</v>
          </cell>
          <cell r="E451" t="str">
            <v>M016-0</v>
          </cell>
          <cell r="F451" t="str">
            <v>Andre Rabie</v>
          </cell>
          <cell r="G451" t="str">
            <v>Amalgamated Pumping supplies(SA) (Pty) Ltd</v>
          </cell>
          <cell r="H451" t="str">
            <v>Schedule-A Clear Juice Pump</v>
          </cell>
          <cell r="I451" t="str">
            <v>ZAR 151,050</v>
          </cell>
          <cell r="J451" t="str">
            <v>ZAR</v>
          </cell>
          <cell r="K451">
            <v>151050</v>
          </cell>
          <cell r="L451">
            <v>1</v>
          </cell>
          <cell r="M451">
            <v>151050</v>
          </cell>
          <cell r="N451">
            <v>151050</v>
          </cell>
          <cell r="O451">
            <v>0</v>
          </cell>
          <cell r="P451">
            <v>0</v>
          </cell>
          <cell r="Q451">
            <v>0</v>
          </cell>
          <cell r="R451">
            <v>0</v>
          </cell>
          <cell r="V451">
            <v>39493</v>
          </cell>
        </row>
        <row r="452">
          <cell r="B452" t="str">
            <v>599-0140</v>
          </cell>
          <cell r="C452" t="str">
            <v>A1</v>
          </cell>
          <cell r="D452">
            <v>39386</v>
          </cell>
          <cell r="E452" t="str">
            <v>M016-0</v>
          </cell>
          <cell r="F452" t="str">
            <v>Andre Rabie</v>
          </cell>
          <cell r="G452" t="str">
            <v>Amalgamated Pumping supplies(SA) (Pty) Ltd</v>
          </cell>
          <cell r="H452" t="str">
            <v>Schedule-A Mud Return Pumps</v>
          </cell>
          <cell r="I452" t="str">
            <v>ZAR 76,820</v>
          </cell>
          <cell r="J452" t="str">
            <v>ZAR</v>
          </cell>
          <cell r="K452">
            <v>76820</v>
          </cell>
          <cell r="L452">
            <v>1</v>
          </cell>
          <cell r="M452">
            <v>76820</v>
          </cell>
          <cell r="N452">
            <v>76820</v>
          </cell>
          <cell r="O452">
            <v>0</v>
          </cell>
          <cell r="P452">
            <v>0</v>
          </cell>
          <cell r="Q452">
            <v>0</v>
          </cell>
          <cell r="R452">
            <v>0</v>
          </cell>
          <cell r="V452">
            <v>39493</v>
          </cell>
        </row>
        <row r="453">
          <cell r="B453" t="str">
            <v>599-0140</v>
          </cell>
          <cell r="D453">
            <v>39386</v>
          </cell>
          <cell r="E453" t="str">
            <v>M016-0</v>
          </cell>
          <cell r="F453" t="str">
            <v>Andre Rabie</v>
          </cell>
          <cell r="G453" t="str">
            <v>Amalgamated Pumping supplies(SA) (Pty) Ltd</v>
          </cell>
          <cell r="H453" t="str">
            <v>Schedule-A Untreated Syrup Pump</v>
          </cell>
          <cell r="I453" t="str">
            <v>ZAR 63,184.00</v>
          </cell>
          <cell r="J453" t="str">
            <v>ZAR</v>
          </cell>
          <cell r="K453">
            <v>63184</v>
          </cell>
          <cell r="L453">
            <v>1</v>
          </cell>
          <cell r="M453">
            <v>63184</v>
          </cell>
          <cell r="N453">
            <v>63184</v>
          </cell>
          <cell r="O453">
            <v>0</v>
          </cell>
          <cell r="P453">
            <v>0</v>
          </cell>
          <cell r="Q453">
            <v>0</v>
          </cell>
          <cell r="R453">
            <v>0</v>
          </cell>
          <cell r="V453">
            <v>39493</v>
          </cell>
        </row>
        <row r="454">
          <cell r="B454" t="str">
            <v>599-0140</v>
          </cell>
          <cell r="D454">
            <v>39386</v>
          </cell>
          <cell r="E454" t="str">
            <v>M016-0</v>
          </cell>
          <cell r="F454" t="str">
            <v>Andre Rabie</v>
          </cell>
          <cell r="G454" t="str">
            <v>Amalgamated Pumping supplies(SA) (Pty) Ltd</v>
          </cell>
          <cell r="H454" t="str">
            <v>Schedule-A Syrup Pump</v>
          </cell>
          <cell r="I454" t="str">
            <v>ZAR 154,036.00</v>
          </cell>
          <cell r="J454" t="str">
            <v>ZAR</v>
          </cell>
          <cell r="K454">
            <v>154036</v>
          </cell>
          <cell r="L454">
            <v>1</v>
          </cell>
          <cell r="M454">
            <v>154036</v>
          </cell>
          <cell r="N454">
            <v>154036</v>
          </cell>
          <cell r="O454">
            <v>0</v>
          </cell>
          <cell r="P454">
            <v>0</v>
          </cell>
          <cell r="Q454">
            <v>0</v>
          </cell>
          <cell r="R454">
            <v>0</v>
          </cell>
          <cell r="V454">
            <v>39493</v>
          </cell>
        </row>
        <row r="455">
          <cell r="B455" t="str">
            <v>599-0140</v>
          </cell>
          <cell r="D455">
            <v>39386</v>
          </cell>
          <cell r="E455" t="str">
            <v>M016-0</v>
          </cell>
          <cell r="F455" t="str">
            <v>Andre Rabie</v>
          </cell>
          <cell r="G455" t="str">
            <v>Amalgamated Pumping supplies(SA) (Pty) Ltd</v>
          </cell>
          <cell r="H455" t="str">
            <v>Schedule-A Clear Juice Heater Condensate Pumps</v>
          </cell>
          <cell r="I455" t="str">
            <v>ZAR 40,749.00</v>
          </cell>
          <cell r="J455" t="str">
            <v>ZAR</v>
          </cell>
          <cell r="K455">
            <v>40749</v>
          </cell>
          <cell r="L455">
            <v>1</v>
          </cell>
          <cell r="M455">
            <v>40749</v>
          </cell>
          <cell r="N455">
            <v>40749</v>
          </cell>
          <cell r="O455">
            <v>0</v>
          </cell>
          <cell r="P455">
            <v>0</v>
          </cell>
          <cell r="Q455">
            <v>0</v>
          </cell>
          <cell r="R455">
            <v>0</v>
          </cell>
          <cell r="V455">
            <v>39493</v>
          </cell>
        </row>
        <row r="456">
          <cell r="B456" t="str">
            <v>599-0140</v>
          </cell>
          <cell r="D456">
            <v>39386</v>
          </cell>
          <cell r="E456" t="str">
            <v>M016-0</v>
          </cell>
          <cell r="F456" t="str">
            <v>Andre Rabie</v>
          </cell>
          <cell r="G456" t="str">
            <v>Amalgamated Pumping supplies(SA) (Pty) Ltd</v>
          </cell>
          <cell r="H456" t="str">
            <v>Schedule-A Exhaust Condensate Pumps - Line 1</v>
          </cell>
          <cell r="I456" t="str">
            <v>ZAR 203,565.00</v>
          </cell>
          <cell r="J456" t="str">
            <v>ZAR</v>
          </cell>
          <cell r="K456">
            <v>203565</v>
          </cell>
          <cell r="L456">
            <v>1</v>
          </cell>
          <cell r="M456">
            <v>203565</v>
          </cell>
          <cell r="N456">
            <v>203565</v>
          </cell>
          <cell r="O456">
            <v>0</v>
          </cell>
          <cell r="P456">
            <v>0</v>
          </cell>
          <cell r="Q456">
            <v>0</v>
          </cell>
          <cell r="R456">
            <v>0</v>
          </cell>
          <cell r="V456">
            <v>39493</v>
          </cell>
        </row>
        <row r="457">
          <cell r="B457" t="str">
            <v>599-0140</v>
          </cell>
          <cell r="D457">
            <v>39386</v>
          </cell>
          <cell r="E457" t="str">
            <v>M016-0</v>
          </cell>
          <cell r="F457" t="str">
            <v>Andre Rabie</v>
          </cell>
          <cell r="G457" t="str">
            <v>Amalgamated Pumping supplies(SA) (Pty) Ltd</v>
          </cell>
          <cell r="H457" t="str">
            <v>Schedule-A V3 Condensate Pumps</v>
          </cell>
          <cell r="I457" t="str">
            <v>ZAR 172,501.00</v>
          </cell>
          <cell r="J457" t="str">
            <v>ZAR</v>
          </cell>
          <cell r="K457">
            <v>172501</v>
          </cell>
          <cell r="L457">
            <v>1</v>
          </cell>
          <cell r="M457">
            <v>172501</v>
          </cell>
          <cell r="N457">
            <v>172501</v>
          </cell>
          <cell r="O457">
            <v>0</v>
          </cell>
          <cell r="P457">
            <v>0</v>
          </cell>
          <cell r="Q457">
            <v>0</v>
          </cell>
          <cell r="R457">
            <v>0</v>
          </cell>
          <cell r="V457">
            <v>39493</v>
          </cell>
        </row>
        <row r="458">
          <cell r="B458" t="str">
            <v>599-0140</v>
          </cell>
          <cell r="D458">
            <v>39386</v>
          </cell>
          <cell r="E458" t="str">
            <v>M016-0</v>
          </cell>
          <cell r="F458" t="str">
            <v>Andre Rabie</v>
          </cell>
          <cell r="G458" t="str">
            <v>Amalgamated Pumping supplies(SA) (Pty) Ltd</v>
          </cell>
          <cell r="H458" t="str">
            <v>Schedule-A Diffuser Imbibition Water Pumps</v>
          </cell>
          <cell r="I458" t="str">
            <v>ZAR 203,636.00</v>
          </cell>
          <cell r="J458" t="str">
            <v>ZAR</v>
          </cell>
          <cell r="K458">
            <v>203636</v>
          </cell>
          <cell r="L458">
            <v>1</v>
          </cell>
          <cell r="M458">
            <v>203636</v>
          </cell>
          <cell r="N458">
            <v>203636</v>
          </cell>
          <cell r="O458">
            <v>0</v>
          </cell>
          <cell r="P458">
            <v>0</v>
          </cell>
          <cell r="Q458">
            <v>0</v>
          </cell>
          <cell r="R458">
            <v>0</v>
          </cell>
          <cell r="V458">
            <v>39493</v>
          </cell>
        </row>
        <row r="459">
          <cell r="B459" t="str">
            <v>599-0140</v>
          </cell>
          <cell r="D459">
            <v>39386</v>
          </cell>
          <cell r="E459" t="str">
            <v>M016-0</v>
          </cell>
          <cell r="F459" t="str">
            <v>Andre Rabie</v>
          </cell>
          <cell r="G459" t="str">
            <v>Amalgamated Pumping supplies(SA) (Pty) Ltd</v>
          </cell>
          <cell r="H459" t="str">
            <v>Schedule-A Hot Water Transfer Pump</v>
          </cell>
          <cell r="I459" t="str">
            <v>ZAR 87,841.00</v>
          </cell>
          <cell r="J459" t="str">
            <v>ZAR</v>
          </cell>
          <cell r="K459">
            <v>87841</v>
          </cell>
          <cell r="L459">
            <v>1</v>
          </cell>
          <cell r="M459">
            <v>87841</v>
          </cell>
          <cell r="N459">
            <v>87841</v>
          </cell>
          <cell r="O459">
            <v>0</v>
          </cell>
          <cell r="P459">
            <v>0</v>
          </cell>
          <cell r="Q459">
            <v>0</v>
          </cell>
          <cell r="R459">
            <v>0</v>
          </cell>
          <cell r="V459">
            <v>39493</v>
          </cell>
        </row>
        <row r="460">
          <cell r="B460" t="str">
            <v>599-0140</v>
          </cell>
          <cell r="D460">
            <v>39386</v>
          </cell>
          <cell r="E460" t="str">
            <v>M016-0</v>
          </cell>
          <cell r="F460" t="str">
            <v>Andre Rabie</v>
          </cell>
          <cell r="G460" t="str">
            <v>Amalgamated Pumping supplies(SA) (Pty) Ltd</v>
          </cell>
          <cell r="H460" t="str">
            <v>Schedule-E CVP-A Vacuum Pump</v>
          </cell>
          <cell r="I460" t="str">
            <v>ZAR 91,924.00</v>
          </cell>
          <cell r="J460" t="str">
            <v>ZAR</v>
          </cell>
          <cell r="K460">
            <v>91924</v>
          </cell>
          <cell r="L460">
            <v>1</v>
          </cell>
          <cell r="M460">
            <v>91924</v>
          </cell>
          <cell r="N460">
            <v>91924</v>
          </cell>
          <cell r="O460">
            <v>0</v>
          </cell>
          <cell r="P460">
            <v>0</v>
          </cell>
          <cell r="Q460">
            <v>0</v>
          </cell>
          <cell r="R460">
            <v>0</v>
          </cell>
          <cell r="V460">
            <v>39493</v>
          </cell>
        </row>
        <row r="461">
          <cell r="B461" t="str">
            <v>599-0140</v>
          </cell>
          <cell r="D461">
            <v>39386</v>
          </cell>
          <cell r="E461" t="str">
            <v>M016-0</v>
          </cell>
          <cell r="F461" t="str">
            <v>Andre Rabie</v>
          </cell>
          <cell r="G461" t="str">
            <v>Amalgamated Pumping supplies(SA) (Pty) Ltd</v>
          </cell>
          <cell r="H461" t="str">
            <v>Schedule-E CVP-C Vacuum Pump</v>
          </cell>
          <cell r="I461" t="str">
            <v>ZAR 91,924.00</v>
          </cell>
          <cell r="J461" t="str">
            <v>ZAR</v>
          </cell>
          <cell r="K461">
            <v>91924</v>
          </cell>
          <cell r="L461">
            <v>1</v>
          </cell>
          <cell r="M461">
            <v>91924</v>
          </cell>
          <cell r="N461">
            <v>91924</v>
          </cell>
          <cell r="O461">
            <v>0</v>
          </cell>
          <cell r="P461">
            <v>0</v>
          </cell>
          <cell r="Q461">
            <v>0</v>
          </cell>
          <cell r="R461">
            <v>0</v>
          </cell>
          <cell r="V461">
            <v>39493</v>
          </cell>
        </row>
        <row r="462">
          <cell r="B462" t="str">
            <v>599-0140</v>
          </cell>
          <cell r="D462">
            <v>39386</v>
          </cell>
          <cell r="E462" t="str">
            <v>M016-0</v>
          </cell>
          <cell r="F462" t="str">
            <v>Andre Rabie</v>
          </cell>
          <cell r="G462" t="str">
            <v>Amalgamated Pumping supplies(SA) (Pty) Ltd</v>
          </cell>
          <cell r="H462" t="str">
            <v>Schedule-E A-Seed receiver Vacuum Pump</v>
          </cell>
          <cell r="I462" t="str">
            <v>ZAR 91,924.00</v>
          </cell>
          <cell r="J462" t="str">
            <v>ZAR</v>
          </cell>
          <cell r="K462">
            <v>91924</v>
          </cell>
          <cell r="L462">
            <v>1</v>
          </cell>
          <cell r="M462">
            <v>91924</v>
          </cell>
          <cell r="N462">
            <v>91924</v>
          </cell>
          <cell r="O462">
            <v>0</v>
          </cell>
          <cell r="P462">
            <v>0</v>
          </cell>
          <cell r="Q462">
            <v>0</v>
          </cell>
          <cell r="R462">
            <v>0</v>
          </cell>
          <cell r="V462">
            <v>39493</v>
          </cell>
        </row>
        <row r="463">
          <cell r="B463" t="str">
            <v>599-0140</v>
          </cell>
          <cell r="D463">
            <v>39386</v>
          </cell>
          <cell r="E463" t="str">
            <v>M016-0</v>
          </cell>
          <cell r="F463" t="str">
            <v>Andre Rabie</v>
          </cell>
          <cell r="G463" t="str">
            <v>Amalgamated Pumping supplies(SA) (Pty) Ltd</v>
          </cell>
          <cell r="H463" t="str">
            <v>Schedule-E SPARE Vacuum Pump</v>
          </cell>
          <cell r="I463" t="str">
            <v>ZAR 91,924.00</v>
          </cell>
          <cell r="J463" t="str">
            <v>ZAR</v>
          </cell>
          <cell r="K463">
            <v>91924</v>
          </cell>
          <cell r="L463">
            <v>1</v>
          </cell>
          <cell r="M463">
            <v>91924</v>
          </cell>
          <cell r="N463">
            <v>91924</v>
          </cell>
          <cell r="O463">
            <v>0</v>
          </cell>
          <cell r="P463">
            <v>0</v>
          </cell>
          <cell r="Q463">
            <v>0</v>
          </cell>
          <cell r="R463">
            <v>0</v>
          </cell>
          <cell r="V463">
            <v>39493</v>
          </cell>
        </row>
        <row r="464">
          <cell r="B464" t="str">
            <v>599-0141</v>
          </cell>
          <cell r="C464" t="str">
            <v/>
          </cell>
          <cell r="D464">
            <v>39383</v>
          </cell>
          <cell r="E464" t="str">
            <v>I001</v>
          </cell>
          <cell r="F464" t="str">
            <v>Wayne Bursey</v>
          </cell>
          <cell r="G464" t="str">
            <v>Siemens Limited</v>
          </cell>
          <cell r="H464" t="str">
            <v>Engineering software for instrumentation, reference PCS-7-V7.0</v>
          </cell>
          <cell r="I464" t="str">
            <v>ZAR 84,979.41</v>
          </cell>
          <cell r="J464" t="str">
            <v>ZAR</v>
          </cell>
          <cell r="K464">
            <v>84979.41</v>
          </cell>
          <cell r="L464">
            <v>1</v>
          </cell>
          <cell r="M464">
            <v>84979.41</v>
          </cell>
          <cell r="N464">
            <v>84979.41</v>
          </cell>
          <cell r="O464">
            <v>0</v>
          </cell>
          <cell r="P464">
            <v>0</v>
          </cell>
          <cell r="Q464">
            <v>0</v>
          </cell>
          <cell r="R464">
            <v>0</v>
          </cell>
        </row>
        <row r="465">
          <cell r="B465" t="str">
            <v>599-0142</v>
          </cell>
          <cell r="C465" t="str">
            <v/>
          </cell>
          <cell r="D465">
            <v>39382</v>
          </cell>
          <cell r="E465" t="str">
            <v>M036-2</v>
          </cell>
          <cell r="F465" t="str">
            <v>Mike Reynolds</v>
          </cell>
          <cell r="G465" t="str">
            <v>African Privity Investments (Pty) Ltd</v>
          </cell>
          <cell r="H465" t="str">
            <v>Condensor and air-water separator for CVP-C</v>
          </cell>
          <cell r="I465" t="str">
            <v>ZAR 364,940.00</v>
          </cell>
          <cell r="J465" t="str">
            <v>ZAR</v>
          </cell>
          <cell r="K465">
            <v>364940</v>
          </cell>
          <cell r="L465">
            <v>1</v>
          </cell>
          <cell r="M465">
            <v>364940</v>
          </cell>
          <cell r="N465">
            <v>364940</v>
          </cell>
          <cell r="O465">
            <v>0</v>
          </cell>
          <cell r="P465">
            <v>0</v>
          </cell>
          <cell r="Q465">
            <v>0</v>
          </cell>
          <cell r="R465">
            <v>0</v>
          </cell>
          <cell r="V465">
            <v>39493</v>
          </cell>
        </row>
        <row r="466">
          <cell r="B466" t="str">
            <v>599-0143</v>
          </cell>
          <cell r="C466" t="str">
            <v/>
          </cell>
          <cell r="D466" t="str">
            <v>Cancelled</v>
          </cell>
          <cell r="E466" t="str">
            <v>M036-1</v>
          </cell>
          <cell r="F466" t="str">
            <v>Mike Reynolds</v>
          </cell>
          <cell r="G466" t="str">
            <v>African Privity Investments (Pty) Ltd</v>
          </cell>
          <cell r="H466" t="str">
            <v>Condensor and air-water separator for CVP-A - Cancelled see 599-1263</v>
          </cell>
          <cell r="I466" t="str">
            <v>ZAR 0.00</v>
          </cell>
          <cell r="J466" t="str">
            <v>ZAR</v>
          </cell>
          <cell r="K466">
            <v>0</v>
          </cell>
          <cell r="L466">
            <v>1</v>
          </cell>
          <cell r="M466">
            <v>0</v>
          </cell>
          <cell r="N466">
            <v>0</v>
          </cell>
          <cell r="O466">
            <v>0</v>
          </cell>
          <cell r="P466">
            <v>0</v>
          </cell>
          <cell r="Q466">
            <v>0</v>
          </cell>
          <cell r="R466">
            <v>0</v>
          </cell>
          <cell r="V466">
            <v>39431</v>
          </cell>
        </row>
        <row r="467">
          <cell r="B467" t="str">
            <v>599-0144</v>
          </cell>
          <cell r="C467" t="str">
            <v/>
          </cell>
          <cell r="D467">
            <v>39383</v>
          </cell>
          <cell r="E467" t="str">
            <v>I002</v>
          </cell>
          <cell r="F467" t="str">
            <v>Suresh Heeralal</v>
          </cell>
          <cell r="G467" t="str">
            <v>Gamma Panel &amp; Swicthboard Maufacturers</v>
          </cell>
          <cell r="H467" t="str">
            <v xml:space="preserve">Panels/Cabinets </v>
          </cell>
          <cell r="I467" t="str">
            <v>ZAR 1,052,730.00</v>
          </cell>
          <cell r="J467" t="str">
            <v>ZAR</v>
          </cell>
          <cell r="K467">
            <v>1052730</v>
          </cell>
          <cell r="L467">
            <v>1</v>
          </cell>
          <cell r="M467">
            <v>1052730</v>
          </cell>
          <cell r="N467">
            <v>1052730</v>
          </cell>
          <cell r="O467">
            <v>0</v>
          </cell>
          <cell r="P467">
            <v>0</v>
          </cell>
          <cell r="Q467">
            <v>0</v>
          </cell>
          <cell r="R467">
            <v>0</v>
          </cell>
        </row>
        <row r="468">
          <cell r="B468" t="str">
            <v>599-0145</v>
          </cell>
          <cell r="D468" t="e">
            <v>#N/A</v>
          </cell>
          <cell r="E468" t="e">
            <v>#N/A</v>
          </cell>
          <cell r="G468" t="e">
            <v>#N/A</v>
          </cell>
          <cell r="H468" t="str">
            <v>Vacant</v>
          </cell>
          <cell r="I468" t="str">
            <v>ZAR 0.00</v>
          </cell>
          <cell r="J468" t="str">
            <v>ZAR</v>
          </cell>
          <cell r="K468">
            <v>0</v>
          </cell>
          <cell r="L468">
            <v>1</v>
          </cell>
          <cell r="M468">
            <v>0</v>
          </cell>
          <cell r="N468">
            <v>0</v>
          </cell>
          <cell r="O468">
            <v>0</v>
          </cell>
          <cell r="P468">
            <v>0</v>
          </cell>
          <cell r="Q468">
            <v>0</v>
          </cell>
          <cell r="R468">
            <v>0</v>
          </cell>
        </row>
        <row r="469">
          <cell r="B469" t="str">
            <v>599-0146</v>
          </cell>
          <cell r="C469" t="str">
            <v/>
          </cell>
          <cell r="D469">
            <v>39387</v>
          </cell>
          <cell r="E469" t="str">
            <v>M012-0</v>
          </cell>
          <cell r="F469" t="str">
            <v>R.P Scott</v>
          </cell>
          <cell r="G469" t="str">
            <v>Technology &amp; Engineering Group, Tongaat- Hulett</v>
          </cell>
          <cell r="H469" t="str">
            <v>VCP Entrainment separator design, first and second unit</v>
          </cell>
          <cell r="I469" t="str">
            <v>ZAR 65,000.00</v>
          </cell>
          <cell r="J469" t="str">
            <v>ZAR</v>
          </cell>
          <cell r="K469">
            <v>65000</v>
          </cell>
          <cell r="L469">
            <v>1</v>
          </cell>
          <cell r="M469">
            <v>65000</v>
          </cell>
          <cell r="N469">
            <v>65000</v>
          </cell>
          <cell r="O469">
            <v>0</v>
          </cell>
          <cell r="P469">
            <v>0</v>
          </cell>
          <cell r="Q469">
            <v>0</v>
          </cell>
          <cell r="R469">
            <v>0</v>
          </cell>
          <cell r="V469">
            <v>39395</v>
          </cell>
        </row>
        <row r="470">
          <cell r="B470" t="str">
            <v>599-0147</v>
          </cell>
          <cell r="C470" t="str">
            <v/>
          </cell>
          <cell r="D470">
            <v>39401</v>
          </cell>
          <cell r="E470" t="str">
            <v>M031</v>
          </cell>
          <cell r="F470" t="str">
            <v>Robin Blake</v>
          </cell>
          <cell r="G470" t="str">
            <v>Roller Chain Opti</v>
          </cell>
          <cell r="H470" t="str">
            <v>Ewart chain, type B-5973, c/w SS pins and SS bushes 109m, Two 12-tooth sprocket, 205 bore, Bonnox sproket tooth,Two 12 Tooth sproket, 160 bore, Bonnox sprocket tooth</v>
          </cell>
          <cell r="I470" t="str">
            <v>ZAR 412,010.00</v>
          </cell>
          <cell r="J470" t="str">
            <v>ZAR</v>
          </cell>
          <cell r="K470">
            <v>412010</v>
          </cell>
          <cell r="L470">
            <v>1</v>
          </cell>
          <cell r="M470">
            <v>412010</v>
          </cell>
          <cell r="N470">
            <v>412010</v>
          </cell>
          <cell r="O470">
            <v>0</v>
          </cell>
          <cell r="P470">
            <v>0</v>
          </cell>
          <cell r="Q470">
            <v>0</v>
          </cell>
          <cell r="R470">
            <v>0</v>
          </cell>
          <cell r="V470">
            <v>39521</v>
          </cell>
        </row>
        <row r="471">
          <cell r="B471" t="str">
            <v>599-0148</v>
          </cell>
          <cell r="C471" t="str">
            <v/>
          </cell>
          <cell r="D471">
            <v>39386</v>
          </cell>
          <cell r="E471" t="str">
            <v>P005</v>
          </cell>
          <cell r="F471" t="str">
            <v>Marthie Burger</v>
          </cell>
          <cell r="G471" t="str">
            <v>East African Supply</v>
          </cell>
          <cell r="H471" t="str">
            <v>One lot of personal protective clothing equipment</v>
          </cell>
          <cell r="I471" t="str">
            <v>ZAR 3,746.42</v>
          </cell>
          <cell r="J471" t="str">
            <v>ZAR</v>
          </cell>
          <cell r="K471">
            <v>3746.42</v>
          </cell>
          <cell r="L471">
            <v>1</v>
          </cell>
          <cell r="M471">
            <v>3746.42</v>
          </cell>
          <cell r="N471">
            <v>3746.42</v>
          </cell>
          <cell r="O471">
            <v>0</v>
          </cell>
          <cell r="P471">
            <v>0</v>
          </cell>
          <cell r="Q471">
            <v>0</v>
          </cell>
          <cell r="R471">
            <v>0</v>
          </cell>
        </row>
        <row r="472">
          <cell r="B472" t="str">
            <v>599-0149</v>
          </cell>
          <cell r="D472" t="e">
            <v>#N/A</v>
          </cell>
          <cell r="E472" t="str">
            <v>P005</v>
          </cell>
          <cell r="G472" t="str">
            <v>East African Supply</v>
          </cell>
          <cell r="H472" t="str">
            <v>Gumboots (no toe cap)</v>
          </cell>
          <cell r="I472" t="str">
            <v>ZAR 0.00</v>
          </cell>
          <cell r="J472" t="str">
            <v>ZAR</v>
          </cell>
          <cell r="K472">
            <v>0</v>
          </cell>
          <cell r="L472">
            <v>1</v>
          </cell>
          <cell r="M472">
            <v>0</v>
          </cell>
          <cell r="N472">
            <v>0</v>
          </cell>
          <cell r="O472">
            <v>0</v>
          </cell>
          <cell r="P472">
            <v>0</v>
          </cell>
          <cell r="Q472">
            <v>0</v>
          </cell>
          <cell r="R472">
            <v>0</v>
          </cell>
        </row>
        <row r="473">
          <cell r="B473" t="str">
            <v>599-0150</v>
          </cell>
          <cell r="C473" t="str">
            <v/>
          </cell>
          <cell r="D473">
            <v>39387</v>
          </cell>
          <cell r="E473" t="str">
            <v>M031</v>
          </cell>
          <cell r="F473" t="str">
            <v>Marthie Burger</v>
          </cell>
          <cell r="G473" t="str">
            <v>East African Supply</v>
          </cell>
          <cell r="H473" t="str">
            <v>One lot of steel material as per your Pro-Forma invoice EASP-068265</v>
          </cell>
          <cell r="I473" t="str">
            <v>ZAR 205,070.20</v>
          </cell>
          <cell r="J473" t="str">
            <v>ZAR</v>
          </cell>
          <cell r="K473">
            <v>205070.2</v>
          </cell>
          <cell r="L473">
            <v>1</v>
          </cell>
          <cell r="M473">
            <v>205070.2</v>
          </cell>
          <cell r="N473">
            <v>205070.2</v>
          </cell>
          <cell r="O473">
            <v>0</v>
          </cell>
          <cell r="P473">
            <v>0</v>
          </cell>
          <cell r="Q473">
            <v>0</v>
          </cell>
          <cell r="R473">
            <v>0</v>
          </cell>
        </row>
        <row r="474">
          <cell r="B474" t="str">
            <v>599-0151</v>
          </cell>
          <cell r="C474" t="str">
            <v/>
          </cell>
          <cell r="D474">
            <v>39387</v>
          </cell>
          <cell r="E474" t="str">
            <v>M031</v>
          </cell>
          <cell r="F474" t="str">
            <v>Anthony Hoare</v>
          </cell>
          <cell r="G474" t="str">
            <v>Discount Steel</v>
          </cell>
          <cell r="H474" t="str">
            <v>Six Steel plate, 300-WA, 10m x 2.4 x 6mm.</v>
          </cell>
          <cell r="I474" t="str">
            <v>ZAR 51,070.50</v>
          </cell>
          <cell r="J474" t="str">
            <v>ZAR</v>
          </cell>
          <cell r="K474">
            <v>51070.5</v>
          </cell>
          <cell r="L474">
            <v>1</v>
          </cell>
          <cell r="M474">
            <v>51070.5</v>
          </cell>
          <cell r="N474">
            <v>51070.5</v>
          </cell>
          <cell r="O474">
            <v>0</v>
          </cell>
          <cell r="P474">
            <v>0</v>
          </cell>
          <cell r="Q474">
            <v>0</v>
          </cell>
          <cell r="R474">
            <v>0</v>
          </cell>
          <cell r="V474">
            <v>39402</v>
          </cell>
        </row>
        <row r="475">
          <cell r="B475" t="str">
            <v>599-0151</v>
          </cell>
          <cell r="C475" t="str">
            <v/>
          </cell>
          <cell r="D475">
            <v>39387</v>
          </cell>
          <cell r="E475" t="str">
            <v>M031</v>
          </cell>
          <cell r="F475" t="str">
            <v>Anthony Hoare</v>
          </cell>
          <cell r="G475" t="str">
            <v>Discount Steel</v>
          </cell>
          <cell r="H475" t="str">
            <v>36 steel plate, 300-WA, 10m x 2.4 x 10mm.</v>
          </cell>
          <cell r="I475" t="str">
            <v>ZAR 483,572.88</v>
          </cell>
          <cell r="J475" t="str">
            <v>ZAR</v>
          </cell>
          <cell r="K475">
            <v>483572.88</v>
          </cell>
          <cell r="L475">
            <v>1</v>
          </cell>
          <cell r="M475">
            <v>483572.88</v>
          </cell>
          <cell r="N475">
            <v>483572.88</v>
          </cell>
          <cell r="O475">
            <v>0</v>
          </cell>
          <cell r="P475">
            <v>0</v>
          </cell>
          <cell r="Q475">
            <v>0</v>
          </cell>
          <cell r="R475">
            <v>0</v>
          </cell>
          <cell r="V475">
            <v>39402</v>
          </cell>
        </row>
        <row r="476">
          <cell r="B476" t="str">
            <v>599-0151</v>
          </cell>
          <cell r="C476" t="str">
            <v/>
          </cell>
          <cell r="D476">
            <v>39387</v>
          </cell>
          <cell r="E476" t="str">
            <v>M031</v>
          </cell>
          <cell r="F476" t="str">
            <v>Anthony Hoare</v>
          </cell>
          <cell r="G476" t="str">
            <v>Discount Steel</v>
          </cell>
          <cell r="H476" t="str">
            <v>Fifty steel plate, 300-WA, 10m x 2.4m x 8mm.</v>
          </cell>
          <cell r="I476" t="str">
            <v>ZAR 538,638.50</v>
          </cell>
          <cell r="J476" t="str">
            <v>ZAR</v>
          </cell>
          <cell r="K476">
            <v>538638.5</v>
          </cell>
          <cell r="L476">
            <v>1</v>
          </cell>
          <cell r="M476">
            <v>538638.5</v>
          </cell>
          <cell r="N476">
            <v>538638.5</v>
          </cell>
          <cell r="O476">
            <v>0</v>
          </cell>
          <cell r="P476">
            <v>0</v>
          </cell>
          <cell r="Q476">
            <v>0</v>
          </cell>
          <cell r="R476">
            <v>0</v>
          </cell>
          <cell r="V476">
            <v>39402</v>
          </cell>
        </row>
        <row r="477">
          <cell r="B477" t="str">
            <v>599-0152</v>
          </cell>
          <cell r="D477" t="e">
            <v>#N/A</v>
          </cell>
          <cell r="E477" t="str">
            <v>M010-1</v>
          </cell>
          <cell r="G477" t="str">
            <v>Dennis Wright</v>
          </cell>
          <cell r="H477" t="str">
            <v>Mill Pinion Design</v>
          </cell>
          <cell r="I477" t="str">
            <v>ZAR 9,600</v>
          </cell>
          <cell r="J477" t="str">
            <v>ZAR</v>
          </cell>
          <cell r="K477">
            <v>9600</v>
          </cell>
          <cell r="L477">
            <v>1</v>
          </cell>
          <cell r="M477">
            <v>9600</v>
          </cell>
          <cell r="N477">
            <v>9600</v>
          </cell>
          <cell r="O477">
            <v>0</v>
          </cell>
          <cell r="P477">
            <v>0</v>
          </cell>
          <cell r="Q477">
            <v>0</v>
          </cell>
          <cell r="R477">
            <v>0</v>
          </cell>
        </row>
        <row r="478">
          <cell r="B478" t="str">
            <v>599-0153</v>
          </cell>
          <cell r="D478" t="e">
            <v>#N/A</v>
          </cell>
          <cell r="E478" t="str">
            <v>P005</v>
          </cell>
          <cell r="G478" t="str">
            <v>AGA Transport Company</v>
          </cell>
          <cell r="H478" t="str">
            <v>Transport</v>
          </cell>
          <cell r="I478" t="str">
            <v>ZAR 49,500.00</v>
          </cell>
          <cell r="J478" t="str">
            <v>ZAR</v>
          </cell>
          <cell r="K478">
            <v>49500</v>
          </cell>
          <cell r="L478">
            <v>1</v>
          </cell>
          <cell r="M478">
            <v>49500</v>
          </cell>
          <cell r="N478">
            <v>49500</v>
          </cell>
          <cell r="O478">
            <v>0</v>
          </cell>
          <cell r="P478">
            <v>0</v>
          </cell>
          <cell r="Q478">
            <v>0</v>
          </cell>
          <cell r="R478">
            <v>0</v>
          </cell>
        </row>
        <row r="479">
          <cell r="B479" t="str">
            <v>599-0154</v>
          </cell>
          <cell r="D479" t="e">
            <v>#N/A</v>
          </cell>
          <cell r="E479" t="e">
            <v>#N/A</v>
          </cell>
          <cell r="G479" t="e">
            <v>#N/A</v>
          </cell>
          <cell r="H479" t="str">
            <v>Vacant</v>
          </cell>
          <cell r="I479" t="str">
            <v>ZAR 0.00</v>
          </cell>
          <cell r="J479" t="str">
            <v>ZAR</v>
          </cell>
          <cell r="K479">
            <v>0</v>
          </cell>
          <cell r="L479">
            <v>1</v>
          </cell>
          <cell r="M479">
            <v>0</v>
          </cell>
          <cell r="N479">
            <v>0</v>
          </cell>
          <cell r="O479">
            <v>0</v>
          </cell>
          <cell r="P479">
            <v>0</v>
          </cell>
          <cell r="Q479">
            <v>0</v>
          </cell>
          <cell r="R479">
            <v>0</v>
          </cell>
        </row>
        <row r="480">
          <cell r="B480" t="str">
            <v>599-0155</v>
          </cell>
          <cell r="D480" t="e">
            <v>#N/A</v>
          </cell>
          <cell r="E480" t="str">
            <v>P005</v>
          </cell>
          <cell r="G480" t="str">
            <v>East African Supply</v>
          </cell>
          <cell r="H480" t="str">
            <v>Kaleya Hill Equipment</v>
          </cell>
          <cell r="I480" t="str">
            <v>ZAR 106,785</v>
          </cell>
          <cell r="J480" t="str">
            <v>ZAR</v>
          </cell>
          <cell r="K480">
            <v>106785</v>
          </cell>
          <cell r="L480">
            <v>1</v>
          </cell>
          <cell r="M480">
            <v>106785</v>
          </cell>
          <cell r="N480">
            <v>106785</v>
          </cell>
          <cell r="O480">
            <v>0</v>
          </cell>
          <cell r="P480">
            <v>0</v>
          </cell>
          <cell r="Q480">
            <v>0</v>
          </cell>
          <cell r="R480">
            <v>0</v>
          </cell>
        </row>
        <row r="481">
          <cell r="B481" t="str">
            <v>599-0156</v>
          </cell>
          <cell r="D481" t="e">
            <v>#N/A</v>
          </cell>
          <cell r="E481" t="str">
            <v>A010-14</v>
          </cell>
          <cell r="G481" t="str">
            <v>4Y Geoinfomatics</v>
          </cell>
          <cell r="H481" t="str">
            <v>Survey Work Cadstral Farm Boundries</v>
          </cell>
          <cell r="I481" t="str">
            <v>ZAR 39,735</v>
          </cell>
          <cell r="J481" t="str">
            <v>ZAR</v>
          </cell>
          <cell r="K481">
            <v>39735</v>
          </cell>
          <cell r="L481">
            <v>1</v>
          </cell>
          <cell r="M481">
            <v>39735</v>
          </cell>
          <cell r="N481">
            <v>39735</v>
          </cell>
          <cell r="O481">
            <v>0</v>
          </cell>
          <cell r="P481">
            <v>0</v>
          </cell>
          <cell r="Q481">
            <v>0</v>
          </cell>
          <cell r="R481">
            <v>0</v>
          </cell>
        </row>
        <row r="482">
          <cell r="B482" t="str">
            <v>599-0157</v>
          </cell>
          <cell r="C482" t="str">
            <v/>
          </cell>
          <cell r="D482">
            <v>39401</v>
          </cell>
          <cell r="E482" t="str">
            <v>P005</v>
          </cell>
          <cell r="F482" t="str">
            <v>Marthie Burger</v>
          </cell>
          <cell r="G482" t="str">
            <v>East African Supply</v>
          </cell>
          <cell r="H482" t="str">
            <v>Roll of plotter paper, Road freight</v>
          </cell>
          <cell r="I482" t="str">
            <v>ZAR 1,193.64</v>
          </cell>
          <cell r="J482" t="str">
            <v>ZAR</v>
          </cell>
          <cell r="K482">
            <v>1193.6400000000001</v>
          </cell>
          <cell r="L482">
            <v>1</v>
          </cell>
          <cell r="M482">
            <v>1193.6400000000001</v>
          </cell>
          <cell r="N482">
            <v>1193.6400000000001</v>
          </cell>
          <cell r="O482">
            <v>0</v>
          </cell>
          <cell r="P482">
            <v>0</v>
          </cell>
          <cell r="Q482">
            <v>0</v>
          </cell>
          <cell r="R482">
            <v>0</v>
          </cell>
        </row>
        <row r="483">
          <cell r="B483" t="str">
            <v>599-0158</v>
          </cell>
          <cell r="C483" t="str">
            <v/>
          </cell>
          <cell r="D483">
            <v>39401</v>
          </cell>
          <cell r="E483" t="str">
            <v>M037</v>
          </cell>
          <cell r="F483" t="str">
            <v>Brad D. Mcdonald</v>
          </cell>
          <cell r="G483" t="str">
            <v>FCM Engineering (Pty) Ltd</v>
          </cell>
          <cell r="H483" t="str">
            <v>Support structure for the flash tank</v>
          </cell>
          <cell r="I483" t="str">
            <v>ZAR 418,524.00</v>
          </cell>
          <cell r="J483" t="str">
            <v>ZAR</v>
          </cell>
          <cell r="K483">
            <v>418524</v>
          </cell>
          <cell r="L483">
            <v>1</v>
          </cell>
          <cell r="M483">
            <v>418524</v>
          </cell>
          <cell r="N483">
            <v>418524</v>
          </cell>
          <cell r="O483">
            <v>0</v>
          </cell>
          <cell r="P483">
            <v>0</v>
          </cell>
          <cell r="Q483">
            <v>0</v>
          </cell>
          <cell r="R483">
            <v>0</v>
          </cell>
          <cell r="V483">
            <v>39465</v>
          </cell>
        </row>
        <row r="484">
          <cell r="B484" t="str">
            <v>599-0159</v>
          </cell>
          <cell r="C484" t="str">
            <v/>
          </cell>
          <cell r="D484">
            <v>39401</v>
          </cell>
          <cell r="E484" t="str">
            <v>P002</v>
          </cell>
          <cell r="F484" t="str">
            <v>Jako Fourie</v>
          </cell>
          <cell r="G484" t="str">
            <v>Iyanda Power Technologies</v>
          </cell>
          <cell r="H484" t="str">
            <v>Electrical Engineering Consultancy</v>
          </cell>
          <cell r="I484" t="str">
            <v>ZAR 2,812,000.00</v>
          </cell>
          <cell r="J484" t="str">
            <v>ZAR</v>
          </cell>
          <cell r="K484">
            <v>2812000</v>
          </cell>
          <cell r="L484">
            <v>1</v>
          </cell>
          <cell r="M484">
            <v>2812000</v>
          </cell>
          <cell r="N484">
            <v>2812000</v>
          </cell>
          <cell r="O484">
            <v>0</v>
          </cell>
          <cell r="P484">
            <v>0</v>
          </cell>
          <cell r="Q484">
            <v>0</v>
          </cell>
          <cell r="R484">
            <v>0</v>
          </cell>
        </row>
        <row r="485">
          <cell r="B485" t="str">
            <v>599-0160</v>
          </cell>
          <cell r="D485" t="e">
            <v>#N/A</v>
          </cell>
          <cell r="E485" t="str">
            <v>E006</v>
          </cell>
          <cell r="G485" t="str">
            <v>Zest Electric Motors (Pty) Ltd</v>
          </cell>
          <cell r="H485" t="str">
            <v>Flights and accommodation for FAT testing</v>
          </cell>
          <cell r="I485" t="str">
            <v>ZAR 61,158.00</v>
          </cell>
          <cell r="J485" t="str">
            <v>ZAR</v>
          </cell>
          <cell r="K485">
            <v>61158</v>
          </cell>
          <cell r="L485">
            <v>1</v>
          </cell>
          <cell r="M485">
            <v>61158</v>
          </cell>
          <cell r="N485">
            <v>61158</v>
          </cell>
          <cell r="O485">
            <v>0</v>
          </cell>
          <cell r="P485">
            <v>0</v>
          </cell>
          <cell r="Q485">
            <v>0</v>
          </cell>
          <cell r="R485">
            <v>0</v>
          </cell>
        </row>
        <row r="486">
          <cell r="B486" t="str">
            <v>599-0161</v>
          </cell>
          <cell r="C486" t="str">
            <v/>
          </cell>
          <cell r="D486">
            <v>39401</v>
          </cell>
          <cell r="E486" t="str">
            <v>M056</v>
          </cell>
          <cell r="F486" t="str">
            <v>Marthie Burger</v>
          </cell>
          <cell r="G486" t="str">
            <v>East African Supply</v>
          </cell>
          <cell r="H486" t="str">
            <v>Pipes and fittings, as per the set of twelve spreadsheets</v>
          </cell>
          <cell r="I486" t="str">
            <v>ZAR 2,804,463.51</v>
          </cell>
          <cell r="J486" t="str">
            <v>ZAR</v>
          </cell>
          <cell r="K486">
            <v>2804463.51</v>
          </cell>
          <cell r="L486">
            <v>1</v>
          </cell>
          <cell r="M486">
            <v>2804463.51</v>
          </cell>
          <cell r="N486">
            <v>2804463.51</v>
          </cell>
          <cell r="O486">
            <v>0</v>
          </cell>
          <cell r="P486">
            <v>0</v>
          </cell>
          <cell r="Q486">
            <v>0</v>
          </cell>
          <cell r="R486">
            <v>0</v>
          </cell>
        </row>
        <row r="487">
          <cell r="B487" t="str">
            <v>599-0161</v>
          </cell>
          <cell r="C487" t="str">
            <v>A1</v>
          </cell>
          <cell r="D487">
            <v>39414</v>
          </cell>
          <cell r="E487" t="str">
            <v>M056</v>
          </cell>
          <cell r="F487" t="str">
            <v>Marthie Burger</v>
          </cell>
          <cell r="G487" t="str">
            <v>East African Supply</v>
          </cell>
          <cell r="H487" t="str">
            <v>Road-transport cost delivery to Nakambala</v>
          </cell>
          <cell r="I487" t="str">
            <v>ZAR 571,200.00</v>
          </cell>
          <cell r="J487" t="str">
            <v>ZAR</v>
          </cell>
          <cell r="K487">
            <v>571200</v>
          </cell>
          <cell r="L487">
            <v>1</v>
          </cell>
          <cell r="M487">
            <v>571200</v>
          </cell>
          <cell r="N487">
            <v>571200</v>
          </cell>
          <cell r="O487">
            <v>0</v>
          </cell>
          <cell r="P487">
            <v>0</v>
          </cell>
          <cell r="Q487">
            <v>0</v>
          </cell>
          <cell r="R487">
            <v>0</v>
          </cell>
        </row>
        <row r="488">
          <cell r="B488" t="str">
            <v>599-0162</v>
          </cell>
          <cell r="C488" t="str">
            <v/>
          </cell>
          <cell r="D488">
            <v>39401</v>
          </cell>
          <cell r="E488" t="str">
            <v>P002</v>
          </cell>
          <cell r="F488" t="str">
            <v>Sylvain D. Collet-Serret</v>
          </cell>
          <cell r="G488" t="str">
            <v>Illovo Sugar Limited</v>
          </cell>
          <cell r="H488" t="str">
            <v>Electrical Engineering Consultancy</v>
          </cell>
          <cell r="I488" t="str">
            <v>ZAR 3,540,431.00</v>
          </cell>
          <cell r="J488" t="str">
            <v>ZAR</v>
          </cell>
          <cell r="K488">
            <v>3540431</v>
          </cell>
          <cell r="L488">
            <v>1</v>
          </cell>
          <cell r="M488">
            <v>3540431</v>
          </cell>
          <cell r="N488">
            <v>3540431</v>
          </cell>
          <cell r="O488">
            <v>0</v>
          </cell>
          <cell r="P488">
            <v>0</v>
          </cell>
          <cell r="Q488">
            <v>0</v>
          </cell>
          <cell r="R488">
            <v>0</v>
          </cell>
        </row>
        <row r="489">
          <cell r="B489" t="str">
            <v>599-0163</v>
          </cell>
          <cell r="C489" t="str">
            <v/>
          </cell>
          <cell r="D489">
            <v>39401</v>
          </cell>
          <cell r="E489" t="str">
            <v>M056</v>
          </cell>
          <cell r="F489" t="str">
            <v>Marthie Burger</v>
          </cell>
          <cell r="G489" t="str">
            <v>East African Supply</v>
          </cell>
          <cell r="H489" t="str">
            <v>One lot steel material (pipes &amp; gaskets etc) as per your Pro-Forma Invoice reference EASP-068207-3 dated 13 November 2007 + Road transport delivery DDU Nakambala</v>
          </cell>
          <cell r="I489" t="str">
            <v>ZAR 1,100,880.11</v>
          </cell>
          <cell r="J489" t="str">
            <v>ZAR</v>
          </cell>
          <cell r="K489">
            <v>1100880.1100000001</v>
          </cell>
          <cell r="L489">
            <v>1</v>
          </cell>
          <cell r="M489">
            <v>1100880.1100000001</v>
          </cell>
          <cell r="N489">
            <v>1100880.1100000001</v>
          </cell>
          <cell r="O489">
            <v>0</v>
          </cell>
          <cell r="P489">
            <v>0</v>
          </cell>
          <cell r="Q489">
            <v>0</v>
          </cell>
          <cell r="R489">
            <v>0</v>
          </cell>
        </row>
        <row r="490">
          <cell r="B490" t="str">
            <v>599-0164</v>
          </cell>
          <cell r="C490" t="str">
            <v/>
          </cell>
          <cell r="D490">
            <v>39401</v>
          </cell>
          <cell r="E490" t="str">
            <v>I006</v>
          </cell>
          <cell r="F490" t="str">
            <v>Martin P.A Coetsee</v>
          </cell>
          <cell r="G490" t="str">
            <v>Unitech Instrumentation Services</v>
          </cell>
          <cell r="H490" t="str">
            <v>Installation Work for instrumentation including material</v>
          </cell>
          <cell r="I490" t="str">
            <v>ZAR 1,126,653.07</v>
          </cell>
          <cell r="J490" t="str">
            <v>ZAR</v>
          </cell>
          <cell r="K490">
            <v>1126653.07</v>
          </cell>
          <cell r="L490">
            <v>1</v>
          </cell>
          <cell r="M490">
            <v>1126653.07</v>
          </cell>
          <cell r="N490">
            <v>1126653.07</v>
          </cell>
          <cell r="O490">
            <v>0</v>
          </cell>
          <cell r="P490">
            <v>0</v>
          </cell>
          <cell r="Q490">
            <v>0</v>
          </cell>
          <cell r="R490">
            <v>0</v>
          </cell>
          <cell r="U490">
            <v>39480</v>
          </cell>
        </row>
        <row r="491">
          <cell r="B491" t="str">
            <v>599-0165</v>
          </cell>
          <cell r="C491" t="str">
            <v/>
          </cell>
          <cell r="D491">
            <v>39401</v>
          </cell>
          <cell r="E491" t="str">
            <v>I004</v>
          </cell>
          <cell r="F491" t="str">
            <v>Martin P.A Coetsee</v>
          </cell>
          <cell r="G491" t="str">
            <v>Unitech Instrumentation Services</v>
          </cell>
          <cell r="H491" t="str">
            <v>Installtion work for instrumentation, including material supply and P&amp;G</v>
          </cell>
          <cell r="I491" t="str">
            <v>ZAR 5,766,969.23</v>
          </cell>
          <cell r="J491" t="str">
            <v>ZAR</v>
          </cell>
          <cell r="K491">
            <v>5766969.2300000004</v>
          </cell>
          <cell r="L491">
            <v>1</v>
          </cell>
          <cell r="M491">
            <v>5766969.2300000004</v>
          </cell>
          <cell r="N491">
            <v>5766969.2300000004</v>
          </cell>
          <cell r="O491">
            <v>0</v>
          </cell>
          <cell r="P491">
            <v>0</v>
          </cell>
          <cell r="Q491">
            <v>0</v>
          </cell>
          <cell r="R491">
            <v>0</v>
          </cell>
          <cell r="U491">
            <v>39480</v>
          </cell>
        </row>
        <row r="492">
          <cell r="B492" t="str">
            <v>599-0166</v>
          </cell>
          <cell r="C492" t="str">
            <v/>
          </cell>
          <cell r="D492">
            <v>39401</v>
          </cell>
          <cell r="E492" t="str">
            <v>I003</v>
          </cell>
          <cell r="F492" t="str">
            <v>Martin P.A Coetsee</v>
          </cell>
          <cell r="G492" t="str">
            <v>Unitech Instrumentation Services</v>
          </cell>
          <cell r="H492" t="str">
            <v>Installation Work for instrumentation.</v>
          </cell>
          <cell r="I492" t="str">
            <v>ZAR 1,237,771.04</v>
          </cell>
          <cell r="J492" t="str">
            <v>ZAR</v>
          </cell>
          <cell r="K492">
            <v>1237771.04</v>
          </cell>
          <cell r="L492">
            <v>1</v>
          </cell>
          <cell r="M492">
            <v>1237771.04</v>
          </cell>
          <cell r="N492">
            <v>1237771.04</v>
          </cell>
          <cell r="O492">
            <v>0</v>
          </cell>
          <cell r="P492">
            <v>0</v>
          </cell>
          <cell r="Q492">
            <v>0</v>
          </cell>
          <cell r="R492">
            <v>0</v>
          </cell>
          <cell r="U492">
            <v>39480</v>
          </cell>
        </row>
        <row r="493">
          <cell r="B493" t="str">
            <v>599-0167</v>
          </cell>
          <cell r="C493" t="str">
            <v/>
          </cell>
          <cell r="D493">
            <v>39401</v>
          </cell>
          <cell r="E493" t="str">
            <v>M041</v>
          </cell>
          <cell r="F493" t="str">
            <v>Kevin Coull</v>
          </cell>
          <cell r="G493" t="str">
            <v>Bonfiglioli Power Transmissions (Pty) Ltd</v>
          </cell>
          <cell r="H493" t="str">
            <v xml:space="preserve"> Gear box for T1 cane belt No1</v>
          </cell>
          <cell r="I493" t="str">
            <v>ZAR 122,405.00</v>
          </cell>
          <cell r="J493" t="str">
            <v>ZAR</v>
          </cell>
          <cell r="K493">
            <v>122405</v>
          </cell>
          <cell r="L493">
            <v>1</v>
          </cell>
          <cell r="M493">
            <v>122405</v>
          </cell>
          <cell r="N493">
            <v>122405</v>
          </cell>
          <cell r="O493">
            <v>0</v>
          </cell>
          <cell r="P493">
            <v>0</v>
          </cell>
          <cell r="Q493">
            <v>0</v>
          </cell>
          <cell r="R493">
            <v>0</v>
          </cell>
          <cell r="V493">
            <v>39478</v>
          </cell>
        </row>
        <row r="494">
          <cell r="B494" t="str">
            <v>599-0167</v>
          </cell>
          <cell r="C494" t="str">
            <v/>
          </cell>
          <cell r="D494">
            <v>39401</v>
          </cell>
          <cell r="E494" t="str">
            <v>M041</v>
          </cell>
          <cell r="F494" t="str">
            <v>Kevin Coull</v>
          </cell>
          <cell r="G494" t="str">
            <v>Bonfiglioli Power Transmissions (Pty) Ltd</v>
          </cell>
          <cell r="H494" t="str">
            <v>Gear box for T1 cane belt No.2</v>
          </cell>
          <cell r="I494" t="str">
            <v>ZAR 144,630.00</v>
          </cell>
          <cell r="J494" t="str">
            <v>ZAR</v>
          </cell>
          <cell r="K494">
            <v>144630</v>
          </cell>
          <cell r="L494">
            <v>1</v>
          </cell>
          <cell r="M494">
            <v>144630</v>
          </cell>
          <cell r="N494">
            <v>144630</v>
          </cell>
          <cell r="O494">
            <v>0</v>
          </cell>
          <cell r="P494">
            <v>0</v>
          </cell>
          <cell r="Q494">
            <v>0</v>
          </cell>
          <cell r="R494">
            <v>0</v>
          </cell>
          <cell r="V494">
            <v>39478</v>
          </cell>
        </row>
        <row r="495">
          <cell r="B495" t="str">
            <v>599-0167</v>
          </cell>
          <cell r="C495" t="str">
            <v/>
          </cell>
          <cell r="D495">
            <v>39401</v>
          </cell>
          <cell r="E495" t="str">
            <v>M041</v>
          </cell>
          <cell r="F495" t="str">
            <v>Kevin Coull</v>
          </cell>
          <cell r="G495" t="str">
            <v>Bonfiglioli Power Transmissions (Pty) Ltd</v>
          </cell>
          <cell r="H495" t="str">
            <v>Gearbox for T2 cane belt</v>
          </cell>
          <cell r="I495" t="str">
            <v>ZAR 122,405.00</v>
          </cell>
          <cell r="J495" t="str">
            <v>ZAR</v>
          </cell>
          <cell r="K495">
            <v>122405</v>
          </cell>
          <cell r="L495">
            <v>1</v>
          </cell>
          <cell r="M495">
            <v>122405</v>
          </cell>
          <cell r="N495">
            <v>122405</v>
          </cell>
          <cell r="O495">
            <v>0</v>
          </cell>
          <cell r="P495">
            <v>0</v>
          </cell>
          <cell r="Q495">
            <v>0</v>
          </cell>
          <cell r="R495">
            <v>0</v>
          </cell>
          <cell r="V495">
            <v>39478</v>
          </cell>
        </row>
        <row r="496">
          <cell r="B496" t="str">
            <v>599-0167</v>
          </cell>
          <cell r="C496" t="str">
            <v/>
          </cell>
          <cell r="D496">
            <v>39401</v>
          </cell>
          <cell r="E496" t="str">
            <v>M041</v>
          </cell>
          <cell r="F496" t="str">
            <v>Kevin Coull</v>
          </cell>
          <cell r="G496" t="str">
            <v>Bonfiglioli Power Transmissions (Pty) Ltd</v>
          </cell>
          <cell r="H496" t="str">
            <v xml:space="preserve"> Three sets Threaded rod + nuts+ Belville washers</v>
          </cell>
          <cell r="I496" t="str">
            <v>ZAR 15,000.00</v>
          </cell>
          <cell r="J496" t="str">
            <v>ZAR</v>
          </cell>
          <cell r="K496">
            <v>15000</v>
          </cell>
          <cell r="L496">
            <v>1</v>
          </cell>
          <cell r="M496">
            <v>15000</v>
          </cell>
          <cell r="N496">
            <v>15000</v>
          </cell>
          <cell r="O496">
            <v>0</v>
          </cell>
          <cell r="P496">
            <v>0</v>
          </cell>
          <cell r="Q496">
            <v>0</v>
          </cell>
          <cell r="R496">
            <v>0</v>
          </cell>
          <cell r="V496">
            <v>39478</v>
          </cell>
        </row>
        <row r="497">
          <cell r="B497" t="str">
            <v>599-0168</v>
          </cell>
          <cell r="D497">
            <v>39401</v>
          </cell>
          <cell r="E497" t="str">
            <v>M040</v>
          </cell>
          <cell r="F497" t="str">
            <v>Kevin Coull</v>
          </cell>
          <cell r="G497" t="str">
            <v>Bonfiglioli Power Transmissions (Pty) Ltd</v>
          </cell>
          <cell r="H497" t="str">
            <v>Gearbox for shredder discharge conveyors</v>
          </cell>
          <cell r="I497" t="str">
            <v>ZAR 514,434.00</v>
          </cell>
          <cell r="J497" t="str">
            <v>ZAR</v>
          </cell>
          <cell r="K497">
            <v>514434</v>
          </cell>
          <cell r="L497">
            <v>1</v>
          </cell>
          <cell r="M497">
            <v>514434</v>
          </cell>
          <cell r="N497">
            <v>514434</v>
          </cell>
          <cell r="O497">
            <v>0</v>
          </cell>
          <cell r="P497">
            <v>0</v>
          </cell>
          <cell r="Q497">
            <v>0</v>
          </cell>
          <cell r="R497">
            <v>0</v>
          </cell>
        </row>
        <row r="498">
          <cell r="B498" t="str">
            <v>599-0168</v>
          </cell>
          <cell r="D498">
            <v>39401</v>
          </cell>
          <cell r="E498" t="str">
            <v>M040</v>
          </cell>
          <cell r="F498" t="str">
            <v>Kevin Coull</v>
          </cell>
          <cell r="G498" t="str">
            <v>Bonfiglioli Power Transmissions (Pty) Ltd</v>
          </cell>
          <cell r="H498" t="str">
            <v>Threaded rod + nuts + Belville washers</v>
          </cell>
          <cell r="I498" t="str">
            <v>ZAR 10,000.00</v>
          </cell>
          <cell r="J498" t="str">
            <v>ZAR</v>
          </cell>
          <cell r="K498">
            <v>10000</v>
          </cell>
          <cell r="L498">
            <v>1</v>
          </cell>
          <cell r="M498">
            <v>10000</v>
          </cell>
          <cell r="N498">
            <v>10000</v>
          </cell>
          <cell r="O498">
            <v>0</v>
          </cell>
          <cell r="P498">
            <v>0</v>
          </cell>
          <cell r="Q498">
            <v>0</v>
          </cell>
          <cell r="R498">
            <v>0</v>
          </cell>
        </row>
        <row r="499">
          <cell r="B499" t="str">
            <v>599-0169</v>
          </cell>
          <cell r="C499" t="str">
            <v/>
          </cell>
          <cell r="D499">
            <v>39401</v>
          </cell>
          <cell r="E499" t="str">
            <v>M038</v>
          </cell>
          <cell r="F499" t="str">
            <v>Kevin Coull</v>
          </cell>
          <cell r="G499" t="str">
            <v>Bonfiglioli Power Transmissions (Pty) Ltd</v>
          </cell>
          <cell r="H499" t="str">
            <v>Gearbox for Leveller No.1</v>
          </cell>
          <cell r="I499" t="str">
            <v>ZAR 260,770.00</v>
          </cell>
          <cell r="J499" t="str">
            <v>ZAR</v>
          </cell>
          <cell r="K499">
            <v>260770</v>
          </cell>
          <cell r="L499">
            <v>1</v>
          </cell>
          <cell r="M499">
            <v>260770</v>
          </cell>
          <cell r="N499">
            <v>260770</v>
          </cell>
          <cell r="O499">
            <v>0</v>
          </cell>
          <cell r="P499">
            <v>0</v>
          </cell>
          <cell r="Q499">
            <v>0</v>
          </cell>
          <cell r="R499">
            <v>0</v>
          </cell>
          <cell r="V499">
            <v>39493</v>
          </cell>
        </row>
        <row r="500">
          <cell r="B500" t="str">
            <v>599-0169</v>
          </cell>
          <cell r="C500" t="str">
            <v/>
          </cell>
          <cell r="D500">
            <v>39401</v>
          </cell>
          <cell r="E500" t="str">
            <v>M038</v>
          </cell>
          <cell r="F500" t="str">
            <v>Kevin Coull</v>
          </cell>
          <cell r="G500" t="str">
            <v>Bonfiglioli Power Transmissions (Pty) Ltd</v>
          </cell>
          <cell r="H500" t="str">
            <v>Gearbox for Leveller No.2</v>
          </cell>
          <cell r="I500" t="str">
            <v>ZAR 258,516.00</v>
          </cell>
          <cell r="J500" t="str">
            <v>ZAR</v>
          </cell>
          <cell r="K500">
            <v>258516</v>
          </cell>
          <cell r="L500">
            <v>1</v>
          </cell>
          <cell r="M500">
            <v>258516</v>
          </cell>
          <cell r="N500">
            <v>258516</v>
          </cell>
          <cell r="O500">
            <v>0</v>
          </cell>
          <cell r="P500">
            <v>0</v>
          </cell>
          <cell r="Q500">
            <v>0</v>
          </cell>
          <cell r="R500">
            <v>0</v>
          </cell>
          <cell r="V500">
            <v>39493</v>
          </cell>
        </row>
        <row r="501">
          <cell r="B501" t="str">
            <v>599-0169</v>
          </cell>
          <cell r="C501" t="str">
            <v/>
          </cell>
          <cell r="D501">
            <v>39401</v>
          </cell>
          <cell r="E501" t="str">
            <v>M038</v>
          </cell>
          <cell r="F501" t="str">
            <v>Kevin Coull</v>
          </cell>
          <cell r="G501" t="str">
            <v>Bonfiglioli Power Transmissions (Pty) Ltd</v>
          </cell>
          <cell r="H501" t="str">
            <v>Threaded rod + nuts + Belville washers</v>
          </cell>
          <cell r="I501" t="str">
            <v>ZAR 20,000.00</v>
          </cell>
          <cell r="J501" t="str">
            <v>ZAR</v>
          </cell>
          <cell r="K501">
            <v>20000</v>
          </cell>
          <cell r="L501">
            <v>1</v>
          </cell>
          <cell r="M501">
            <v>20000</v>
          </cell>
          <cell r="N501">
            <v>20000</v>
          </cell>
          <cell r="O501">
            <v>0</v>
          </cell>
          <cell r="P501">
            <v>0</v>
          </cell>
          <cell r="Q501">
            <v>0</v>
          </cell>
          <cell r="R501">
            <v>0</v>
          </cell>
          <cell r="V501">
            <v>39493</v>
          </cell>
        </row>
        <row r="502">
          <cell r="B502" t="str">
            <v>599-0170</v>
          </cell>
          <cell r="D502" t="e">
            <v>#N/A</v>
          </cell>
          <cell r="E502" t="str">
            <v>A008</v>
          </cell>
          <cell r="G502" t="str">
            <v>Heku Construction Ltd</v>
          </cell>
          <cell r="H502" t="str">
            <v>Installation of Pumps Valve s etc</v>
          </cell>
          <cell r="I502" t="str">
            <v>USD 195,388.27</v>
          </cell>
          <cell r="J502" t="str">
            <v>USD</v>
          </cell>
          <cell r="K502">
            <v>195388.27</v>
          </cell>
          <cell r="L502">
            <v>7.35</v>
          </cell>
          <cell r="M502">
            <v>1436103.7844999998</v>
          </cell>
          <cell r="N502">
            <v>0</v>
          </cell>
          <cell r="O502">
            <v>0</v>
          </cell>
          <cell r="P502">
            <v>0</v>
          </cell>
          <cell r="Q502">
            <v>195388.27</v>
          </cell>
          <cell r="R502">
            <v>0</v>
          </cell>
        </row>
        <row r="503">
          <cell r="B503" t="str">
            <v>599-0171</v>
          </cell>
          <cell r="C503" t="str">
            <v/>
          </cell>
          <cell r="D503">
            <v>39401</v>
          </cell>
          <cell r="E503" t="str">
            <v>M010-3</v>
          </cell>
          <cell r="F503" t="str">
            <v>Brad D. Mcdonald</v>
          </cell>
          <cell r="G503" t="str">
            <v>FCM Engineering (Pty) Ltd</v>
          </cell>
          <cell r="H503" t="str">
            <v>Slat</v>
          </cell>
          <cell r="I503" t="str">
            <v>ZAR 100,080.00</v>
          </cell>
          <cell r="J503" t="str">
            <v>ZAR</v>
          </cell>
          <cell r="K503">
            <v>100080</v>
          </cell>
          <cell r="L503">
            <v>1</v>
          </cell>
          <cell r="M503">
            <v>100080</v>
          </cell>
          <cell r="N503">
            <v>100080</v>
          </cell>
          <cell r="O503">
            <v>0</v>
          </cell>
          <cell r="P503">
            <v>0</v>
          </cell>
          <cell r="Q503">
            <v>0</v>
          </cell>
          <cell r="R503">
            <v>0</v>
          </cell>
          <cell r="V503">
            <v>39465</v>
          </cell>
        </row>
        <row r="504">
          <cell r="B504" t="str">
            <v>599-0171</v>
          </cell>
          <cell r="C504" t="str">
            <v/>
          </cell>
          <cell r="D504">
            <v>39401</v>
          </cell>
          <cell r="E504" t="str">
            <v>M010-3</v>
          </cell>
          <cell r="F504" t="str">
            <v>Brad D. Mcdonald</v>
          </cell>
          <cell r="G504" t="str">
            <v>FCM Engineering (Pty) Ltd</v>
          </cell>
          <cell r="H504" t="str">
            <v>Inter-carrier</v>
          </cell>
          <cell r="I504" t="str">
            <v>ZAR 504,728.28</v>
          </cell>
          <cell r="J504" t="str">
            <v>ZAR</v>
          </cell>
          <cell r="K504">
            <v>504728.28</v>
          </cell>
          <cell r="L504">
            <v>1</v>
          </cell>
          <cell r="M504">
            <v>504728.28</v>
          </cell>
          <cell r="N504">
            <v>504728.28</v>
          </cell>
          <cell r="O504">
            <v>0</v>
          </cell>
          <cell r="P504">
            <v>0</v>
          </cell>
          <cell r="Q504">
            <v>0</v>
          </cell>
          <cell r="R504">
            <v>0</v>
          </cell>
          <cell r="V504">
            <v>39465</v>
          </cell>
        </row>
        <row r="505">
          <cell r="B505" t="str">
            <v>599-0171</v>
          </cell>
          <cell r="C505" t="str">
            <v/>
          </cell>
          <cell r="D505">
            <v>39401</v>
          </cell>
          <cell r="E505" t="str">
            <v>M010-3</v>
          </cell>
          <cell r="F505" t="str">
            <v>Brad D. Mcdonald</v>
          </cell>
          <cell r="G505" t="str">
            <v>FCM Engineering (Pty) Ltd</v>
          </cell>
          <cell r="H505" t="str">
            <v>Donnely Chute</v>
          </cell>
          <cell r="I505" t="str">
            <v>ZAR 143,104.00</v>
          </cell>
          <cell r="J505" t="str">
            <v>ZAR</v>
          </cell>
          <cell r="K505">
            <v>143104</v>
          </cell>
          <cell r="L505">
            <v>1</v>
          </cell>
          <cell r="M505">
            <v>143104</v>
          </cell>
          <cell r="N505">
            <v>143104</v>
          </cell>
          <cell r="O505">
            <v>0</v>
          </cell>
          <cell r="P505">
            <v>0</v>
          </cell>
          <cell r="Q505">
            <v>0</v>
          </cell>
          <cell r="R505">
            <v>0</v>
          </cell>
          <cell r="V505">
            <v>39465</v>
          </cell>
        </row>
        <row r="506">
          <cell r="B506" t="str">
            <v>599-0171</v>
          </cell>
          <cell r="C506" t="str">
            <v/>
          </cell>
          <cell r="D506">
            <v>39401</v>
          </cell>
          <cell r="E506" t="str">
            <v>M010-3</v>
          </cell>
          <cell r="F506" t="str">
            <v>Brad D. Mcdonald</v>
          </cell>
          <cell r="G506" t="str">
            <v>FCM Engineering (Pty) Ltd</v>
          </cell>
          <cell r="H506" t="str">
            <v>Road-Transport</v>
          </cell>
          <cell r="I506" t="str">
            <v>ZAR 70,000.00</v>
          </cell>
          <cell r="J506" t="str">
            <v>ZAR</v>
          </cell>
          <cell r="K506">
            <v>70000</v>
          </cell>
          <cell r="L506">
            <v>1</v>
          </cell>
          <cell r="M506">
            <v>70000</v>
          </cell>
          <cell r="N506">
            <v>70000</v>
          </cell>
          <cell r="O506">
            <v>0</v>
          </cell>
          <cell r="P506">
            <v>0</v>
          </cell>
          <cell r="Q506">
            <v>0</v>
          </cell>
          <cell r="R506">
            <v>0</v>
          </cell>
          <cell r="V506">
            <v>39465</v>
          </cell>
        </row>
        <row r="507">
          <cell r="B507" t="str">
            <v>599-0172</v>
          </cell>
          <cell r="C507" t="str">
            <v/>
          </cell>
          <cell r="D507">
            <v>39401</v>
          </cell>
          <cell r="E507" t="str">
            <v>I003</v>
          </cell>
          <cell r="G507" t="str">
            <v>Tetrafull 1097 cc t/a Remote Montoring &amp; Control</v>
          </cell>
          <cell r="H507" t="str">
            <v>Standard equipment for the control of pumps at various pump stations with SCADA via a Modbus driver</v>
          </cell>
          <cell r="I507" t="str">
            <v>ZAR 623,370.00</v>
          </cell>
          <cell r="J507" t="str">
            <v>ZAR</v>
          </cell>
          <cell r="K507">
            <v>623370</v>
          </cell>
          <cell r="L507">
            <v>1</v>
          </cell>
          <cell r="M507">
            <v>623370</v>
          </cell>
          <cell r="N507">
            <v>623370</v>
          </cell>
          <cell r="O507">
            <v>0</v>
          </cell>
          <cell r="P507">
            <v>0</v>
          </cell>
          <cell r="Q507">
            <v>0</v>
          </cell>
          <cell r="R507">
            <v>0</v>
          </cell>
          <cell r="V507">
            <v>39493</v>
          </cell>
        </row>
        <row r="508">
          <cell r="B508" t="str">
            <v>599-0173</v>
          </cell>
          <cell r="C508" t="str">
            <v/>
          </cell>
          <cell r="D508">
            <v>39401</v>
          </cell>
          <cell r="E508" t="str">
            <v>I003</v>
          </cell>
          <cell r="F508" t="str">
            <v>Wayne Bursey</v>
          </cell>
          <cell r="G508" t="str">
            <v>Siemens Limited</v>
          </cell>
          <cell r="H508" t="str">
            <v>System for pump station control</v>
          </cell>
          <cell r="I508" t="str">
            <v>ZAR 0.00</v>
          </cell>
          <cell r="J508" t="str">
            <v>ZAR</v>
          </cell>
          <cell r="K508">
            <v>0</v>
          </cell>
          <cell r="L508">
            <v>1</v>
          </cell>
          <cell r="M508">
            <v>0</v>
          </cell>
          <cell r="N508">
            <v>0</v>
          </cell>
          <cell r="O508">
            <v>0</v>
          </cell>
          <cell r="P508">
            <v>0</v>
          </cell>
          <cell r="Q508">
            <v>0</v>
          </cell>
          <cell r="R508">
            <v>0</v>
          </cell>
          <cell r="V508">
            <v>39465</v>
          </cell>
        </row>
        <row r="509">
          <cell r="B509" t="str">
            <v>599-0174</v>
          </cell>
          <cell r="C509" t="str">
            <v/>
          </cell>
          <cell r="D509">
            <v>39400</v>
          </cell>
          <cell r="E509" t="str">
            <v>M056</v>
          </cell>
          <cell r="F509" t="str">
            <v>Anthony Hoare</v>
          </cell>
          <cell r="G509" t="str">
            <v>Discount Steel</v>
          </cell>
          <cell r="H509" t="str">
            <v>Raised-face flanges and fasteners, as per spreadsheet of PE-0120 and the attached one page summary</v>
          </cell>
          <cell r="I509" t="str">
            <v>ZAR 42,840.20</v>
          </cell>
          <cell r="J509" t="str">
            <v>ZAR</v>
          </cell>
          <cell r="K509">
            <v>42840.2</v>
          </cell>
          <cell r="L509">
            <v>1</v>
          </cell>
          <cell r="M509">
            <v>42840.2</v>
          </cell>
          <cell r="N509">
            <v>42840.2</v>
          </cell>
          <cell r="O509">
            <v>0</v>
          </cell>
          <cell r="P509">
            <v>0</v>
          </cell>
          <cell r="Q509">
            <v>0</v>
          </cell>
          <cell r="R509">
            <v>0</v>
          </cell>
          <cell r="V509">
            <v>39430</v>
          </cell>
        </row>
        <row r="510">
          <cell r="B510" t="str">
            <v>599-0175</v>
          </cell>
          <cell r="C510" t="str">
            <v/>
          </cell>
          <cell r="D510">
            <v>39400</v>
          </cell>
          <cell r="E510" t="str">
            <v>M056</v>
          </cell>
          <cell r="F510" t="str">
            <v>Anthony Hoare</v>
          </cell>
          <cell r="G510" t="str">
            <v>Discount Steel</v>
          </cell>
          <cell r="H510" t="str">
            <v>Pipes and fittings, as per the set of twelve spreadsheets of PE-0113 and the attached one page summary</v>
          </cell>
          <cell r="I510" t="str">
            <v>ZAR 446,131.59</v>
          </cell>
          <cell r="J510" t="str">
            <v>ZAR</v>
          </cell>
          <cell r="K510">
            <v>446131.59</v>
          </cell>
          <cell r="L510">
            <v>1</v>
          </cell>
          <cell r="M510">
            <v>446131.59</v>
          </cell>
          <cell r="N510">
            <v>446131.59</v>
          </cell>
          <cell r="O510">
            <v>0</v>
          </cell>
          <cell r="P510">
            <v>0</v>
          </cell>
          <cell r="Q510">
            <v>0</v>
          </cell>
          <cell r="R510">
            <v>0</v>
          </cell>
          <cell r="V510">
            <v>39430</v>
          </cell>
        </row>
        <row r="511">
          <cell r="B511" t="str">
            <v>599-0175</v>
          </cell>
          <cell r="C511" t="str">
            <v>A1</v>
          </cell>
          <cell r="D511">
            <v>39402</v>
          </cell>
          <cell r="E511" t="str">
            <v>M056</v>
          </cell>
          <cell r="F511" t="str">
            <v>Anthony Hoare</v>
          </cell>
          <cell r="G511" t="str">
            <v>Discount Steel</v>
          </cell>
          <cell r="H511" t="str">
            <v>Road Transport, DDU Nakambala</v>
          </cell>
          <cell r="I511" t="str">
            <v>ZAR 15,750.00</v>
          </cell>
          <cell r="J511" t="str">
            <v>ZAR</v>
          </cell>
          <cell r="K511">
            <v>15750</v>
          </cell>
          <cell r="L511">
            <v>1</v>
          </cell>
          <cell r="M511">
            <v>15750</v>
          </cell>
          <cell r="N511">
            <v>15750</v>
          </cell>
          <cell r="O511">
            <v>0</v>
          </cell>
          <cell r="P511">
            <v>0</v>
          </cell>
          <cell r="Q511">
            <v>0</v>
          </cell>
          <cell r="R511">
            <v>0</v>
          </cell>
          <cell r="V511">
            <v>39430</v>
          </cell>
        </row>
        <row r="512">
          <cell r="B512" t="str">
            <v>599-0176</v>
          </cell>
          <cell r="C512" t="str">
            <v/>
          </cell>
          <cell r="D512">
            <v>39400</v>
          </cell>
          <cell r="E512" t="str">
            <v>M031</v>
          </cell>
          <cell r="F512" t="str">
            <v>Marthie Burger</v>
          </cell>
          <cell r="G512" t="str">
            <v>East African Supply</v>
          </cell>
          <cell r="H512" t="str">
            <v>One lot of steel material as per your Pro-Forma invoice EASP-068165 dated 13 November + Road-transport delivery DDU Nakambala</v>
          </cell>
          <cell r="I512" t="str">
            <v>ZAR 1,074,321.72</v>
          </cell>
          <cell r="J512" t="str">
            <v>ZAR</v>
          </cell>
          <cell r="K512">
            <v>1074321.72</v>
          </cell>
          <cell r="L512">
            <v>1</v>
          </cell>
          <cell r="M512">
            <v>1074321.72</v>
          </cell>
          <cell r="N512">
            <v>1074321.72</v>
          </cell>
          <cell r="O512">
            <v>0</v>
          </cell>
          <cell r="P512">
            <v>0</v>
          </cell>
          <cell r="Q512">
            <v>0</v>
          </cell>
          <cell r="R512">
            <v>0</v>
          </cell>
        </row>
        <row r="513">
          <cell r="B513" t="str">
            <v>599-0177</v>
          </cell>
          <cell r="C513" t="str">
            <v/>
          </cell>
          <cell r="D513">
            <v>39401</v>
          </cell>
          <cell r="E513" t="str">
            <v>M038</v>
          </cell>
          <cell r="F513" t="str">
            <v>Hilton Fortmann</v>
          </cell>
          <cell r="G513" t="str">
            <v>Zest Electric Motors (Pty) Ltd</v>
          </cell>
          <cell r="H513" t="str">
            <v>Electric motors for cane preparation.Road-transport, DDU Nakambala</v>
          </cell>
          <cell r="I513" t="str">
            <v>ZAR 182,694.00</v>
          </cell>
          <cell r="J513" t="str">
            <v>ZAR</v>
          </cell>
          <cell r="K513">
            <v>182694</v>
          </cell>
          <cell r="L513">
            <v>1</v>
          </cell>
          <cell r="M513">
            <v>182694</v>
          </cell>
          <cell r="N513">
            <v>182694</v>
          </cell>
          <cell r="O513">
            <v>0</v>
          </cell>
          <cell r="P513">
            <v>0</v>
          </cell>
          <cell r="Q513">
            <v>0</v>
          </cell>
          <cell r="R513">
            <v>0</v>
          </cell>
          <cell r="V513">
            <v>39416</v>
          </cell>
        </row>
        <row r="514">
          <cell r="B514" t="str">
            <v>599-0178</v>
          </cell>
          <cell r="C514" t="str">
            <v/>
          </cell>
          <cell r="D514">
            <v>39387</v>
          </cell>
          <cell r="E514" t="str">
            <v>M018</v>
          </cell>
          <cell r="F514" t="str">
            <v>Dries Fourie</v>
          </cell>
          <cell r="G514" t="str">
            <v>S.A Scale Co. (Pty)</v>
          </cell>
          <cell r="H514" t="str">
            <v>One mixed-juice scale, model SASCO-P-200, with a weigher throughput of 500 tonnes per hour + road transport to Nakambala, Mazabuka, Zambia</v>
          </cell>
          <cell r="I514" t="str">
            <v>ZAR 541,930.00</v>
          </cell>
          <cell r="J514" t="str">
            <v>ZAR</v>
          </cell>
          <cell r="K514">
            <v>541930</v>
          </cell>
          <cell r="L514">
            <v>1</v>
          </cell>
          <cell r="M514">
            <v>541930</v>
          </cell>
          <cell r="N514">
            <v>541930</v>
          </cell>
          <cell r="O514">
            <v>0</v>
          </cell>
          <cell r="P514">
            <v>0</v>
          </cell>
          <cell r="Q514">
            <v>0</v>
          </cell>
          <cell r="R514">
            <v>0</v>
          </cell>
          <cell r="V514">
            <v>39472</v>
          </cell>
        </row>
        <row r="515">
          <cell r="B515" t="str">
            <v>599-0179</v>
          </cell>
          <cell r="D515" t="e">
            <v>#N/A</v>
          </cell>
          <cell r="E515" t="str">
            <v>M047</v>
          </cell>
          <cell r="G515" t="str">
            <v>Mixtec</v>
          </cell>
          <cell r="H515" t="str">
            <v>Mixer for Floc</v>
          </cell>
          <cell r="I515" t="str">
            <v>ZAR 67,545.5</v>
          </cell>
          <cell r="J515" t="str">
            <v>ZAR</v>
          </cell>
          <cell r="K515">
            <v>67545.5</v>
          </cell>
          <cell r="L515">
            <v>1</v>
          </cell>
          <cell r="M515">
            <v>67545.5</v>
          </cell>
          <cell r="N515">
            <v>67545.5</v>
          </cell>
          <cell r="O515">
            <v>0</v>
          </cell>
          <cell r="P515">
            <v>0</v>
          </cell>
          <cell r="Q515">
            <v>0</v>
          </cell>
          <cell r="R515">
            <v>0</v>
          </cell>
          <cell r="U515">
            <v>39507</v>
          </cell>
        </row>
        <row r="516">
          <cell r="B516" t="str">
            <v>599-0180</v>
          </cell>
          <cell r="D516" t="e">
            <v>#N/A</v>
          </cell>
          <cell r="E516" t="str">
            <v>M031</v>
          </cell>
          <cell r="G516" t="str">
            <v>East African Supply</v>
          </cell>
          <cell r="H516" t="str">
            <v>Factory Site Material</v>
          </cell>
          <cell r="I516" t="str">
            <v>ZAR 42,389.94</v>
          </cell>
          <cell r="J516" t="str">
            <v>ZAR</v>
          </cell>
          <cell r="K516">
            <v>42389.94</v>
          </cell>
          <cell r="L516">
            <v>1</v>
          </cell>
          <cell r="M516">
            <v>42389.94</v>
          </cell>
          <cell r="N516">
            <v>42389.94</v>
          </cell>
          <cell r="O516">
            <v>0</v>
          </cell>
          <cell r="P516">
            <v>0</v>
          </cell>
          <cell r="Q516">
            <v>0</v>
          </cell>
          <cell r="R516">
            <v>0</v>
          </cell>
        </row>
        <row r="517">
          <cell r="B517" t="str">
            <v>599-0181</v>
          </cell>
          <cell r="D517" t="e">
            <v>#N/A</v>
          </cell>
          <cell r="E517" t="str">
            <v>M031</v>
          </cell>
          <cell r="G517" t="str">
            <v>East African Supply</v>
          </cell>
          <cell r="H517" t="str">
            <v>Factory Site Material</v>
          </cell>
          <cell r="I517" t="str">
            <v>ZAR 16,461.93</v>
          </cell>
          <cell r="J517" t="str">
            <v>ZAR</v>
          </cell>
          <cell r="K517">
            <v>16461.93</v>
          </cell>
          <cell r="L517">
            <v>1</v>
          </cell>
          <cell r="M517">
            <v>16461.93</v>
          </cell>
          <cell r="N517">
            <v>16461.93</v>
          </cell>
          <cell r="O517">
            <v>0</v>
          </cell>
          <cell r="P517">
            <v>0</v>
          </cell>
          <cell r="Q517">
            <v>0</v>
          </cell>
          <cell r="R517">
            <v>0</v>
          </cell>
        </row>
        <row r="518">
          <cell r="B518" t="str">
            <v>599-0182</v>
          </cell>
          <cell r="D518" t="e">
            <v>#N/A</v>
          </cell>
          <cell r="E518" t="str">
            <v>M031</v>
          </cell>
          <cell r="G518" t="str">
            <v>East African Supply</v>
          </cell>
          <cell r="H518" t="str">
            <v>Factory Site Material</v>
          </cell>
          <cell r="I518" t="str">
            <v>ZAR 178,542.53</v>
          </cell>
          <cell r="J518" t="str">
            <v>ZAR</v>
          </cell>
          <cell r="K518">
            <v>178542.53</v>
          </cell>
          <cell r="L518">
            <v>1</v>
          </cell>
          <cell r="M518">
            <v>178542.53</v>
          </cell>
          <cell r="N518">
            <v>178542.53</v>
          </cell>
          <cell r="O518">
            <v>0</v>
          </cell>
          <cell r="P518">
            <v>0</v>
          </cell>
          <cell r="Q518">
            <v>0</v>
          </cell>
          <cell r="R518">
            <v>0</v>
          </cell>
        </row>
        <row r="519">
          <cell r="B519" t="str">
            <v>599-0183</v>
          </cell>
          <cell r="D519" t="e">
            <v>#N/A</v>
          </cell>
          <cell r="E519" t="str">
            <v>M036-2</v>
          </cell>
          <cell r="G519" t="str">
            <v>Elma Engineering Services (Pty) Ltd</v>
          </cell>
          <cell r="H519" t="str">
            <v>CVP C</v>
          </cell>
          <cell r="I519" t="str">
            <v>ZAR 2,894,968.98</v>
          </cell>
          <cell r="J519" t="str">
            <v>ZAR</v>
          </cell>
          <cell r="K519">
            <v>2894968.98</v>
          </cell>
          <cell r="L519">
            <v>1</v>
          </cell>
          <cell r="M519">
            <v>2894968.98</v>
          </cell>
          <cell r="N519">
            <v>2894968.98</v>
          </cell>
          <cell r="O519">
            <v>0</v>
          </cell>
          <cell r="P519">
            <v>0</v>
          </cell>
          <cell r="Q519">
            <v>0</v>
          </cell>
          <cell r="R519">
            <v>0</v>
          </cell>
        </row>
        <row r="520">
          <cell r="B520" t="str">
            <v>599-0184</v>
          </cell>
          <cell r="D520" t="e">
            <v>#N/A</v>
          </cell>
          <cell r="E520" t="str">
            <v>M031</v>
          </cell>
          <cell r="F520" t="str">
            <v>Anthony Hoare</v>
          </cell>
          <cell r="G520" t="str">
            <v>Discount Steel</v>
          </cell>
          <cell r="H520" t="str">
            <v>Plate SABS 1431 (cancelled, due to being ordered in reconcilliation order)</v>
          </cell>
          <cell r="I520" t="str">
            <v>ZAR 0.00</v>
          </cell>
          <cell r="J520" t="str">
            <v>ZAR</v>
          </cell>
          <cell r="K520">
            <v>0</v>
          </cell>
          <cell r="L520">
            <v>1</v>
          </cell>
          <cell r="M520">
            <v>0</v>
          </cell>
          <cell r="N520">
            <v>0</v>
          </cell>
          <cell r="O520">
            <v>0</v>
          </cell>
          <cell r="P520">
            <v>0</v>
          </cell>
          <cell r="Q520">
            <v>0</v>
          </cell>
          <cell r="R520">
            <v>0</v>
          </cell>
        </row>
        <row r="521">
          <cell r="B521" t="str">
            <v>599-0185</v>
          </cell>
          <cell r="D521" t="e">
            <v>#N/A</v>
          </cell>
          <cell r="E521" t="str">
            <v>M031</v>
          </cell>
          <cell r="F521" t="str">
            <v>Anthony Hoare</v>
          </cell>
          <cell r="G521" t="str">
            <v>Discount Steel</v>
          </cell>
          <cell r="H521" t="str">
            <v>3CR12 Channel (cancelled as was enough channel on site already)</v>
          </cell>
          <cell r="I521" t="str">
            <v>ZAR 0.00</v>
          </cell>
          <cell r="J521" t="str">
            <v>ZAR</v>
          </cell>
          <cell r="K521">
            <v>0</v>
          </cell>
          <cell r="L521">
            <v>1</v>
          </cell>
          <cell r="M521">
            <v>0</v>
          </cell>
          <cell r="N521">
            <v>0</v>
          </cell>
          <cell r="O521">
            <v>0</v>
          </cell>
          <cell r="P521">
            <v>0</v>
          </cell>
          <cell r="Q521">
            <v>0</v>
          </cell>
          <cell r="R521">
            <v>0</v>
          </cell>
        </row>
        <row r="522">
          <cell r="B522" t="str">
            <v>599-0186</v>
          </cell>
          <cell r="D522" t="e">
            <v>#N/A</v>
          </cell>
          <cell r="E522" t="e">
            <v>#N/A</v>
          </cell>
          <cell r="G522" t="e">
            <v>#N/A</v>
          </cell>
          <cell r="H522" t="str">
            <v>Vacant</v>
          </cell>
          <cell r="I522" t="str">
            <v>ZAR 0.00</v>
          </cell>
          <cell r="J522" t="str">
            <v>ZAR</v>
          </cell>
          <cell r="K522">
            <v>0</v>
          </cell>
          <cell r="L522">
            <v>1</v>
          </cell>
          <cell r="M522">
            <v>0</v>
          </cell>
          <cell r="N522">
            <v>0</v>
          </cell>
          <cell r="O522">
            <v>0</v>
          </cell>
          <cell r="P522">
            <v>0</v>
          </cell>
          <cell r="Q522">
            <v>0</v>
          </cell>
          <cell r="R522">
            <v>0</v>
          </cell>
        </row>
        <row r="523">
          <cell r="B523" t="str">
            <v>599-0187</v>
          </cell>
          <cell r="C523" t="str">
            <v/>
          </cell>
          <cell r="D523">
            <v>39405</v>
          </cell>
          <cell r="E523" t="str">
            <v>M031</v>
          </cell>
          <cell r="F523" t="str">
            <v>Bobby Govender</v>
          </cell>
          <cell r="G523" t="str">
            <v>Valog (Pty) Ltd. t/a Pinetown Bolt &amp; Engineering Supplies</v>
          </cell>
          <cell r="H523" t="str">
            <v>1,525 Threaded bar, M24, electro-galvanised</v>
          </cell>
          <cell r="I523" t="str">
            <v>ZAR 65,575.00</v>
          </cell>
          <cell r="J523" t="str">
            <v>ZAR</v>
          </cell>
          <cell r="K523">
            <v>65575</v>
          </cell>
          <cell r="L523">
            <v>1</v>
          </cell>
          <cell r="M523">
            <v>65575</v>
          </cell>
          <cell r="N523">
            <v>65575</v>
          </cell>
          <cell r="O523">
            <v>0</v>
          </cell>
          <cell r="P523">
            <v>0</v>
          </cell>
          <cell r="Q523">
            <v>0</v>
          </cell>
          <cell r="R523">
            <v>0</v>
          </cell>
          <cell r="U523">
            <v>39409</v>
          </cell>
        </row>
        <row r="524">
          <cell r="B524" t="str">
            <v>599-0187</v>
          </cell>
          <cell r="C524" t="str">
            <v/>
          </cell>
          <cell r="D524">
            <v>39406</v>
          </cell>
          <cell r="E524" t="str">
            <v>M031</v>
          </cell>
          <cell r="F524" t="str">
            <v>Bobby Govender</v>
          </cell>
          <cell r="G524" t="str">
            <v>Valog (Pty) Ltd. t/a Pinetown Bolt &amp; Engineering Supplies</v>
          </cell>
          <cell r="H524" t="str">
            <v>105 Threaded bar, M30, electro-galvanised</v>
          </cell>
          <cell r="I524" t="str">
            <v>ZAR 7,7875.00</v>
          </cell>
          <cell r="J524" t="str">
            <v>ZAR</v>
          </cell>
          <cell r="K524">
            <v>77875</v>
          </cell>
          <cell r="L524">
            <v>1</v>
          </cell>
          <cell r="M524">
            <v>77875</v>
          </cell>
          <cell r="N524">
            <v>77875</v>
          </cell>
          <cell r="O524">
            <v>0</v>
          </cell>
          <cell r="P524">
            <v>0</v>
          </cell>
          <cell r="Q524">
            <v>0</v>
          </cell>
          <cell r="R524">
            <v>0</v>
          </cell>
          <cell r="U524">
            <v>39409</v>
          </cell>
        </row>
        <row r="525">
          <cell r="B525" t="str">
            <v>599-0187</v>
          </cell>
          <cell r="C525" t="str">
            <v/>
          </cell>
          <cell r="D525">
            <v>39407</v>
          </cell>
          <cell r="E525" t="str">
            <v>M031</v>
          </cell>
          <cell r="F525" t="str">
            <v>Bobby Govender</v>
          </cell>
          <cell r="G525" t="str">
            <v>Valog (Pty) Ltd. t/a Pinetown Bolt &amp; Engineering Supplies</v>
          </cell>
          <cell r="H525" t="str">
            <v>6,100 Nut, M24, electro-galvanised</v>
          </cell>
          <cell r="I525" t="str">
            <v>ZAR 12,810.00</v>
          </cell>
          <cell r="J525" t="str">
            <v>ZAR</v>
          </cell>
          <cell r="K525">
            <v>12810</v>
          </cell>
          <cell r="L525">
            <v>1</v>
          </cell>
          <cell r="M525">
            <v>12810</v>
          </cell>
          <cell r="N525">
            <v>12810</v>
          </cell>
          <cell r="O525">
            <v>0</v>
          </cell>
          <cell r="P525">
            <v>0</v>
          </cell>
          <cell r="Q525">
            <v>0</v>
          </cell>
          <cell r="R525">
            <v>0</v>
          </cell>
          <cell r="U525">
            <v>39409</v>
          </cell>
        </row>
        <row r="526">
          <cell r="B526" t="str">
            <v>599-0187</v>
          </cell>
          <cell r="C526" t="str">
            <v/>
          </cell>
          <cell r="D526">
            <v>39408</v>
          </cell>
          <cell r="E526" t="str">
            <v>M031</v>
          </cell>
          <cell r="F526" t="str">
            <v>Bobby Govender</v>
          </cell>
          <cell r="G526" t="str">
            <v>Valog (Pty) Ltd. t/a Pinetown Bolt &amp; Engineering Supplies</v>
          </cell>
          <cell r="H526" t="str">
            <v>450 Nut, M30, electro-galvanised</v>
          </cell>
          <cell r="I526" t="str">
            <v>ZAR 2,025.00</v>
          </cell>
          <cell r="J526" t="str">
            <v>ZAR</v>
          </cell>
          <cell r="K526">
            <v>2025</v>
          </cell>
          <cell r="L526">
            <v>1</v>
          </cell>
          <cell r="M526">
            <v>2025</v>
          </cell>
          <cell r="N526">
            <v>2025</v>
          </cell>
          <cell r="O526">
            <v>0</v>
          </cell>
          <cell r="P526">
            <v>0</v>
          </cell>
          <cell r="Q526">
            <v>0</v>
          </cell>
          <cell r="R526">
            <v>0</v>
          </cell>
          <cell r="U526">
            <v>39409</v>
          </cell>
        </row>
        <row r="527">
          <cell r="B527" t="str">
            <v>599-0187</v>
          </cell>
          <cell r="C527" t="str">
            <v/>
          </cell>
          <cell r="D527">
            <v>39409</v>
          </cell>
          <cell r="E527" t="str">
            <v>M031</v>
          </cell>
          <cell r="F527" t="str">
            <v>Bobby Govender</v>
          </cell>
          <cell r="G527" t="str">
            <v>Valog (Pty) Ltd. t/a Pinetown Bolt &amp; Engineering Supplies</v>
          </cell>
          <cell r="H527" t="str">
            <v>1,525 Washer, M24 electro-galvanised</v>
          </cell>
          <cell r="I527" t="str">
            <v>ZAR 1,220.00</v>
          </cell>
          <cell r="J527" t="str">
            <v>ZAR</v>
          </cell>
          <cell r="K527">
            <v>1220</v>
          </cell>
          <cell r="L527">
            <v>1</v>
          </cell>
          <cell r="M527">
            <v>1220</v>
          </cell>
          <cell r="N527">
            <v>1220</v>
          </cell>
          <cell r="O527">
            <v>0</v>
          </cell>
          <cell r="P527">
            <v>0</v>
          </cell>
          <cell r="Q527">
            <v>0</v>
          </cell>
          <cell r="R527">
            <v>0</v>
          </cell>
          <cell r="U527">
            <v>39409</v>
          </cell>
        </row>
        <row r="528">
          <cell r="B528" t="str">
            <v>599-0187</v>
          </cell>
          <cell r="C528" t="str">
            <v/>
          </cell>
          <cell r="D528">
            <v>39410</v>
          </cell>
          <cell r="E528" t="str">
            <v>M031</v>
          </cell>
          <cell r="F528" t="str">
            <v>Bobby Govender</v>
          </cell>
          <cell r="G528" t="str">
            <v>Valog (Pty) Ltd. t/a Pinetown Bolt &amp; Engineering Supplies</v>
          </cell>
          <cell r="H528" t="str">
            <v>105 Washer,M30, electro-galvanised</v>
          </cell>
          <cell r="I528" t="str">
            <v>ZAR 157.50</v>
          </cell>
          <cell r="J528" t="str">
            <v>ZAR</v>
          </cell>
          <cell r="K528">
            <v>157.5</v>
          </cell>
          <cell r="L528">
            <v>1</v>
          </cell>
          <cell r="M528">
            <v>157.5</v>
          </cell>
          <cell r="N528">
            <v>157.5</v>
          </cell>
          <cell r="O528">
            <v>0</v>
          </cell>
          <cell r="P528">
            <v>0</v>
          </cell>
          <cell r="Q528">
            <v>0</v>
          </cell>
          <cell r="R528">
            <v>0</v>
          </cell>
          <cell r="U528">
            <v>39409</v>
          </cell>
        </row>
        <row r="529">
          <cell r="B529" t="str">
            <v>599-0188</v>
          </cell>
          <cell r="D529" t="e">
            <v>#N/A</v>
          </cell>
          <cell r="E529" t="str">
            <v>P005</v>
          </cell>
          <cell r="G529" t="str">
            <v>Zambian Irritech Limited</v>
          </cell>
          <cell r="H529" t="str">
            <v>10 x 6m containers for cement starage</v>
          </cell>
          <cell r="I529" t="str">
            <v>ZMK 78,983,100</v>
          </cell>
          <cell r="J529" t="str">
            <v>ZMK</v>
          </cell>
          <cell r="K529">
            <v>78983100</v>
          </cell>
          <cell r="L529">
            <v>1.6750418760469012E-3</v>
          </cell>
          <cell r="M529">
            <v>132300</v>
          </cell>
          <cell r="N529">
            <v>0</v>
          </cell>
          <cell r="O529">
            <v>0</v>
          </cell>
          <cell r="P529">
            <v>0</v>
          </cell>
          <cell r="Q529">
            <v>0</v>
          </cell>
          <cell r="R529">
            <v>78983100</v>
          </cell>
        </row>
        <row r="530">
          <cell r="B530" t="str">
            <v>599-0189</v>
          </cell>
          <cell r="D530" t="e">
            <v>#N/A</v>
          </cell>
          <cell r="E530" t="e">
            <v>#N/A</v>
          </cell>
          <cell r="G530" t="e">
            <v>#N/A</v>
          </cell>
          <cell r="H530" t="str">
            <v>Vacant</v>
          </cell>
          <cell r="I530" t="str">
            <v>ZAR 0.00</v>
          </cell>
          <cell r="J530" t="str">
            <v>ZAR</v>
          </cell>
          <cell r="K530">
            <v>0</v>
          </cell>
          <cell r="L530">
            <v>1</v>
          </cell>
          <cell r="M530">
            <v>0</v>
          </cell>
          <cell r="N530">
            <v>0</v>
          </cell>
          <cell r="O530">
            <v>0</v>
          </cell>
          <cell r="P530">
            <v>0</v>
          </cell>
          <cell r="Q530">
            <v>0</v>
          </cell>
          <cell r="R530">
            <v>0</v>
          </cell>
        </row>
        <row r="531">
          <cell r="B531" t="str">
            <v>599-0190</v>
          </cell>
          <cell r="D531" t="e">
            <v>#N/A</v>
          </cell>
          <cell r="E531" t="e">
            <v>#N/A</v>
          </cell>
          <cell r="G531" t="e">
            <v>#N/A</v>
          </cell>
          <cell r="H531" t="str">
            <v>Vacant</v>
          </cell>
          <cell r="I531" t="str">
            <v>ZAR 0.00</v>
          </cell>
          <cell r="J531" t="str">
            <v>ZAR</v>
          </cell>
          <cell r="K531">
            <v>0</v>
          </cell>
          <cell r="L531">
            <v>1</v>
          </cell>
          <cell r="M531">
            <v>0</v>
          </cell>
          <cell r="N531">
            <v>0</v>
          </cell>
          <cell r="O531">
            <v>0</v>
          </cell>
          <cell r="P531">
            <v>0</v>
          </cell>
          <cell r="Q531">
            <v>0</v>
          </cell>
          <cell r="R531">
            <v>0</v>
          </cell>
        </row>
        <row r="532">
          <cell r="B532" t="str">
            <v>599-0191</v>
          </cell>
          <cell r="D532" t="e">
            <v>#N/A</v>
          </cell>
          <cell r="E532" t="e">
            <v>#N/A</v>
          </cell>
          <cell r="G532" t="e">
            <v>#N/A</v>
          </cell>
          <cell r="H532" t="str">
            <v>Vacant</v>
          </cell>
          <cell r="I532" t="str">
            <v>ZAR 0.00</v>
          </cell>
          <cell r="J532" t="str">
            <v>ZAR</v>
          </cell>
          <cell r="K532">
            <v>0</v>
          </cell>
          <cell r="L532">
            <v>1</v>
          </cell>
          <cell r="M532">
            <v>0</v>
          </cell>
          <cell r="N532">
            <v>0</v>
          </cell>
          <cell r="O532">
            <v>0</v>
          </cell>
          <cell r="P532">
            <v>0</v>
          </cell>
          <cell r="Q532">
            <v>0</v>
          </cell>
          <cell r="R532">
            <v>0</v>
          </cell>
        </row>
        <row r="533">
          <cell r="B533" t="str">
            <v>599-0192</v>
          </cell>
          <cell r="D533" t="e">
            <v>#N/A</v>
          </cell>
          <cell r="E533" t="e">
            <v>#N/A</v>
          </cell>
          <cell r="G533" t="e">
            <v>#N/A</v>
          </cell>
          <cell r="H533" t="str">
            <v>Vacant</v>
          </cell>
          <cell r="I533" t="str">
            <v>ZAR 0.00</v>
          </cell>
          <cell r="J533" t="str">
            <v>ZAR</v>
          </cell>
          <cell r="K533">
            <v>0</v>
          </cell>
          <cell r="L533">
            <v>1</v>
          </cell>
          <cell r="M533">
            <v>0</v>
          </cell>
          <cell r="N533">
            <v>0</v>
          </cell>
          <cell r="O533">
            <v>0</v>
          </cell>
          <cell r="P533">
            <v>0</v>
          </cell>
          <cell r="Q533">
            <v>0</v>
          </cell>
          <cell r="R533">
            <v>0</v>
          </cell>
        </row>
        <row r="534">
          <cell r="B534" t="str">
            <v>599-0193</v>
          </cell>
          <cell r="D534" t="e">
            <v>#N/A</v>
          </cell>
          <cell r="E534" t="e">
            <v>#N/A</v>
          </cell>
          <cell r="G534" t="e">
            <v>#N/A</v>
          </cell>
          <cell r="H534" t="str">
            <v>Vacant</v>
          </cell>
          <cell r="I534" t="str">
            <v>ZAR 0.00</v>
          </cell>
          <cell r="J534" t="str">
            <v>ZAR</v>
          </cell>
          <cell r="K534">
            <v>0</v>
          </cell>
          <cell r="L534">
            <v>1</v>
          </cell>
          <cell r="M534">
            <v>0</v>
          </cell>
          <cell r="N534">
            <v>0</v>
          </cell>
          <cell r="O534">
            <v>0</v>
          </cell>
          <cell r="P534">
            <v>0</v>
          </cell>
          <cell r="Q534">
            <v>0</v>
          </cell>
          <cell r="R534">
            <v>0</v>
          </cell>
        </row>
        <row r="535">
          <cell r="B535" t="str">
            <v>599-0194</v>
          </cell>
          <cell r="D535" t="e">
            <v>#N/A</v>
          </cell>
          <cell r="E535" t="e">
            <v>#N/A</v>
          </cell>
          <cell r="G535" t="e">
            <v>#N/A</v>
          </cell>
          <cell r="H535" t="str">
            <v>Vacant</v>
          </cell>
          <cell r="I535" t="str">
            <v>ZAR 0.00</v>
          </cell>
          <cell r="J535" t="str">
            <v>ZAR</v>
          </cell>
          <cell r="K535">
            <v>0</v>
          </cell>
          <cell r="L535">
            <v>1</v>
          </cell>
          <cell r="M535">
            <v>0</v>
          </cell>
          <cell r="N535">
            <v>0</v>
          </cell>
          <cell r="O535">
            <v>0</v>
          </cell>
          <cell r="P535">
            <v>0</v>
          </cell>
          <cell r="Q535">
            <v>0</v>
          </cell>
          <cell r="R535">
            <v>0</v>
          </cell>
        </row>
        <row r="536">
          <cell r="B536" t="str">
            <v>599-0195</v>
          </cell>
          <cell r="D536" t="e">
            <v>#N/A</v>
          </cell>
          <cell r="E536" t="e">
            <v>#N/A</v>
          </cell>
          <cell r="G536" t="e">
            <v>#N/A</v>
          </cell>
          <cell r="H536" t="str">
            <v>Vacant</v>
          </cell>
          <cell r="I536" t="str">
            <v>ZAR 0.00</v>
          </cell>
          <cell r="J536" t="str">
            <v>ZAR</v>
          </cell>
          <cell r="K536">
            <v>0</v>
          </cell>
          <cell r="L536">
            <v>1</v>
          </cell>
          <cell r="M536">
            <v>0</v>
          </cell>
          <cell r="N536">
            <v>0</v>
          </cell>
          <cell r="O536">
            <v>0</v>
          </cell>
          <cell r="P536">
            <v>0</v>
          </cell>
          <cell r="Q536">
            <v>0</v>
          </cell>
          <cell r="R536">
            <v>0</v>
          </cell>
        </row>
        <row r="537">
          <cell r="B537" t="str">
            <v>599-0196</v>
          </cell>
          <cell r="D537" t="e">
            <v>#N/A</v>
          </cell>
          <cell r="E537" t="e">
            <v>#N/A</v>
          </cell>
          <cell r="G537" t="e">
            <v>#N/A</v>
          </cell>
          <cell r="H537" t="str">
            <v>Vacant</v>
          </cell>
          <cell r="I537" t="str">
            <v>ZAR 0.00</v>
          </cell>
          <cell r="J537" t="str">
            <v>ZAR</v>
          </cell>
          <cell r="K537">
            <v>0</v>
          </cell>
          <cell r="L537">
            <v>1</v>
          </cell>
          <cell r="M537">
            <v>0</v>
          </cell>
          <cell r="N537">
            <v>0</v>
          </cell>
          <cell r="O537">
            <v>0</v>
          </cell>
          <cell r="P537">
            <v>0</v>
          </cell>
          <cell r="Q537">
            <v>0</v>
          </cell>
          <cell r="R537">
            <v>0</v>
          </cell>
        </row>
        <row r="538">
          <cell r="B538" t="str">
            <v>599-0197</v>
          </cell>
          <cell r="D538" t="e">
            <v>#N/A</v>
          </cell>
          <cell r="E538" t="e">
            <v>#N/A</v>
          </cell>
          <cell r="G538" t="e">
            <v>#N/A</v>
          </cell>
          <cell r="H538" t="str">
            <v>Vacant</v>
          </cell>
          <cell r="I538" t="str">
            <v>ZAR 0.00</v>
          </cell>
          <cell r="J538" t="str">
            <v>ZAR</v>
          </cell>
          <cell r="K538">
            <v>0</v>
          </cell>
          <cell r="L538">
            <v>1</v>
          </cell>
          <cell r="M538">
            <v>0</v>
          </cell>
          <cell r="N538">
            <v>0</v>
          </cell>
          <cell r="O538">
            <v>0</v>
          </cell>
          <cell r="P538">
            <v>0</v>
          </cell>
          <cell r="Q538">
            <v>0</v>
          </cell>
          <cell r="R538">
            <v>0</v>
          </cell>
        </row>
        <row r="539">
          <cell r="B539" t="str">
            <v>599-0198</v>
          </cell>
          <cell r="D539" t="e">
            <v>#N/A</v>
          </cell>
          <cell r="E539" t="e">
            <v>#N/A</v>
          </cell>
          <cell r="G539" t="e">
            <v>#N/A</v>
          </cell>
          <cell r="H539" t="str">
            <v>Vacant</v>
          </cell>
          <cell r="I539" t="str">
            <v>ZAR 0.00</v>
          </cell>
          <cell r="J539" t="str">
            <v>ZAR</v>
          </cell>
          <cell r="K539">
            <v>0</v>
          </cell>
          <cell r="L539">
            <v>1</v>
          </cell>
          <cell r="M539">
            <v>0</v>
          </cell>
          <cell r="N539">
            <v>0</v>
          </cell>
          <cell r="O539">
            <v>0</v>
          </cell>
          <cell r="P539">
            <v>0</v>
          </cell>
          <cell r="Q539">
            <v>0</v>
          </cell>
          <cell r="R539">
            <v>0</v>
          </cell>
        </row>
        <row r="540">
          <cell r="B540" t="str">
            <v>599-0199</v>
          </cell>
          <cell r="D540" t="e">
            <v>#N/A</v>
          </cell>
          <cell r="E540" t="e">
            <v>#N/A</v>
          </cell>
          <cell r="G540" t="e">
            <v>#N/A</v>
          </cell>
          <cell r="H540" t="str">
            <v>Vacant</v>
          </cell>
          <cell r="I540" t="str">
            <v>ZAR 0.00</v>
          </cell>
          <cell r="J540" t="str">
            <v>ZAR</v>
          </cell>
          <cell r="K540">
            <v>0</v>
          </cell>
          <cell r="L540">
            <v>1</v>
          </cell>
          <cell r="M540">
            <v>0</v>
          </cell>
          <cell r="N540">
            <v>0</v>
          </cell>
          <cell r="O540">
            <v>0</v>
          </cell>
          <cell r="P540">
            <v>0</v>
          </cell>
          <cell r="Q540">
            <v>0</v>
          </cell>
          <cell r="R540">
            <v>0</v>
          </cell>
        </row>
        <row r="541">
          <cell r="B541" t="str">
            <v>599-0200</v>
          </cell>
          <cell r="D541" t="e">
            <v>#N/A</v>
          </cell>
          <cell r="E541" t="e">
            <v>#N/A</v>
          </cell>
          <cell r="G541" t="e">
            <v>#N/A</v>
          </cell>
          <cell r="H541" t="str">
            <v>Vacant</v>
          </cell>
          <cell r="I541" t="str">
            <v>ZAR 0.00</v>
          </cell>
          <cell r="J541" t="str">
            <v>ZAR</v>
          </cell>
          <cell r="K541">
            <v>0</v>
          </cell>
          <cell r="L541">
            <v>1</v>
          </cell>
          <cell r="M541">
            <v>0</v>
          </cell>
          <cell r="N541">
            <v>0</v>
          </cell>
          <cell r="O541">
            <v>0</v>
          </cell>
          <cell r="P541">
            <v>0</v>
          </cell>
          <cell r="Q541">
            <v>0</v>
          </cell>
          <cell r="R541">
            <v>0</v>
          </cell>
        </row>
        <row r="542">
          <cell r="B542" t="str">
            <v>599-0201</v>
          </cell>
          <cell r="D542" t="e">
            <v>#N/A</v>
          </cell>
          <cell r="E542" t="e">
            <v>#N/A</v>
          </cell>
          <cell r="G542" t="e">
            <v>#N/A</v>
          </cell>
          <cell r="H542" t="str">
            <v>Vacant</v>
          </cell>
          <cell r="I542" t="str">
            <v>ZAR 0.00</v>
          </cell>
          <cell r="J542" t="str">
            <v>ZAR</v>
          </cell>
          <cell r="K542">
            <v>0</v>
          </cell>
          <cell r="L542">
            <v>1</v>
          </cell>
          <cell r="M542">
            <v>0</v>
          </cell>
          <cell r="N542">
            <v>0</v>
          </cell>
          <cell r="O542">
            <v>0</v>
          </cell>
          <cell r="P542">
            <v>0</v>
          </cell>
          <cell r="Q542">
            <v>0</v>
          </cell>
          <cell r="R542">
            <v>0</v>
          </cell>
        </row>
        <row r="543">
          <cell r="B543" t="str">
            <v>599-0202</v>
          </cell>
          <cell r="D543" t="e">
            <v>#N/A</v>
          </cell>
          <cell r="E543" t="e">
            <v>#N/A</v>
          </cell>
          <cell r="G543" t="e">
            <v>#N/A</v>
          </cell>
          <cell r="H543" t="str">
            <v>Vacant</v>
          </cell>
          <cell r="I543" t="str">
            <v>ZAR 0.00</v>
          </cell>
          <cell r="J543" t="str">
            <v>ZAR</v>
          </cell>
          <cell r="K543">
            <v>0</v>
          </cell>
          <cell r="L543">
            <v>1</v>
          </cell>
          <cell r="M543">
            <v>0</v>
          </cell>
          <cell r="N543">
            <v>0</v>
          </cell>
          <cell r="O543">
            <v>0</v>
          </cell>
          <cell r="P543">
            <v>0</v>
          </cell>
          <cell r="Q543">
            <v>0</v>
          </cell>
          <cell r="R543">
            <v>0</v>
          </cell>
        </row>
        <row r="544">
          <cell r="B544" t="str">
            <v>599-0203</v>
          </cell>
          <cell r="D544" t="e">
            <v>#N/A</v>
          </cell>
          <cell r="E544" t="str">
            <v>P005</v>
          </cell>
          <cell r="G544" t="str">
            <v>Gemistar Travel &amp; Tours</v>
          </cell>
          <cell r="H544" t="str">
            <v>Airtickets - Closed</v>
          </cell>
          <cell r="I544" t="str">
            <v>ZMK 0.00</v>
          </cell>
          <cell r="J544" t="str">
            <v>ZMK</v>
          </cell>
          <cell r="K544">
            <v>0</v>
          </cell>
          <cell r="L544">
            <v>1.6750418760469012E-3</v>
          </cell>
          <cell r="M544">
            <v>0</v>
          </cell>
          <cell r="N544">
            <v>0</v>
          </cell>
          <cell r="O544">
            <v>0</v>
          </cell>
          <cell r="P544">
            <v>0</v>
          </cell>
          <cell r="Q544">
            <v>0</v>
          </cell>
          <cell r="R544">
            <v>0</v>
          </cell>
        </row>
        <row r="545">
          <cell r="B545" t="str">
            <v>599-0204</v>
          </cell>
          <cell r="C545" t="str">
            <v>Addendum 1</v>
          </cell>
          <cell r="D545">
            <v>39443</v>
          </cell>
          <cell r="E545" t="str">
            <v>M049</v>
          </cell>
          <cell r="F545" t="str">
            <v>Donald Hamilton</v>
          </cell>
          <cell r="G545" t="str">
            <v>Fletcher Smith Ltd</v>
          </cell>
          <cell r="H545" t="str">
            <v xml:space="preserve">Massecuite Re-heater expansion from 680 to 900m2 </v>
          </cell>
          <cell r="I545" t="str">
            <v>EUR 66710.00</v>
          </cell>
          <cell r="J545" t="str">
            <v>EUR</v>
          </cell>
          <cell r="K545">
            <v>66710</v>
          </cell>
          <cell r="L545">
            <v>9.5500000000000007</v>
          </cell>
          <cell r="M545">
            <v>637080.5</v>
          </cell>
          <cell r="N545">
            <v>0</v>
          </cell>
          <cell r="O545">
            <v>66710</v>
          </cell>
          <cell r="P545">
            <v>0</v>
          </cell>
          <cell r="Q545">
            <v>0</v>
          </cell>
          <cell r="R545">
            <v>0</v>
          </cell>
          <cell r="V545">
            <v>39508</v>
          </cell>
        </row>
        <row r="546">
          <cell r="B546" t="str">
            <v>599-0205</v>
          </cell>
          <cell r="D546" t="e">
            <v>#N/A</v>
          </cell>
          <cell r="E546" t="str">
            <v>M031</v>
          </cell>
          <cell r="G546" t="str">
            <v>Pinetown Bolt and Engineering Supplies</v>
          </cell>
          <cell r="H546" t="str">
            <v>Various Nuts and Washers</v>
          </cell>
          <cell r="I546" t="str">
            <v>ZAR 0.00</v>
          </cell>
          <cell r="J546" t="str">
            <v>ZAR</v>
          </cell>
          <cell r="K546">
            <v>0</v>
          </cell>
          <cell r="L546">
            <v>1</v>
          </cell>
          <cell r="M546">
            <v>0</v>
          </cell>
          <cell r="N546">
            <v>0</v>
          </cell>
          <cell r="O546">
            <v>0</v>
          </cell>
          <cell r="P546">
            <v>0</v>
          </cell>
          <cell r="Q546">
            <v>0</v>
          </cell>
          <cell r="R546">
            <v>0</v>
          </cell>
        </row>
        <row r="547">
          <cell r="B547" t="str">
            <v>599-0206</v>
          </cell>
          <cell r="D547" t="e">
            <v>#N/A</v>
          </cell>
          <cell r="E547" t="str">
            <v>P005</v>
          </cell>
          <cell r="F547" t="str">
            <v>CLOSED</v>
          </cell>
          <cell r="G547" t="str">
            <v>Gemistar Travel &amp; Tours</v>
          </cell>
          <cell r="H547" t="str">
            <v>Airtickets</v>
          </cell>
          <cell r="I547" t="str">
            <v>ZMK 3,913,435</v>
          </cell>
          <cell r="J547" t="str">
            <v>ZMK</v>
          </cell>
          <cell r="K547">
            <v>3913435</v>
          </cell>
          <cell r="L547">
            <v>1.6750418760469012E-3</v>
          </cell>
          <cell r="M547">
            <v>6555.1675041876051</v>
          </cell>
          <cell r="N547">
            <v>0</v>
          </cell>
          <cell r="O547">
            <v>0</v>
          </cell>
          <cell r="P547">
            <v>0</v>
          </cell>
          <cell r="Q547">
            <v>0</v>
          </cell>
          <cell r="R547">
            <v>3913435</v>
          </cell>
          <cell r="U547" t="str">
            <v>CLOSED</v>
          </cell>
          <cell r="V547" t="str">
            <v>CLOSED</v>
          </cell>
        </row>
        <row r="548">
          <cell r="B548" t="str">
            <v>599-0207</v>
          </cell>
          <cell r="C548" t="str">
            <v/>
          </cell>
          <cell r="D548">
            <v>39444</v>
          </cell>
          <cell r="E548" t="str">
            <v>E016</v>
          </cell>
          <cell r="F548" t="str">
            <v>John Butler</v>
          </cell>
          <cell r="G548" t="str">
            <v>Electrical and mechanical installations ltd</v>
          </cell>
          <cell r="H548" t="str">
            <v>General LV MCC cable and installation - warehouses</v>
          </cell>
          <cell r="I548" t="str">
            <v>ZAR 4,233,257.16</v>
          </cell>
          <cell r="J548" t="str">
            <v>ZAR</v>
          </cell>
          <cell r="K548">
            <v>4233257.16</v>
          </cell>
          <cell r="L548">
            <v>1</v>
          </cell>
          <cell r="M548">
            <v>4233257.16</v>
          </cell>
          <cell r="N548">
            <v>4233257.16</v>
          </cell>
          <cell r="O548">
            <v>0</v>
          </cell>
          <cell r="P548">
            <v>0</v>
          </cell>
          <cell r="Q548">
            <v>0</v>
          </cell>
          <cell r="R548">
            <v>0</v>
          </cell>
        </row>
        <row r="549">
          <cell r="B549" t="str">
            <v>599-0208</v>
          </cell>
          <cell r="D549">
            <v>39443</v>
          </cell>
          <cell r="E549" t="str">
            <v>E012</v>
          </cell>
          <cell r="F549" t="str">
            <v>John Butler</v>
          </cell>
          <cell r="G549" t="str">
            <v>Electrical and mechanical installations ltd</v>
          </cell>
          <cell r="H549" t="str">
            <v>General LV MCC cable and installation - factory</v>
          </cell>
          <cell r="I549" t="str">
            <v>ZAR 8,562,583.13</v>
          </cell>
          <cell r="J549" t="str">
            <v>ZAR</v>
          </cell>
          <cell r="K549">
            <v>8562583.1300000008</v>
          </cell>
          <cell r="L549">
            <v>1</v>
          </cell>
          <cell r="M549">
            <v>8562583.1300000008</v>
          </cell>
          <cell r="N549">
            <v>8562583.1300000008</v>
          </cell>
          <cell r="O549">
            <v>0</v>
          </cell>
          <cell r="P549">
            <v>0</v>
          </cell>
          <cell r="Q549">
            <v>0</v>
          </cell>
          <cell r="R549">
            <v>0</v>
          </cell>
        </row>
        <row r="550">
          <cell r="B550" t="str">
            <v>599-0209</v>
          </cell>
          <cell r="D550">
            <v>39425</v>
          </cell>
          <cell r="E550" t="str">
            <v>P005</v>
          </cell>
          <cell r="G550" t="str">
            <v>Atonement Enterprises Ltd</v>
          </cell>
          <cell r="H550" t="str">
            <v>Materials for construction of receiving store</v>
          </cell>
          <cell r="I550" t="str">
            <v>ZMK 2,700,000.00</v>
          </cell>
          <cell r="J550" t="str">
            <v>ZMK</v>
          </cell>
          <cell r="K550">
            <v>2700000</v>
          </cell>
          <cell r="L550">
            <v>1.6750418760469012E-3</v>
          </cell>
          <cell r="M550">
            <v>4522.6130653266337</v>
          </cell>
          <cell r="N550">
            <v>0</v>
          </cell>
          <cell r="O550">
            <v>0</v>
          </cell>
          <cell r="P550">
            <v>0</v>
          </cell>
          <cell r="Q550">
            <v>0</v>
          </cell>
          <cell r="R550">
            <v>2700000</v>
          </cell>
          <cell r="V550">
            <v>39447</v>
          </cell>
        </row>
        <row r="551">
          <cell r="B551" t="str">
            <v>599-0210</v>
          </cell>
          <cell r="D551">
            <v>39425</v>
          </cell>
          <cell r="E551" t="str">
            <v>P005</v>
          </cell>
          <cell r="G551" t="str">
            <v>G &amp; A Investment Ltd</v>
          </cell>
          <cell r="H551" t="str">
            <v>Materials for construction of receiving store - Closed</v>
          </cell>
          <cell r="I551" t="str">
            <v>ZMK 0.00</v>
          </cell>
          <cell r="J551" t="str">
            <v>ZMK</v>
          </cell>
          <cell r="K551">
            <v>0</v>
          </cell>
          <cell r="L551">
            <v>1.6750418760469012E-3</v>
          </cell>
          <cell r="M551">
            <v>0</v>
          </cell>
          <cell r="N551">
            <v>0</v>
          </cell>
          <cell r="O551">
            <v>0</v>
          </cell>
          <cell r="P551">
            <v>0</v>
          </cell>
          <cell r="Q551">
            <v>0</v>
          </cell>
          <cell r="R551">
            <v>0</v>
          </cell>
          <cell r="V551">
            <v>39447</v>
          </cell>
        </row>
        <row r="552">
          <cell r="B552" t="str">
            <v>599-0211</v>
          </cell>
          <cell r="D552">
            <v>39425</v>
          </cell>
          <cell r="E552" t="str">
            <v>P005</v>
          </cell>
          <cell r="G552" t="str">
            <v>Mulimo Agriculture Hardware Distributors</v>
          </cell>
          <cell r="H552" t="str">
            <v>Various materials for construction of receiving store</v>
          </cell>
          <cell r="I552" t="str">
            <v>ZMK 17,310,638.30</v>
          </cell>
          <cell r="J552" t="str">
            <v>ZMK</v>
          </cell>
          <cell r="K552">
            <v>17310638.300000001</v>
          </cell>
          <cell r="L552">
            <v>1.6750418760469012E-3</v>
          </cell>
          <cell r="M552">
            <v>28996.044053601341</v>
          </cell>
          <cell r="N552">
            <v>0</v>
          </cell>
          <cell r="O552">
            <v>0</v>
          </cell>
          <cell r="P552">
            <v>0</v>
          </cell>
          <cell r="Q552">
            <v>0</v>
          </cell>
          <cell r="R552">
            <v>17310638.300000001</v>
          </cell>
          <cell r="V552">
            <v>39447</v>
          </cell>
        </row>
        <row r="553">
          <cell r="B553" t="str">
            <v>599-0212</v>
          </cell>
          <cell r="D553">
            <v>39391</v>
          </cell>
          <cell r="E553" t="str">
            <v>P005</v>
          </cell>
          <cell r="G553" t="str">
            <v>E.M.B General Contracts</v>
          </cell>
          <cell r="H553" t="str">
            <v>Labour to clear the lay-down area</v>
          </cell>
          <cell r="I553" t="str">
            <v>ZMK 528,000.00</v>
          </cell>
          <cell r="J553" t="str">
            <v>ZMK</v>
          </cell>
          <cell r="K553">
            <v>528000</v>
          </cell>
          <cell r="L553">
            <v>1.6750418760469012E-3</v>
          </cell>
          <cell r="M553">
            <v>884.4221105527638</v>
          </cell>
          <cell r="N553">
            <v>0</v>
          </cell>
          <cell r="O553">
            <v>0</v>
          </cell>
          <cell r="P553">
            <v>0</v>
          </cell>
          <cell r="Q553">
            <v>0</v>
          </cell>
          <cell r="R553">
            <v>528000</v>
          </cell>
          <cell r="V553">
            <v>39328</v>
          </cell>
        </row>
        <row r="554">
          <cell r="B554" t="str">
            <v>599-0213</v>
          </cell>
          <cell r="D554">
            <v>39426</v>
          </cell>
          <cell r="E554" t="str">
            <v>P005</v>
          </cell>
          <cell r="F554" t="str">
            <v>Max</v>
          </cell>
          <cell r="G554" t="str">
            <v>Maxtronics System and supplies</v>
          </cell>
          <cell r="H554" t="str">
            <v>Service of project vehicle PV 21</v>
          </cell>
          <cell r="I554" t="str">
            <v>ZMK 2,000,000.00</v>
          </cell>
          <cell r="J554" t="str">
            <v>ZMK</v>
          </cell>
          <cell r="K554">
            <v>2000000</v>
          </cell>
          <cell r="L554">
            <v>1.6750418760469012E-3</v>
          </cell>
          <cell r="M554">
            <v>3350.0837520938026</v>
          </cell>
          <cell r="N554">
            <v>0</v>
          </cell>
          <cell r="O554">
            <v>0</v>
          </cell>
          <cell r="P554">
            <v>0</v>
          </cell>
          <cell r="Q554">
            <v>0</v>
          </cell>
          <cell r="R554">
            <v>2000000</v>
          </cell>
          <cell r="V554">
            <v>39447</v>
          </cell>
        </row>
        <row r="555">
          <cell r="B555" t="str">
            <v>599-0214</v>
          </cell>
          <cell r="D555">
            <v>39426</v>
          </cell>
          <cell r="E555" t="str">
            <v>P005</v>
          </cell>
          <cell r="F555" t="str">
            <v>Tony</v>
          </cell>
          <cell r="G555" t="str">
            <v>Trentyre Zambia limited</v>
          </cell>
          <cell r="H555" t="str">
            <v>Tyres for project vehicle -Cancelled</v>
          </cell>
          <cell r="I555" t="str">
            <v>ZMK 0.00</v>
          </cell>
          <cell r="J555" t="str">
            <v>ZMK</v>
          </cell>
          <cell r="K555">
            <v>0</v>
          </cell>
          <cell r="L555">
            <v>1.6750418760469012E-3</v>
          </cell>
          <cell r="M555">
            <v>0</v>
          </cell>
          <cell r="N555">
            <v>0</v>
          </cell>
          <cell r="O555">
            <v>0</v>
          </cell>
          <cell r="P555">
            <v>0</v>
          </cell>
          <cell r="Q555">
            <v>0</v>
          </cell>
          <cell r="R555">
            <v>0</v>
          </cell>
          <cell r="V555">
            <v>39447</v>
          </cell>
        </row>
        <row r="556">
          <cell r="B556" t="str">
            <v>599-0215</v>
          </cell>
          <cell r="D556">
            <v>39426</v>
          </cell>
          <cell r="E556" t="str">
            <v>P005</v>
          </cell>
          <cell r="F556" t="str">
            <v>Racheal</v>
          </cell>
          <cell r="G556" t="str">
            <v>Toyota Zambia Ltd</v>
          </cell>
          <cell r="H556" t="str">
            <v>Service of project minibus</v>
          </cell>
          <cell r="I556" t="str">
            <v>ZMK 918,398</v>
          </cell>
          <cell r="J556" t="str">
            <v>ZMK</v>
          </cell>
          <cell r="K556">
            <v>918398</v>
          </cell>
          <cell r="L556">
            <v>1.6750418760469012E-3</v>
          </cell>
          <cell r="M556">
            <v>1538.3551088777219</v>
          </cell>
          <cell r="N556">
            <v>0</v>
          </cell>
          <cell r="O556">
            <v>0</v>
          </cell>
          <cell r="P556">
            <v>0</v>
          </cell>
          <cell r="Q556">
            <v>0</v>
          </cell>
          <cell r="R556">
            <v>918398</v>
          </cell>
          <cell r="V556">
            <v>39447</v>
          </cell>
        </row>
        <row r="557">
          <cell r="B557" t="str">
            <v>599-0216</v>
          </cell>
          <cell r="D557">
            <v>39426</v>
          </cell>
          <cell r="E557" t="str">
            <v>P005</v>
          </cell>
          <cell r="G557" t="str">
            <v>Atonement Enterprises Ltd</v>
          </cell>
          <cell r="H557" t="str">
            <v>Concrete blocks for Kalwya Camp</v>
          </cell>
          <cell r="I557" t="str">
            <v>ZMK 4,650,000.00</v>
          </cell>
          <cell r="J557" t="str">
            <v>ZMK</v>
          </cell>
          <cell r="K557">
            <v>4650000</v>
          </cell>
          <cell r="L557">
            <v>1.6750418760469012E-3</v>
          </cell>
          <cell r="M557">
            <v>7788.9447236180904</v>
          </cell>
          <cell r="N557">
            <v>0</v>
          </cell>
          <cell r="O557">
            <v>0</v>
          </cell>
          <cell r="P557">
            <v>0</v>
          </cell>
          <cell r="Q557">
            <v>0</v>
          </cell>
          <cell r="R557">
            <v>4650000</v>
          </cell>
          <cell r="V557">
            <v>39447</v>
          </cell>
        </row>
        <row r="558">
          <cell r="B558" t="str">
            <v>599-0217</v>
          </cell>
          <cell r="D558" t="e">
            <v>#N/A</v>
          </cell>
          <cell r="E558" t="str">
            <v>P005</v>
          </cell>
          <cell r="F558" t="str">
            <v>CLOSED</v>
          </cell>
          <cell r="G558" t="str">
            <v>AGA Transport Company</v>
          </cell>
          <cell r="H558" t="str">
            <v>Stransport of Gym</v>
          </cell>
          <cell r="I558" t="str">
            <v>ZAR 49,500.00</v>
          </cell>
          <cell r="J558" t="str">
            <v>ZAR</v>
          </cell>
          <cell r="K558">
            <v>49500</v>
          </cell>
          <cell r="L558">
            <v>1</v>
          </cell>
          <cell r="M558">
            <v>49500</v>
          </cell>
          <cell r="N558">
            <v>49500</v>
          </cell>
          <cell r="O558">
            <v>0</v>
          </cell>
          <cell r="P558">
            <v>0</v>
          </cell>
          <cell r="Q558">
            <v>0</v>
          </cell>
          <cell r="R558">
            <v>0</v>
          </cell>
          <cell r="U558" t="str">
            <v>CLOSED</v>
          </cell>
          <cell r="V558" t="str">
            <v>CLOSED</v>
          </cell>
        </row>
        <row r="559">
          <cell r="B559" t="str">
            <v>599-0218</v>
          </cell>
          <cell r="D559">
            <v>39427</v>
          </cell>
          <cell r="E559" t="str">
            <v>P005</v>
          </cell>
          <cell r="F559" t="str">
            <v>Alfred</v>
          </cell>
          <cell r="G559" t="str">
            <v>Pro Fit Ltd</v>
          </cell>
          <cell r="H559" t="str">
            <v>Mobile crane rental - Cancelled</v>
          </cell>
          <cell r="I559" t="str">
            <v>ZMK 0.00</v>
          </cell>
          <cell r="J559" t="str">
            <v>ZMK</v>
          </cell>
          <cell r="K559">
            <v>0</v>
          </cell>
          <cell r="L559">
            <v>1.6750418760469012E-3</v>
          </cell>
          <cell r="M559">
            <v>0</v>
          </cell>
          <cell r="N559">
            <v>0</v>
          </cell>
          <cell r="O559">
            <v>0</v>
          </cell>
          <cell r="P559">
            <v>0</v>
          </cell>
          <cell r="Q559">
            <v>0</v>
          </cell>
          <cell r="R559">
            <v>0</v>
          </cell>
          <cell r="V559">
            <v>39447</v>
          </cell>
        </row>
        <row r="560">
          <cell r="B560" t="str">
            <v>599-0219</v>
          </cell>
          <cell r="D560" t="e">
            <v>#N/A</v>
          </cell>
          <cell r="E560" t="str">
            <v>P005</v>
          </cell>
          <cell r="F560" t="str">
            <v>CLOSED</v>
          </cell>
          <cell r="G560" t="str">
            <v>C I C 4 Seasons Business Ltd</v>
          </cell>
          <cell r="H560" t="str">
            <v>Mounting Antennae</v>
          </cell>
          <cell r="I560" t="str">
            <v>ZMK 7,585,894</v>
          </cell>
          <cell r="J560" t="str">
            <v>ZMK</v>
          </cell>
          <cell r="K560">
            <v>7585894</v>
          </cell>
          <cell r="L560">
            <v>1.6750418760469012E-3</v>
          </cell>
          <cell r="M560">
            <v>12706.690117252932</v>
          </cell>
          <cell r="N560">
            <v>0</v>
          </cell>
          <cell r="O560">
            <v>0</v>
          </cell>
          <cell r="P560">
            <v>0</v>
          </cell>
          <cell r="Q560">
            <v>0</v>
          </cell>
          <cell r="R560">
            <v>7585894</v>
          </cell>
          <cell r="U560" t="str">
            <v>CLOSED</v>
          </cell>
          <cell r="V560" t="str">
            <v>CLOSED</v>
          </cell>
        </row>
        <row r="561">
          <cell r="B561" t="str">
            <v>599-0220</v>
          </cell>
          <cell r="D561" t="e">
            <v>#N/A</v>
          </cell>
          <cell r="E561" t="str">
            <v>P005</v>
          </cell>
          <cell r="F561" t="str">
            <v>CLOSED</v>
          </cell>
          <cell r="G561" t="str">
            <v>Sabra Enterprises</v>
          </cell>
          <cell r="H561" t="str">
            <v>Concrete blocks for Kalwya Camp</v>
          </cell>
          <cell r="I561" t="str">
            <v>ZMK 4,850,000</v>
          </cell>
          <cell r="J561" t="str">
            <v>ZMK</v>
          </cell>
          <cell r="K561">
            <v>4850000</v>
          </cell>
          <cell r="L561">
            <v>1.6750418760469012E-3</v>
          </cell>
          <cell r="M561">
            <v>8123.953098827471</v>
          </cell>
          <cell r="N561">
            <v>0</v>
          </cell>
          <cell r="O561">
            <v>0</v>
          </cell>
          <cell r="P561">
            <v>0</v>
          </cell>
          <cell r="Q561">
            <v>0</v>
          </cell>
          <cell r="R561">
            <v>4850000</v>
          </cell>
          <cell r="U561" t="str">
            <v>CLOSED</v>
          </cell>
          <cell r="V561" t="str">
            <v>CLOSED</v>
          </cell>
        </row>
        <row r="562">
          <cell r="B562" t="str">
            <v>599-0221</v>
          </cell>
          <cell r="D562" t="e">
            <v>#N/A</v>
          </cell>
          <cell r="E562" t="str">
            <v>P005</v>
          </cell>
          <cell r="F562" t="str">
            <v>CLOSED</v>
          </cell>
          <cell r="G562" t="str">
            <v>Powertech Electrical</v>
          </cell>
          <cell r="H562" t="str">
            <v>CLOSED</v>
          </cell>
          <cell r="I562" t="str">
            <v>ZMK 384,000</v>
          </cell>
          <cell r="J562" t="str">
            <v>ZMK</v>
          </cell>
          <cell r="K562">
            <v>384000</v>
          </cell>
          <cell r="L562">
            <v>1.6750418760469012E-3</v>
          </cell>
          <cell r="M562">
            <v>643.21608040201011</v>
          </cell>
          <cell r="N562">
            <v>0</v>
          </cell>
          <cell r="O562">
            <v>0</v>
          </cell>
          <cell r="P562">
            <v>0</v>
          </cell>
          <cell r="Q562">
            <v>0</v>
          </cell>
          <cell r="R562">
            <v>384000</v>
          </cell>
          <cell r="U562" t="str">
            <v>CLOSED</v>
          </cell>
          <cell r="V562" t="str">
            <v>CLOSED</v>
          </cell>
        </row>
        <row r="563">
          <cell r="B563" t="str">
            <v>599-0222</v>
          </cell>
          <cell r="D563" t="e">
            <v>#N/A</v>
          </cell>
          <cell r="E563" t="str">
            <v>P005</v>
          </cell>
          <cell r="F563" t="str">
            <v>CLOSED</v>
          </cell>
          <cell r="G563" t="str">
            <v>Powertech Electrical</v>
          </cell>
          <cell r="H563" t="str">
            <v>CLOSED</v>
          </cell>
          <cell r="I563" t="str">
            <v>ZMK 353,000</v>
          </cell>
          <cell r="J563" t="str">
            <v>ZMK</v>
          </cell>
          <cell r="K563">
            <v>353000</v>
          </cell>
          <cell r="L563">
            <v>1.6750418760469012E-3</v>
          </cell>
          <cell r="M563">
            <v>591.28978224455614</v>
          </cell>
          <cell r="N563">
            <v>0</v>
          </cell>
          <cell r="O563">
            <v>0</v>
          </cell>
          <cell r="P563">
            <v>0</v>
          </cell>
          <cell r="Q563">
            <v>0</v>
          </cell>
          <cell r="R563">
            <v>353000</v>
          </cell>
          <cell r="U563" t="str">
            <v>CLOSED</v>
          </cell>
          <cell r="V563" t="str">
            <v>CLOSED</v>
          </cell>
        </row>
        <row r="564">
          <cell r="B564" t="str">
            <v>599-0223</v>
          </cell>
          <cell r="D564" t="e">
            <v>#N/A</v>
          </cell>
          <cell r="E564" t="str">
            <v>P005</v>
          </cell>
          <cell r="F564" t="str">
            <v>CLOSED</v>
          </cell>
          <cell r="G564" t="str">
            <v>Powertech Electrical</v>
          </cell>
          <cell r="H564" t="str">
            <v>CLOSED</v>
          </cell>
          <cell r="I564" t="str">
            <v>ZMK 1,470,000</v>
          </cell>
          <cell r="J564" t="str">
            <v>ZMK</v>
          </cell>
          <cell r="K564">
            <v>1470000</v>
          </cell>
          <cell r="L564">
            <v>1.6750418760469012E-3</v>
          </cell>
          <cell r="M564">
            <v>2462.3115577889448</v>
          </cell>
          <cell r="N564">
            <v>0</v>
          </cell>
          <cell r="O564">
            <v>0</v>
          </cell>
          <cell r="P564">
            <v>0</v>
          </cell>
          <cell r="Q564">
            <v>0</v>
          </cell>
          <cell r="R564">
            <v>1470000</v>
          </cell>
          <cell r="U564" t="str">
            <v>CLOSED</v>
          </cell>
          <cell r="V564" t="str">
            <v>CLOSED</v>
          </cell>
        </row>
        <row r="565">
          <cell r="B565" t="str">
            <v>599-0224</v>
          </cell>
          <cell r="D565" t="e">
            <v>#N/A</v>
          </cell>
          <cell r="E565" t="str">
            <v>P005</v>
          </cell>
          <cell r="F565" t="str">
            <v>CLOSED</v>
          </cell>
          <cell r="G565" t="str">
            <v>Powertech Electrical</v>
          </cell>
          <cell r="H565" t="str">
            <v>CLOSED</v>
          </cell>
          <cell r="I565" t="str">
            <v>ZMk 3,350,000</v>
          </cell>
          <cell r="J565" t="str">
            <v>ZMk</v>
          </cell>
          <cell r="K565">
            <v>3350000</v>
          </cell>
          <cell r="L565">
            <v>1.6750418760469012E-3</v>
          </cell>
          <cell r="M565">
            <v>5611.3902847571189</v>
          </cell>
          <cell r="N565">
            <v>0</v>
          </cell>
          <cell r="O565">
            <v>0</v>
          </cell>
          <cell r="P565">
            <v>0</v>
          </cell>
          <cell r="Q565">
            <v>0</v>
          </cell>
          <cell r="R565">
            <v>3350000</v>
          </cell>
          <cell r="U565" t="str">
            <v>CLOSED</v>
          </cell>
          <cell r="V565" t="str">
            <v>CLOSED</v>
          </cell>
        </row>
        <row r="566">
          <cell r="B566" t="str">
            <v>599-0225</v>
          </cell>
          <cell r="D566">
            <v>39400</v>
          </cell>
          <cell r="E566" t="str">
            <v>M031</v>
          </cell>
          <cell r="F566" t="str">
            <v>Steven van Rooyen</v>
          </cell>
          <cell r="G566" t="str">
            <v>Blastech</v>
          </cell>
          <cell r="H566" t="str">
            <v>Recyclable grit for sand-blasting, type GH-18, Expandable grit for sand-blasting, type B-125, Road Transport to Zambia SA Export border clearance, Exchange control regulation documentation.</v>
          </cell>
          <cell r="I566" t="str">
            <v>ZAR 174,675.00</v>
          </cell>
          <cell r="J566" t="str">
            <v>ZAR</v>
          </cell>
          <cell r="K566">
            <v>174675</v>
          </cell>
          <cell r="L566">
            <v>1</v>
          </cell>
          <cell r="M566">
            <v>174675</v>
          </cell>
          <cell r="N566">
            <v>174675</v>
          </cell>
          <cell r="O566">
            <v>0</v>
          </cell>
          <cell r="P566">
            <v>0</v>
          </cell>
          <cell r="Q566">
            <v>0</v>
          </cell>
          <cell r="R566">
            <v>0</v>
          </cell>
          <cell r="V566">
            <v>39442</v>
          </cell>
        </row>
        <row r="567">
          <cell r="B567" t="str">
            <v>599-0226</v>
          </cell>
          <cell r="C567" t="str">
            <v/>
          </cell>
          <cell r="D567">
            <v>39444</v>
          </cell>
          <cell r="E567" t="str">
            <v>M012-0</v>
          </cell>
          <cell r="F567" t="str">
            <v>Pieter M. Duys</v>
          </cell>
          <cell r="G567" t="str">
            <v>Duys Component Manufacturers (Pty) Ltd</v>
          </cell>
          <cell r="H567" t="str">
            <v>VCP for 3A Evaporator</v>
          </cell>
          <cell r="I567" t="str">
            <v>ZAR 271,478.00</v>
          </cell>
          <cell r="J567" t="str">
            <v>ZAR</v>
          </cell>
          <cell r="K567">
            <v>271478</v>
          </cell>
          <cell r="L567">
            <v>1</v>
          </cell>
          <cell r="M567">
            <v>271478</v>
          </cell>
          <cell r="N567">
            <v>271478</v>
          </cell>
          <cell r="O567">
            <v>0</v>
          </cell>
          <cell r="P567">
            <v>0</v>
          </cell>
          <cell r="Q567">
            <v>0</v>
          </cell>
          <cell r="R567">
            <v>0</v>
          </cell>
          <cell r="V567">
            <v>39478</v>
          </cell>
        </row>
        <row r="568">
          <cell r="B568" t="str">
            <v>599-0226</v>
          </cell>
          <cell r="C568" t="str">
            <v/>
          </cell>
          <cell r="D568">
            <v>39444</v>
          </cell>
          <cell r="E568" t="str">
            <v>M012-0</v>
          </cell>
          <cell r="F568" t="str">
            <v>Pieter M. Duys</v>
          </cell>
          <cell r="G568" t="str">
            <v>Duys Component Manufacturers (Pty) Ltd</v>
          </cell>
          <cell r="H568" t="str">
            <v>VCP for 3B Evaporator</v>
          </cell>
          <cell r="I568" t="str">
            <v>ZAR 271,478.00</v>
          </cell>
          <cell r="J568" t="str">
            <v>ZAR</v>
          </cell>
          <cell r="K568">
            <v>271478</v>
          </cell>
          <cell r="L568">
            <v>1</v>
          </cell>
          <cell r="M568">
            <v>271478</v>
          </cell>
          <cell r="N568">
            <v>271478</v>
          </cell>
          <cell r="O568">
            <v>0</v>
          </cell>
          <cell r="P568">
            <v>0</v>
          </cell>
          <cell r="Q568">
            <v>0</v>
          </cell>
          <cell r="R568">
            <v>0</v>
          </cell>
          <cell r="V568">
            <v>39478</v>
          </cell>
        </row>
        <row r="569">
          <cell r="B569" t="str">
            <v>599-0227</v>
          </cell>
          <cell r="D569">
            <v>39422</v>
          </cell>
          <cell r="E569" t="str">
            <v>M012-0</v>
          </cell>
          <cell r="F569" t="str">
            <v>Siven Reddy</v>
          </cell>
          <cell r="G569" t="str">
            <v>NATAL STAINLESS STEEL (BIZ AFRICA 1509 PTY LTD T/A)</v>
          </cell>
          <cell r="H569" t="str">
            <v>Pipe 40 NB Schedule 40, SS-304-L 4 Lengths of 3 m each = 12m at ZAR 240.00 per metre</v>
          </cell>
          <cell r="I569" t="str">
            <v>ZAR 3,360</v>
          </cell>
          <cell r="J569" t="str">
            <v>ZAR</v>
          </cell>
          <cell r="K569">
            <v>3360</v>
          </cell>
          <cell r="L569">
            <v>1</v>
          </cell>
          <cell r="M569">
            <v>3360</v>
          </cell>
          <cell r="N569">
            <v>3360</v>
          </cell>
          <cell r="O569">
            <v>0</v>
          </cell>
          <cell r="P569">
            <v>0</v>
          </cell>
          <cell r="Q569">
            <v>0</v>
          </cell>
          <cell r="R569">
            <v>0</v>
          </cell>
          <cell r="V569">
            <v>39416</v>
          </cell>
        </row>
        <row r="570">
          <cell r="B570" t="str">
            <v>599-0228</v>
          </cell>
          <cell r="D570" t="e">
            <v>#N/A</v>
          </cell>
          <cell r="E570" t="str">
            <v>P005</v>
          </cell>
          <cell r="F570" t="str">
            <v>CLOSED</v>
          </cell>
          <cell r="G570" t="str">
            <v>Electrical Maintenance Lusaka Ltd</v>
          </cell>
          <cell r="H570" t="str">
            <v>CLOSED</v>
          </cell>
          <cell r="I570" t="str">
            <v>ZMK 3,739,600</v>
          </cell>
          <cell r="J570" t="str">
            <v>ZMK</v>
          </cell>
          <cell r="K570">
            <v>3739600</v>
          </cell>
          <cell r="L570">
            <v>1.6750418760469012E-3</v>
          </cell>
          <cell r="M570">
            <v>6263.9865996649914</v>
          </cell>
          <cell r="N570">
            <v>0</v>
          </cell>
          <cell r="O570">
            <v>0</v>
          </cell>
          <cell r="P570">
            <v>0</v>
          </cell>
          <cell r="Q570">
            <v>0</v>
          </cell>
          <cell r="R570">
            <v>3739600</v>
          </cell>
          <cell r="U570" t="str">
            <v>CLOSED</v>
          </cell>
          <cell r="V570" t="str">
            <v>CLOSED</v>
          </cell>
        </row>
        <row r="571">
          <cell r="B571" t="str">
            <v>599-0229</v>
          </cell>
          <cell r="D571">
            <v>39430</v>
          </cell>
          <cell r="E571" t="str">
            <v>P005</v>
          </cell>
          <cell r="G571" t="str">
            <v>Southern Insurance Brokers Ltd</v>
          </cell>
          <cell r="H571" t="str">
            <v>ISUZU ABL 1826 &amp; 1825 (Additional Insurance)</v>
          </cell>
          <cell r="I571" t="str">
            <v>ZMK 10,192,458.00</v>
          </cell>
          <cell r="J571" t="str">
            <v>ZMK</v>
          </cell>
          <cell r="K571">
            <v>10192458</v>
          </cell>
          <cell r="L571">
            <v>1.6750418760469012E-3</v>
          </cell>
          <cell r="M571">
            <v>17072.793969849248</v>
          </cell>
          <cell r="N571">
            <v>0</v>
          </cell>
          <cell r="O571">
            <v>0</v>
          </cell>
          <cell r="P571">
            <v>0</v>
          </cell>
          <cell r="Q571">
            <v>0</v>
          </cell>
          <cell r="R571">
            <v>10192458</v>
          </cell>
          <cell r="V571">
            <v>39436</v>
          </cell>
        </row>
        <row r="572">
          <cell r="B572" t="str">
            <v>599-0230</v>
          </cell>
          <cell r="D572" t="e">
            <v>#N/A</v>
          </cell>
          <cell r="E572" t="str">
            <v>P005</v>
          </cell>
          <cell r="F572" t="str">
            <v>CLOSED</v>
          </cell>
          <cell r="G572" t="str">
            <v>Situlu Electrical Company</v>
          </cell>
          <cell r="H572" t="str">
            <v>CLOSED</v>
          </cell>
          <cell r="I572" t="str">
            <v>ZMK 1,452,000</v>
          </cell>
          <cell r="J572" t="str">
            <v>ZMK</v>
          </cell>
          <cell r="K572">
            <v>1452000</v>
          </cell>
          <cell r="L572">
            <v>1.6750418760469012E-3</v>
          </cell>
          <cell r="M572">
            <v>2432.1608040201004</v>
          </cell>
          <cell r="N572">
            <v>0</v>
          </cell>
          <cell r="O572">
            <v>0</v>
          </cell>
          <cell r="P572">
            <v>0</v>
          </cell>
          <cell r="Q572">
            <v>0</v>
          </cell>
          <cell r="R572">
            <v>1452000</v>
          </cell>
          <cell r="U572" t="str">
            <v>CLOSED</v>
          </cell>
          <cell r="V572" t="str">
            <v>CLOSED</v>
          </cell>
        </row>
        <row r="573">
          <cell r="B573" t="str">
            <v>599-0231</v>
          </cell>
          <cell r="D573" t="e">
            <v>#N/A</v>
          </cell>
          <cell r="E573" t="str">
            <v>M052</v>
          </cell>
          <cell r="F573" t="str">
            <v>CLOSED</v>
          </cell>
          <cell r="G573" t="str">
            <v>Situlu Electrical Company</v>
          </cell>
          <cell r="H573" t="str">
            <v>Disconnesct and Recovery of all Cabling and Steel Towers</v>
          </cell>
          <cell r="I573" t="str">
            <v>ZMK 1,325,000</v>
          </cell>
          <cell r="J573" t="str">
            <v>ZMK</v>
          </cell>
          <cell r="K573">
            <v>1325000</v>
          </cell>
          <cell r="L573">
            <v>1.6750418760469012E-3</v>
          </cell>
          <cell r="M573">
            <v>2219.4304857621441</v>
          </cell>
          <cell r="N573">
            <v>0</v>
          </cell>
          <cell r="O573">
            <v>0</v>
          </cell>
          <cell r="P573">
            <v>0</v>
          </cell>
          <cell r="Q573">
            <v>0</v>
          </cell>
          <cell r="R573">
            <v>1325000</v>
          </cell>
          <cell r="U573" t="str">
            <v>CLOSED</v>
          </cell>
          <cell r="V573" t="str">
            <v>CLOSED</v>
          </cell>
        </row>
        <row r="574">
          <cell r="B574" t="str">
            <v>599-0232</v>
          </cell>
          <cell r="D574" t="e">
            <v>#N/A</v>
          </cell>
          <cell r="E574" t="str">
            <v>P005</v>
          </cell>
          <cell r="F574" t="str">
            <v>CLOSED</v>
          </cell>
          <cell r="G574" t="str">
            <v>Situlu Electrical Company</v>
          </cell>
          <cell r="H574" t="str">
            <v>CLOSED</v>
          </cell>
          <cell r="I574" t="str">
            <v>ZMK 1,740,000</v>
          </cell>
          <cell r="J574" t="str">
            <v>ZMK</v>
          </cell>
          <cell r="K574">
            <v>1740000</v>
          </cell>
          <cell r="L574">
            <v>1.6750418760469012E-3</v>
          </cell>
          <cell r="M574">
            <v>2914.572864321608</v>
          </cell>
          <cell r="N574">
            <v>0</v>
          </cell>
          <cell r="O574">
            <v>0</v>
          </cell>
          <cell r="P574">
            <v>0</v>
          </cell>
          <cell r="Q574">
            <v>0</v>
          </cell>
          <cell r="R574">
            <v>1740000</v>
          </cell>
          <cell r="U574" t="str">
            <v>CLOSED</v>
          </cell>
          <cell r="V574" t="str">
            <v>CLOSED</v>
          </cell>
        </row>
        <row r="575">
          <cell r="B575" t="str">
            <v>599-0233</v>
          </cell>
          <cell r="D575" t="e">
            <v>#N/A</v>
          </cell>
          <cell r="E575" t="str">
            <v>P005</v>
          </cell>
          <cell r="F575" t="str">
            <v>CLOSED</v>
          </cell>
          <cell r="G575" t="str">
            <v>Sidusi Enterprises</v>
          </cell>
          <cell r="H575" t="str">
            <v>Tipper Truck Hire</v>
          </cell>
          <cell r="I575" t="str">
            <v>ZMK 22,400,000</v>
          </cell>
          <cell r="J575" t="str">
            <v>ZMK</v>
          </cell>
          <cell r="K575">
            <v>22400000</v>
          </cell>
          <cell r="L575">
            <v>1.6750418760469012E-3</v>
          </cell>
          <cell r="M575">
            <v>37520.938023450588</v>
          </cell>
          <cell r="N575">
            <v>0</v>
          </cell>
          <cell r="O575">
            <v>0</v>
          </cell>
          <cell r="P575">
            <v>0</v>
          </cell>
          <cell r="Q575">
            <v>0</v>
          </cell>
          <cell r="R575">
            <v>22400000</v>
          </cell>
          <cell r="U575" t="str">
            <v>CLOSED</v>
          </cell>
          <cell r="V575" t="str">
            <v>CLOSED</v>
          </cell>
        </row>
        <row r="576">
          <cell r="B576" t="str">
            <v>599-0234</v>
          </cell>
          <cell r="D576">
            <v>39444</v>
          </cell>
          <cell r="E576" t="str">
            <v>E013</v>
          </cell>
          <cell r="F576" t="str">
            <v>John Butler</v>
          </cell>
          <cell r="G576" t="str">
            <v>Electrical and mechanical installations ltd</v>
          </cell>
          <cell r="H576" t="str">
            <v>General LV MCC, Cable &amp; Installation - Packing station</v>
          </cell>
          <cell r="I576" t="str">
            <v>ZAR 441,919.40</v>
          </cell>
          <cell r="J576" t="str">
            <v>ZAR</v>
          </cell>
          <cell r="K576">
            <v>441919.4</v>
          </cell>
          <cell r="L576">
            <v>1</v>
          </cell>
          <cell r="M576">
            <v>441919.4</v>
          </cell>
          <cell r="N576">
            <v>441919.4</v>
          </cell>
          <cell r="O576">
            <v>0</v>
          </cell>
          <cell r="P576">
            <v>0</v>
          </cell>
          <cell r="Q576">
            <v>0</v>
          </cell>
          <cell r="R576">
            <v>0</v>
          </cell>
        </row>
        <row r="577">
          <cell r="B577" t="str">
            <v>599-0235</v>
          </cell>
          <cell r="C577" t="str">
            <v/>
          </cell>
          <cell r="D577">
            <v>39444</v>
          </cell>
          <cell r="E577" t="str">
            <v>M037</v>
          </cell>
          <cell r="F577" t="str">
            <v>Niraj Ramlagan</v>
          </cell>
          <cell r="G577" t="str">
            <v>FCM Engineering (Pty) Ltd</v>
          </cell>
          <cell r="H577" t="str">
            <v>Condensers support structure</v>
          </cell>
          <cell r="I577" t="str">
            <v>ZAR 282,582.00</v>
          </cell>
          <cell r="J577" t="str">
            <v>ZAR</v>
          </cell>
          <cell r="K577">
            <v>282582</v>
          </cell>
          <cell r="L577">
            <v>1</v>
          </cell>
          <cell r="M577">
            <v>282582</v>
          </cell>
          <cell r="N577">
            <v>282582</v>
          </cell>
          <cell r="O577">
            <v>0</v>
          </cell>
          <cell r="P577">
            <v>0</v>
          </cell>
          <cell r="Q577">
            <v>0</v>
          </cell>
          <cell r="R577">
            <v>0</v>
          </cell>
          <cell r="V577">
            <v>39472</v>
          </cell>
        </row>
        <row r="578">
          <cell r="B578" t="str">
            <v>599-0236</v>
          </cell>
          <cell r="C578" t="str">
            <v/>
          </cell>
          <cell r="D578">
            <v>39444</v>
          </cell>
          <cell r="E578" t="str">
            <v>M001-02</v>
          </cell>
          <cell r="F578" t="str">
            <v>Niraj Ramlagan</v>
          </cell>
          <cell r="G578" t="str">
            <v>FCM Engineering (Pty) Ltd</v>
          </cell>
          <cell r="H578" t="str">
            <v>Hotwell tank</v>
          </cell>
          <cell r="I578" t="str">
            <v>ZAR 547,179</v>
          </cell>
          <cell r="J578" t="str">
            <v>ZAR</v>
          </cell>
          <cell r="K578">
            <v>547179</v>
          </cell>
          <cell r="L578">
            <v>1</v>
          </cell>
          <cell r="M578">
            <v>547179</v>
          </cell>
          <cell r="N578">
            <v>547179</v>
          </cell>
          <cell r="O578">
            <v>0</v>
          </cell>
          <cell r="P578">
            <v>0</v>
          </cell>
          <cell r="Q578">
            <v>0</v>
          </cell>
          <cell r="R578">
            <v>0</v>
          </cell>
          <cell r="V578">
            <v>39496</v>
          </cell>
        </row>
        <row r="579">
          <cell r="B579" t="str">
            <v>599-0237</v>
          </cell>
          <cell r="C579" t="str">
            <v/>
          </cell>
          <cell r="D579">
            <v>39444</v>
          </cell>
          <cell r="E579" t="str">
            <v>M047</v>
          </cell>
          <cell r="F579" t="str">
            <v>Niraj Ramlagan</v>
          </cell>
          <cell r="G579" t="str">
            <v>FCM Engineering (Pty) Ltd</v>
          </cell>
          <cell r="H579" t="str">
            <v>Flocculent preparation tank Supporting structure</v>
          </cell>
          <cell r="I579" t="str">
            <v>ZAR 76,180.29</v>
          </cell>
          <cell r="J579" t="str">
            <v>ZAR</v>
          </cell>
          <cell r="K579">
            <v>76180.289999999994</v>
          </cell>
          <cell r="L579">
            <v>1</v>
          </cell>
          <cell r="M579">
            <v>76180.289999999994</v>
          </cell>
          <cell r="N579">
            <v>76180.289999999994</v>
          </cell>
          <cell r="O579">
            <v>0</v>
          </cell>
          <cell r="P579">
            <v>0</v>
          </cell>
          <cell r="Q579">
            <v>0</v>
          </cell>
          <cell r="R579">
            <v>0</v>
          </cell>
          <cell r="V579">
            <v>39472</v>
          </cell>
        </row>
        <row r="580">
          <cell r="B580" t="str">
            <v>599-0238</v>
          </cell>
          <cell r="C580" t="str">
            <v/>
          </cell>
          <cell r="D580">
            <v>39443</v>
          </cell>
          <cell r="E580" t="str">
            <v xml:space="preserve">M001-08 </v>
          </cell>
          <cell r="F580" t="str">
            <v>Dave Isaac</v>
          </cell>
          <cell r="G580" t="str">
            <v>Entrade Valve &amp; Engineering supplies (Pty) Ltd</v>
          </cell>
          <cell r="H580" t="str">
            <v>2 x 8'' Knockout type cyclone steam separator having and 8'' ANSI B 16.5 class 600 RF flanged inlet, outlet and an 8'' ANSI B16.5 class 600 RF drain connection 1st shipment</v>
          </cell>
          <cell r="I580" t="str">
            <v>ZAR 635,300.00</v>
          </cell>
          <cell r="J580" t="str">
            <v>ZAR</v>
          </cell>
          <cell r="K580">
            <v>635300</v>
          </cell>
          <cell r="L580">
            <v>1</v>
          </cell>
          <cell r="M580">
            <v>635300</v>
          </cell>
          <cell r="N580">
            <v>635300</v>
          </cell>
          <cell r="O580">
            <v>0</v>
          </cell>
          <cell r="P580">
            <v>0</v>
          </cell>
          <cell r="Q580">
            <v>0</v>
          </cell>
          <cell r="R580">
            <v>0</v>
          </cell>
          <cell r="S580" t="str">
            <v>both</v>
          </cell>
          <cell r="V580">
            <v>39578</v>
          </cell>
        </row>
        <row r="581">
          <cell r="B581" t="str">
            <v>599-0239</v>
          </cell>
          <cell r="D581">
            <v>39445</v>
          </cell>
          <cell r="E581" t="str">
            <v>C001</v>
          </cell>
          <cell r="F581" t="str">
            <v>Laki</v>
          </cell>
          <cell r="G581" t="str">
            <v>Laktronics Repairs Ltd</v>
          </cell>
          <cell r="H581" t="str">
            <v xml:space="preserve">One load of sand and stones </v>
          </cell>
          <cell r="I581" t="str">
            <v>ZMK 3,700,000.00</v>
          </cell>
          <cell r="J581" t="str">
            <v>ZMK</v>
          </cell>
          <cell r="K581">
            <v>3700000</v>
          </cell>
          <cell r="L581">
            <v>1.6750418760469012E-3</v>
          </cell>
          <cell r="M581">
            <v>6197.6549413735347</v>
          </cell>
          <cell r="N581">
            <v>0</v>
          </cell>
          <cell r="O581">
            <v>0</v>
          </cell>
          <cell r="P581">
            <v>0</v>
          </cell>
          <cell r="Q581">
            <v>0</v>
          </cell>
          <cell r="R581">
            <v>3700000</v>
          </cell>
          <cell r="S581" t="str">
            <v>Caneyard</v>
          </cell>
          <cell r="V581">
            <v>39449</v>
          </cell>
        </row>
        <row r="582">
          <cell r="B582" t="str">
            <v>599-0240</v>
          </cell>
          <cell r="D582">
            <v>39434</v>
          </cell>
          <cell r="E582" t="str">
            <v>C005</v>
          </cell>
          <cell r="G582" t="str">
            <v>Shingalana Ltd</v>
          </cell>
          <cell r="H582" t="str">
            <v>Transport of cement from Chilanga to Nakambala</v>
          </cell>
          <cell r="I582" t="str">
            <v>ZMK 81,672,569.36</v>
          </cell>
          <cell r="J582" t="str">
            <v>ZMK</v>
          </cell>
          <cell r="K582">
            <v>81672569.359999999</v>
          </cell>
          <cell r="L582">
            <v>1.6750418760469012E-3</v>
          </cell>
          <cell r="M582">
            <v>136804.97380234505</v>
          </cell>
          <cell r="N582">
            <v>0</v>
          </cell>
          <cell r="O582">
            <v>0</v>
          </cell>
          <cell r="P582">
            <v>0</v>
          </cell>
          <cell r="Q582">
            <v>0</v>
          </cell>
          <cell r="R582">
            <v>81672569.359999999</v>
          </cell>
          <cell r="V582">
            <v>39443</v>
          </cell>
        </row>
        <row r="583">
          <cell r="B583" t="str">
            <v>599-0241</v>
          </cell>
          <cell r="D583" t="e">
            <v>#N/A</v>
          </cell>
          <cell r="E583" t="str">
            <v>C005</v>
          </cell>
          <cell r="F583" t="str">
            <v>CLOSED</v>
          </cell>
          <cell r="G583" t="str">
            <v>Heku Construction Ltd</v>
          </cell>
          <cell r="H583" t="str">
            <v>Hire of ten truck for one day</v>
          </cell>
          <cell r="I583" t="str">
            <v>ZMK 1,500,000</v>
          </cell>
          <cell r="J583" t="str">
            <v>ZMK</v>
          </cell>
          <cell r="K583">
            <v>1500000</v>
          </cell>
          <cell r="L583">
            <v>1.6750418760469012E-3</v>
          </cell>
          <cell r="M583">
            <v>2512.5628140703516</v>
          </cell>
          <cell r="N583">
            <v>0</v>
          </cell>
          <cell r="O583">
            <v>0</v>
          </cell>
          <cell r="P583">
            <v>0</v>
          </cell>
          <cell r="Q583">
            <v>0</v>
          </cell>
          <cell r="R583">
            <v>1500000</v>
          </cell>
          <cell r="U583" t="str">
            <v>CLOSED</v>
          </cell>
          <cell r="V583" t="str">
            <v>CLOSED</v>
          </cell>
        </row>
        <row r="584">
          <cell r="B584" t="str">
            <v>599-0242</v>
          </cell>
          <cell r="D584">
            <v>39434</v>
          </cell>
          <cell r="E584" t="str">
            <v>M031</v>
          </cell>
          <cell r="G584" t="str">
            <v>Pinetown Bolt and Engineering Supplies</v>
          </cell>
          <cell r="H584" t="str">
            <v>Various Nuts and Bolts</v>
          </cell>
          <cell r="I584" t="str">
            <v>ZAR 89,662.50</v>
          </cell>
          <cell r="J584" t="str">
            <v>ZAR</v>
          </cell>
          <cell r="K584">
            <v>89662.5</v>
          </cell>
          <cell r="L584">
            <v>1</v>
          </cell>
          <cell r="M584">
            <v>89662.5</v>
          </cell>
          <cell r="N584">
            <v>89662.5</v>
          </cell>
          <cell r="O584">
            <v>0</v>
          </cell>
          <cell r="P584">
            <v>0</v>
          </cell>
          <cell r="Q584">
            <v>0</v>
          </cell>
          <cell r="R584">
            <v>0</v>
          </cell>
          <cell r="V584">
            <v>39447</v>
          </cell>
        </row>
        <row r="585">
          <cell r="B585" t="str">
            <v>599-0243</v>
          </cell>
          <cell r="D585">
            <v>39443</v>
          </cell>
          <cell r="E585" t="str">
            <v>A005</v>
          </cell>
          <cell r="F585" t="str">
            <v>Morne Breytenbach</v>
          </cell>
          <cell r="G585" t="str">
            <v>Aquatan (Pty) Ltd</v>
          </cell>
          <cell r="H585" t="str">
            <v>Canal linig supply and delivery</v>
          </cell>
          <cell r="I585" t="str">
            <v>ZAR 704,340.00</v>
          </cell>
          <cell r="J585" t="str">
            <v>ZAR</v>
          </cell>
          <cell r="K585">
            <v>704340</v>
          </cell>
          <cell r="L585">
            <v>1</v>
          </cell>
          <cell r="M585">
            <v>704340</v>
          </cell>
          <cell r="N585">
            <v>704340</v>
          </cell>
          <cell r="O585">
            <v>0</v>
          </cell>
          <cell r="P585">
            <v>0</v>
          </cell>
          <cell r="Q585">
            <v>0</v>
          </cell>
          <cell r="R585">
            <v>0</v>
          </cell>
          <cell r="V585">
            <v>39505</v>
          </cell>
        </row>
        <row r="586">
          <cell r="B586" t="str">
            <v>599-0244</v>
          </cell>
          <cell r="D586" t="e">
            <v>#N/A</v>
          </cell>
          <cell r="E586" t="str">
            <v>P005</v>
          </cell>
          <cell r="G586" t="str">
            <v>Infowave (Pty) Ltd</v>
          </cell>
          <cell r="H586" t="str">
            <v>Repairs to Online PR System</v>
          </cell>
          <cell r="I586" t="str">
            <v>ZAR 21,203</v>
          </cell>
          <cell r="J586" t="str">
            <v>ZAR</v>
          </cell>
          <cell r="K586">
            <v>21203</v>
          </cell>
          <cell r="L586">
            <v>1</v>
          </cell>
          <cell r="M586">
            <v>21203</v>
          </cell>
          <cell r="N586">
            <v>21203</v>
          </cell>
          <cell r="O586">
            <v>0</v>
          </cell>
          <cell r="P586">
            <v>0</v>
          </cell>
          <cell r="Q586">
            <v>0</v>
          </cell>
          <cell r="R586">
            <v>0</v>
          </cell>
        </row>
        <row r="587">
          <cell r="B587" t="str">
            <v>599-0245</v>
          </cell>
          <cell r="D587" t="e">
            <v>#N/A</v>
          </cell>
          <cell r="E587" t="str">
            <v>P005</v>
          </cell>
          <cell r="G587" t="str">
            <v>C I C 4 Seasons Business Ltd</v>
          </cell>
          <cell r="H587" t="str">
            <v>Mounting Antennae</v>
          </cell>
          <cell r="I587" t="str">
            <v>ZMK 7,535,985</v>
          </cell>
          <cell r="J587" t="str">
            <v>ZMK</v>
          </cell>
          <cell r="K587">
            <v>7535985</v>
          </cell>
          <cell r="L587">
            <v>1.6750418760469012E-3</v>
          </cell>
          <cell r="M587">
            <v>12623.090452261307</v>
          </cell>
          <cell r="N587">
            <v>0</v>
          </cell>
          <cell r="O587">
            <v>0</v>
          </cell>
          <cell r="P587">
            <v>0</v>
          </cell>
          <cell r="Q587">
            <v>0</v>
          </cell>
          <cell r="R587">
            <v>7535985</v>
          </cell>
        </row>
        <row r="588">
          <cell r="B588" t="str">
            <v>599-0246</v>
          </cell>
          <cell r="C588" t="str">
            <v/>
          </cell>
          <cell r="D588">
            <v>39443</v>
          </cell>
          <cell r="E588" t="str">
            <v>A004-0</v>
          </cell>
          <cell r="F588" t="str">
            <v>Morne Breytenbach</v>
          </cell>
          <cell r="G588" t="str">
            <v>Aquatan (Pty) Ltd</v>
          </cell>
          <cell r="H588" t="str">
            <v>Dam Lining for slopes, dam 22A (18,000m2)</v>
          </cell>
          <cell r="I588" t="str">
            <v>ZAR 162,000.00</v>
          </cell>
          <cell r="J588" t="str">
            <v>ZAR</v>
          </cell>
          <cell r="K588">
            <v>162000</v>
          </cell>
          <cell r="L588">
            <v>1</v>
          </cell>
          <cell r="M588">
            <v>162000</v>
          </cell>
          <cell r="N588">
            <v>162000</v>
          </cell>
          <cell r="O588">
            <v>0</v>
          </cell>
          <cell r="P588">
            <v>0</v>
          </cell>
          <cell r="Q588">
            <v>0</v>
          </cell>
          <cell r="R588">
            <v>0</v>
          </cell>
          <cell r="V588">
            <v>39508</v>
          </cell>
        </row>
        <row r="589">
          <cell r="B589" t="str">
            <v>599-0246</v>
          </cell>
          <cell r="C589" t="str">
            <v/>
          </cell>
          <cell r="D589">
            <v>39443</v>
          </cell>
          <cell r="E589" t="str">
            <v>A004-0</v>
          </cell>
          <cell r="F589" t="str">
            <v>Morne Breytenbach</v>
          </cell>
          <cell r="G589" t="str">
            <v>Aquatan (Pty) Ltd</v>
          </cell>
          <cell r="H589" t="str">
            <v>Dam Lining for slopes, dam 22A (54,000m2)</v>
          </cell>
          <cell r="I589" t="str">
            <v>ZAR 1,811,169.00</v>
          </cell>
          <cell r="J589" t="str">
            <v>ZAR</v>
          </cell>
          <cell r="K589">
            <v>1811169</v>
          </cell>
          <cell r="L589">
            <v>1</v>
          </cell>
          <cell r="M589">
            <v>1811169</v>
          </cell>
          <cell r="N589">
            <v>1811169</v>
          </cell>
          <cell r="O589">
            <v>0</v>
          </cell>
          <cell r="P589">
            <v>0</v>
          </cell>
          <cell r="Q589">
            <v>0</v>
          </cell>
          <cell r="R589">
            <v>0</v>
          </cell>
          <cell r="V589">
            <v>39508</v>
          </cell>
        </row>
        <row r="590">
          <cell r="B590" t="str">
            <v>599-0246</v>
          </cell>
          <cell r="C590" t="str">
            <v/>
          </cell>
          <cell r="D590">
            <v>39443</v>
          </cell>
          <cell r="E590" t="str">
            <v>A004-0</v>
          </cell>
          <cell r="F590" t="str">
            <v>Morne Breytenbach</v>
          </cell>
          <cell r="G590" t="str">
            <v>Aquatan (Pty) Ltd</v>
          </cell>
          <cell r="H590" t="str">
            <v>Dam Lining for slopes, dam 12A (39,000m2)</v>
          </cell>
          <cell r="I590" t="str">
            <v>ZAR 1,308,060.00</v>
          </cell>
          <cell r="J590" t="str">
            <v>ZAR</v>
          </cell>
          <cell r="K590">
            <v>1308060</v>
          </cell>
          <cell r="L590">
            <v>1</v>
          </cell>
          <cell r="M590">
            <v>1308060</v>
          </cell>
          <cell r="N590">
            <v>1308060</v>
          </cell>
          <cell r="O590">
            <v>0</v>
          </cell>
          <cell r="P590">
            <v>0</v>
          </cell>
          <cell r="Q590">
            <v>0</v>
          </cell>
          <cell r="R590">
            <v>0</v>
          </cell>
          <cell r="V590">
            <v>39508</v>
          </cell>
        </row>
        <row r="591">
          <cell r="B591" t="str">
            <v>599-0246</v>
          </cell>
          <cell r="C591" t="str">
            <v/>
          </cell>
          <cell r="D591">
            <v>39443</v>
          </cell>
          <cell r="E591" t="str">
            <v>A004-0</v>
          </cell>
          <cell r="F591" t="str">
            <v>Morne Breytenbach</v>
          </cell>
          <cell r="G591" t="str">
            <v>Aquatan (Pty) Ltd</v>
          </cell>
          <cell r="H591" t="str">
            <v>Dam Lining for slopes, dam 22A (Provisional)</v>
          </cell>
          <cell r="I591" t="str">
            <v>ZAR 16,250.00</v>
          </cell>
          <cell r="J591" t="str">
            <v>ZAR</v>
          </cell>
          <cell r="K591">
            <v>16250</v>
          </cell>
          <cell r="L591">
            <v>1</v>
          </cell>
          <cell r="M591">
            <v>16250</v>
          </cell>
          <cell r="N591">
            <v>16250</v>
          </cell>
          <cell r="O591">
            <v>0</v>
          </cell>
          <cell r="P591">
            <v>0</v>
          </cell>
          <cell r="Q591">
            <v>0</v>
          </cell>
          <cell r="R591">
            <v>0</v>
          </cell>
          <cell r="V591">
            <v>39508</v>
          </cell>
        </row>
        <row r="592">
          <cell r="B592" t="str">
            <v>599-0247</v>
          </cell>
          <cell r="D592" t="e">
            <v>#N/A</v>
          </cell>
          <cell r="E592" t="str">
            <v>C005</v>
          </cell>
          <cell r="F592" t="str">
            <v>CLOSED</v>
          </cell>
          <cell r="G592" t="str">
            <v>Heku Construction Ltd</v>
          </cell>
          <cell r="H592" t="str">
            <v>Hire of ten truck for two days for cement collection.</v>
          </cell>
          <cell r="I592" t="str">
            <v>ZMK 3,000,000.00</v>
          </cell>
          <cell r="J592" t="str">
            <v>ZMK</v>
          </cell>
          <cell r="K592">
            <v>3000000</v>
          </cell>
          <cell r="L592">
            <v>1.6750418760469012E-3</v>
          </cell>
          <cell r="M592">
            <v>5025.1256281407032</v>
          </cell>
          <cell r="N592">
            <v>0</v>
          </cell>
          <cell r="O592">
            <v>0</v>
          </cell>
          <cell r="P592">
            <v>0</v>
          </cell>
          <cell r="Q592">
            <v>0</v>
          </cell>
          <cell r="R592">
            <v>3000000</v>
          </cell>
          <cell r="U592" t="str">
            <v>CLOSED</v>
          </cell>
          <cell r="V592" t="str">
            <v>CLOSED</v>
          </cell>
        </row>
        <row r="593">
          <cell r="B593" t="str">
            <v>599-0248</v>
          </cell>
          <cell r="D593" t="e">
            <v>#N/A</v>
          </cell>
          <cell r="E593" t="str">
            <v>A012</v>
          </cell>
          <cell r="F593" t="str">
            <v>CLOSED</v>
          </cell>
          <cell r="G593" t="str">
            <v>Saro Agri Equipment Ltd</v>
          </cell>
          <cell r="H593" t="str">
            <v>Fertilser Distributor</v>
          </cell>
          <cell r="I593" t="str">
            <v>ZMK 8,550,000</v>
          </cell>
          <cell r="J593" t="str">
            <v>ZMK</v>
          </cell>
          <cell r="K593">
            <v>8550000</v>
          </cell>
          <cell r="L593">
            <v>1.6750418760469012E-3</v>
          </cell>
          <cell r="M593">
            <v>14321.608040201005</v>
          </cell>
          <cell r="N593">
            <v>0</v>
          </cell>
          <cell r="O593">
            <v>0</v>
          </cell>
          <cell r="P593">
            <v>0</v>
          </cell>
          <cell r="Q593">
            <v>0</v>
          </cell>
          <cell r="R593">
            <v>8550000</v>
          </cell>
          <cell r="U593" t="str">
            <v>CLOSED</v>
          </cell>
          <cell r="V593" t="str">
            <v>CLOSED</v>
          </cell>
        </row>
        <row r="594">
          <cell r="B594" t="str">
            <v>599-0249</v>
          </cell>
          <cell r="D594">
            <v>39434</v>
          </cell>
          <cell r="E594" t="str">
            <v>P005</v>
          </cell>
          <cell r="G594" t="str">
            <v>Gemistar Travel &amp; Tours</v>
          </cell>
          <cell r="H594" t="str">
            <v>Air ticket for Gareth McGibbon &amp; GPJ LUN-JNB-PZB and travel insurance for Teichmann meeting</v>
          </cell>
          <cell r="I594" t="str">
            <v>ZMK 3,928,145.00</v>
          </cell>
          <cell r="J594" t="str">
            <v>ZMK</v>
          </cell>
          <cell r="K594">
            <v>3928145</v>
          </cell>
          <cell r="L594">
            <v>1.6750418760469012E-3</v>
          </cell>
          <cell r="M594">
            <v>6579.807370184255</v>
          </cell>
          <cell r="N594">
            <v>0</v>
          </cell>
          <cell r="O594">
            <v>0</v>
          </cell>
          <cell r="P594">
            <v>0</v>
          </cell>
          <cell r="Q594">
            <v>0</v>
          </cell>
          <cell r="R594">
            <v>3928145</v>
          </cell>
          <cell r="V594">
            <v>39434</v>
          </cell>
        </row>
        <row r="595">
          <cell r="B595" t="str">
            <v>599-0250</v>
          </cell>
          <cell r="C595" t="str">
            <v/>
          </cell>
          <cell r="D595">
            <v>39443</v>
          </cell>
          <cell r="E595" t="str">
            <v>M001-03</v>
          </cell>
          <cell r="F595" t="str">
            <v>Thomas Erasmus</v>
          </cell>
          <cell r="G595" t="str">
            <v>KSB Pumps and Valves (Pty) Ltd</v>
          </cell>
          <cell r="H595" t="str">
            <v>3 x KSB Pumps ETA 100-200, 262m3 .h, Head 40m, NPSH 9m, Pumps driven by WEG 45 Kw 2 Pole electric motors</v>
          </cell>
          <cell r="I595" t="str">
            <v>ZAR 123,097.50</v>
          </cell>
          <cell r="J595" t="str">
            <v>ZAR</v>
          </cell>
          <cell r="K595">
            <v>123097.5</v>
          </cell>
          <cell r="L595">
            <v>1</v>
          </cell>
          <cell r="M595">
            <v>123097.5</v>
          </cell>
          <cell r="N595">
            <v>123097.5</v>
          </cell>
          <cell r="O595">
            <v>0</v>
          </cell>
          <cell r="P595">
            <v>0</v>
          </cell>
          <cell r="Q595">
            <v>0</v>
          </cell>
          <cell r="R595">
            <v>0</v>
          </cell>
          <cell r="V595">
            <v>39493</v>
          </cell>
        </row>
        <row r="596">
          <cell r="B596" t="str">
            <v>599-0251</v>
          </cell>
          <cell r="D596">
            <v>39434</v>
          </cell>
          <cell r="E596" t="str">
            <v>C001</v>
          </cell>
          <cell r="F596" t="str">
            <v>Rrupa Parikh</v>
          </cell>
          <cell r="G596" t="str">
            <v>Spencon &amp; Polyphase Zambia Limited</v>
          </cell>
          <cell r="H596" t="str">
            <v>Civil And Structural work (order value reduced due to incorrect currency captured. See 599-603 for balance of order value)</v>
          </cell>
          <cell r="I596" t="str">
            <v>ZAR 6,268,258.07</v>
          </cell>
          <cell r="J596" t="str">
            <v>ZAR</v>
          </cell>
          <cell r="K596">
            <v>6268258.0700000003</v>
          </cell>
          <cell r="L596">
            <v>1</v>
          </cell>
          <cell r="M596">
            <v>6268258.0700000003</v>
          </cell>
          <cell r="N596">
            <v>6268258.0700000003</v>
          </cell>
          <cell r="O596">
            <v>0</v>
          </cell>
          <cell r="P596">
            <v>0</v>
          </cell>
          <cell r="Q596">
            <v>0</v>
          </cell>
          <cell r="R596">
            <v>0</v>
          </cell>
          <cell r="S596" t="str">
            <v>Civil</v>
          </cell>
          <cell r="V596">
            <v>39447</v>
          </cell>
        </row>
        <row r="597">
          <cell r="B597" t="str">
            <v>599-0252</v>
          </cell>
          <cell r="C597" t="str">
            <v/>
          </cell>
          <cell r="D597">
            <v>39443</v>
          </cell>
          <cell r="E597" t="str">
            <v>M031</v>
          </cell>
          <cell r="F597" t="str">
            <v>Mohamed Y Bhagoo</v>
          </cell>
          <cell r="G597" t="str">
            <v>BHAGOOS SUPERMARKET</v>
          </cell>
          <cell r="H597" t="str">
            <v>200 x Oxygen F Gas including cylinders</v>
          </cell>
          <cell r="I597" t="str">
            <v>ZMK 37,175,000.00</v>
          </cell>
          <cell r="J597" t="str">
            <v>ZMK</v>
          </cell>
          <cell r="K597">
            <v>37175000</v>
          </cell>
          <cell r="L597">
            <v>1.6750418760469012E-3</v>
          </cell>
          <cell r="M597">
            <v>62269.681742043555</v>
          </cell>
          <cell r="N597">
            <v>0</v>
          </cell>
          <cell r="O597">
            <v>0</v>
          </cell>
          <cell r="P597">
            <v>0</v>
          </cell>
          <cell r="Q597">
            <v>0</v>
          </cell>
          <cell r="R597">
            <v>37175000</v>
          </cell>
          <cell r="S597" t="str">
            <v>Gas Recovery</v>
          </cell>
        </row>
        <row r="598">
          <cell r="B598" t="str">
            <v>599-0252</v>
          </cell>
          <cell r="C598" t="str">
            <v/>
          </cell>
          <cell r="D598">
            <v>39443</v>
          </cell>
          <cell r="E598" t="str">
            <v>M031</v>
          </cell>
          <cell r="F598" t="str">
            <v>Mohamed Y Bhagoo</v>
          </cell>
          <cell r="G598" t="str">
            <v>BHAGOOS SUPERMARKET</v>
          </cell>
          <cell r="H598" t="str">
            <v>Deposit on Gas Cylinders</v>
          </cell>
          <cell r="I598" t="str">
            <v>ZMK 103,200,000.00</v>
          </cell>
          <cell r="J598" t="str">
            <v>ZMK</v>
          </cell>
          <cell r="K598">
            <v>103200000</v>
          </cell>
          <cell r="L598">
            <v>1.6750418760469012E-3</v>
          </cell>
          <cell r="M598">
            <v>172864.32160804019</v>
          </cell>
          <cell r="N598">
            <v>0</v>
          </cell>
          <cell r="O598">
            <v>0</v>
          </cell>
          <cell r="P598">
            <v>0</v>
          </cell>
          <cell r="Q598">
            <v>0</v>
          </cell>
          <cell r="R598">
            <v>103200000</v>
          </cell>
          <cell r="S598" t="str">
            <v>Gas Recovery</v>
          </cell>
        </row>
        <row r="599">
          <cell r="B599" t="str">
            <v>599-0252</v>
          </cell>
          <cell r="C599" t="str">
            <v/>
          </cell>
          <cell r="D599">
            <v>39443</v>
          </cell>
          <cell r="E599" t="str">
            <v>M031</v>
          </cell>
          <cell r="F599" t="str">
            <v>Mohamed Y Bhagoo</v>
          </cell>
          <cell r="G599" t="str">
            <v>BHAGOOS SUPERMARKET</v>
          </cell>
          <cell r="H599" t="str">
            <v>100 x Oxygen F Gas including cylinders</v>
          </cell>
          <cell r="I599" t="str">
            <v>ZMK 58,234,500.00</v>
          </cell>
          <cell r="J599" t="str">
            <v>ZMK</v>
          </cell>
          <cell r="K599">
            <v>58234500</v>
          </cell>
          <cell r="L599">
            <v>1.6750418760469012E-3</v>
          </cell>
          <cell r="M599">
            <v>97545.226130653275</v>
          </cell>
          <cell r="N599">
            <v>0</v>
          </cell>
          <cell r="O599">
            <v>0</v>
          </cell>
          <cell r="P599">
            <v>0</v>
          </cell>
          <cell r="Q599">
            <v>0</v>
          </cell>
          <cell r="R599">
            <v>58234500</v>
          </cell>
          <cell r="S599" t="str">
            <v>Gas Recovery</v>
          </cell>
        </row>
        <row r="600">
          <cell r="B600" t="str">
            <v>599-0253</v>
          </cell>
          <cell r="C600" t="str">
            <v/>
          </cell>
          <cell r="D600">
            <v>39445</v>
          </cell>
          <cell r="E600" t="str">
            <v>M031</v>
          </cell>
          <cell r="F600" t="str">
            <v>Mohamed Y Bhagoo</v>
          </cell>
          <cell r="G600" t="str">
            <v>Mulimo Agriculture Hardware Distributors</v>
          </cell>
          <cell r="H600" t="str">
            <v>50 litres gloss sugar ice blue paint, 10 litres grey primer paint, 20 litres thinners</v>
          </cell>
          <cell r="I600" t="str">
            <v>ZMK 2,264,000.00</v>
          </cell>
          <cell r="J600" t="str">
            <v>ZMK</v>
          </cell>
          <cell r="K600">
            <v>2264000</v>
          </cell>
          <cell r="L600">
            <v>1.6750418760469012E-3</v>
          </cell>
          <cell r="M600">
            <v>3792.2948073701841</v>
          </cell>
          <cell r="N600">
            <v>0</v>
          </cell>
          <cell r="O600">
            <v>0</v>
          </cell>
          <cell r="P600">
            <v>0</v>
          </cell>
          <cell r="Q600">
            <v>0</v>
          </cell>
          <cell r="R600">
            <v>2264000</v>
          </cell>
        </row>
        <row r="601">
          <cell r="B601" t="str">
            <v>599-0254</v>
          </cell>
          <cell r="D601" t="e">
            <v>#N/A</v>
          </cell>
          <cell r="E601" t="str">
            <v>M032-1</v>
          </cell>
          <cell r="F601" t="str">
            <v>CLOSED</v>
          </cell>
          <cell r="G601" t="str">
            <v>Nkhula Engineering</v>
          </cell>
          <cell r="H601" t="str">
            <v>Core Drilling for Mill Lathe</v>
          </cell>
          <cell r="I601" t="str">
            <v>ZMK 3,568,750</v>
          </cell>
          <cell r="J601" t="str">
            <v>ZMK</v>
          </cell>
          <cell r="K601">
            <v>3568750</v>
          </cell>
          <cell r="L601">
            <v>1.6750418760469012E-3</v>
          </cell>
          <cell r="M601">
            <v>5977.8056951423787</v>
          </cell>
          <cell r="N601">
            <v>0</v>
          </cell>
          <cell r="O601">
            <v>0</v>
          </cell>
          <cell r="P601">
            <v>0</v>
          </cell>
          <cell r="Q601">
            <v>0</v>
          </cell>
          <cell r="R601">
            <v>3568750</v>
          </cell>
          <cell r="U601" t="str">
            <v>CLOSED</v>
          </cell>
          <cell r="V601" t="str">
            <v>CLOSED</v>
          </cell>
        </row>
        <row r="602">
          <cell r="B602" t="str">
            <v>599-0255</v>
          </cell>
          <cell r="C602" t="str">
            <v/>
          </cell>
          <cell r="D602">
            <v>39445</v>
          </cell>
          <cell r="E602" t="str">
            <v>M031</v>
          </cell>
          <cell r="F602" t="str">
            <v>Timothy Kapila</v>
          </cell>
          <cell r="G602" t="str">
            <v>Sabra Enterprises</v>
          </cell>
          <cell r="H602" t="str">
            <v>2178 x 6 inch concrete blocks</v>
          </cell>
          <cell r="I602" t="str">
            <v>ZMK 7,405,200.00</v>
          </cell>
          <cell r="J602" t="str">
            <v>ZMK</v>
          </cell>
          <cell r="K602">
            <v>7405200</v>
          </cell>
          <cell r="L602">
            <v>1.6750418760469012E-3</v>
          </cell>
          <cell r="M602">
            <v>12404.020100502512</v>
          </cell>
          <cell r="N602">
            <v>0</v>
          </cell>
          <cell r="O602">
            <v>0</v>
          </cell>
          <cell r="P602">
            <v>0</v>
          </cell>
          <cell r="Q602">
            <v>0</v>
          </cell>
          <cell r="R602">
            <v>7405200</v>
          </cell>
          <cell r="V602">
            <v>39449</v>
          </cell>
        </row>
        <row r="603">
          <cell r="B603" t="str">
            <v>599-0256</v>
          </cell>
          <cell r="C603" t="str">
            <v/>
          </cell>
          <cell r="D603">
            <v>39445</v>
          </cell>
          <cell r="E603" t="str">
            <v>M031</v>
          </cell>
          <cell r="F603" t="str">
            <v>Mohamed Y Bhagoo</v>
          </cell>
          <cell r="G603" t="str">
            <v>BHAGOOS SUPERMARKET</v>
          </cell>
          <cell r="H603" t="str">
            <v>Paint, final interhane 990 sugar ice blue</v>
          </cell>
          <cell r="I603" t="str">
            <v>ZMK 0.00</v>
          </cell>
          <cell r="J603" t="str">
            <v>ZMK</v>
          </cell>
          <cell r="K603">
            <v>0</v>
          </cell>
          <cell r="L603">
            <v>1.6750418760469012E-3</v>
          </cell>
          <cell r="M603">
            <v>0</v>
          </cell>
          <cell r="N603">
            <v>0</v>
          </cell>
          <cell r="O603">
            <v>0</v>
          </cell>
          <cell r="P603">
            <v>0</v>
          </cell>
          <cell r="Q603">
            <v>0</v>
          </cell>
          <cell r="R603">
            <v>0</v>
          </cell>
          <cell r="S603" t="str">
            <v>Paint</v>
          </cell>
        </row>
        <row r="604">
          <cell r="B604" t="str">
            <v>599-0256</v>
          </cell>
          <cell r="C604" t="str">
            <v/>
          </cell>
          <cell r="D604">
            <v>39445</v>
          </cell>
          <cell r="E604" t="str">
            <v>M031</v>
          </cell>
          <cell r="F604" t="str">
            <v>Mohamed Y Bhagoo</v>
          </cell>
          <cell r="G604" t="str">
            <v>BHAGOOS SUPERMARKET</v>
          </cell>
          <cell r="H604" t="str">
            <v>Paint, Intermediate, Interseal 670-HS Grey</v>
          </cell>
          <cell r="I604" t="str">
            <v>ZMK 0.00</v>
          </cell>
          <cell r="J604" t="str">
            <v>ZMK</v>
          </cell>
          <cell r="K604">
            <v>0</v>
          </cell>
          <cell r="L604">
            <v>1.6750418760469012E-3</v>
          </cell>
          <cell r="M604">
            <v>0</v>
          </cell>
          <cell r="N604">
            <v>0</v>
          </cell>
          <cell r="O604">
            <v>0</v>
          </cell>
          <cell r="P604">
            <v>0</v>
          </cell>
          <cell r="Q604">
            <v>0</v>
          </cell>
          <cell r="R604">
            <v>0</v>
          </cell>
          <cell r="S604" t="str">
            <v>Paint</v>
          </cell>
        </row>
        <row r="605">
          <cell r="B605" t="str">
            <v>599-0257</v>
          </cell>
          <cell r="D605" t="e">
            <v>#N/A</v>
          </cell>
          <cell r="E605" t="str">
            <v>P005</v>
          </cell>
          <cell r="F605" t="str">
            <v>UNAUTHERISED</v>
          </cell>
          <cell r="G605" t="str">
            <v>Nemchem International</v>
          </cell>
          <cell r="H605" t="str">
            <v>UNAUTHERISED</v>
          </cell>
          <cell r="I605" t="str">
            <v>ZMK 0.00</v>
          </cell>
          <cell r="J605" t="str">
            <v>ZMK</v>
          </cell>
          <cell r="K605">
            <v>0</v>
          </cell>
          <cell r="L605">
            <v>1.6750418760469012E-3</v>
          </cell>
          <cell r="M605">
            <v>0</v>
          </cell>
          <cell r="N605">
            <v>0</v>
          </cell>
          <cell r="O605">
            <v>0</v>
          </cell>
          <cell r="P605">
            <v>0</v>
          </cell>
          <cell r="Q605">
            <v>0</v>
          </cell>
          <cell r="R605">
            <v>0</v>
          </cell>
          <cell r="U605" t="str">
            <v>UNAUTHERISED</v>
          </cell>
          <cell r="V605" t="str">
            <v>UNAUTHERISED</v>
          </cell>
        </row>
        <row r="606">
          <cell r="B606" t="str">
            <v>599-0258</v>
          </cell>
          <cell r="D606" t="e">
            <v>#N/A</v>
          </cell>
          <cell r="E606" t="str">
            <v>M031</v>
          </cell>
          <cell r="F606" t="str">
            <v>CLOSED</v>
          </cell>
          <cell r="G606" t="str">
            <v>BHAGOOS SUPERMARKET</v>
          </cell>
          <cell r="H606" t="str">
            <v>Oxygen and Acetylene</v>
          </cell>
          <cell r="I606" t="str">
            <v>ZMK 4,535,160</v>
          </cell>
          <cell r="J606" t="str">
            <v>ZMK</v>
          </cell>
          <cell r="K606">
            <v>4535160</v>
          </cell>
          <cell r="L606">
            <v>1.6750418760469012E-3</v>
          </cell>
          <cell r="M606">
            <v>7596.5829145728649</v>
          </cell>
          <cell r="N606">
            <v>0</v>
          </cell>
          <cell r="O606">
            <v>0</v>
          </cell>
          <cell r="P606">
            <v>0</v>
          </cell>
          <cell r="Q606">
            <v>0</v>
          </cell>
          <cell r="R606">
            <v>4535160</v>
          </cell>
          <cell r="S606" t="str">
            <v>Gas Recovery</v>
          </cell>
          <cell r="U606" t="str">
            <v>CLOSED</v>
          </cell>
          <cell r="V606" t="str">
            <v>CLOSED</v>
          </cell>
        </row>
        <row r="607">
          <cell r="B607" t="str">
            <v>599-0259</v>
          </cell>
          <cell r="D607" t="e">
            <v>#N/A</v>
          </cell>
          <cell r="E607" t="str">
            <v>M056</v>
          </cell>
          <cell r="F607" t="str">
            <v>CLOSED</v>
          </cell>
          <cell r="G607" t="str">
            <v>Mulimo Agriculture Hardware Distributors</v>
          </cell>
          <cell r="H607" t="str">
            <v>PVC Pipes and Bends</v>
          </cell>
          <cell r="I607" t="str">
            <v>ZMK 2,425,000</v>
          </cell>
          <cell r="J607" t="str">
            <v>ZMK</v>
          </cell>
          <cell r="K607">
            <v>2425000</v>
          </cell>
          <cell r="L607">
            <v>1.6750418760469012E-3</v>
          </cell>
          <cell r="M607">
            <v>4061.9765494137355</v>
          </cell>
          <cell r="N607">
            <v>0</v>
          </cell>
          <cell r="O607">
            <v>0</v>
          </cell>
          <cell r="P607">
            <v>0</v>
          </cell>
          <cell r="Q607">
            <v>0</v>
          </cell>
          <cell r="R607">
            <v>2425000</v>
          </cell>
          <cell r="U607" t="str">
            <v>CLOSED</v>
          </cell>
          <cell r="V607" t="str">
            <v>CLOSED</v>
          </cell>
        </row>
        <row r="608">
          <cell r="B608" t="str">
            <v>599-0260</v>
          </cell>
          <cell r="D608" t="e">
            <v>#N/A</v>
          </cell>
          <cell r="E608" t="str">
            <v>M031</v>
          </cell>
          <cell r="F608" t="str">
            <v>CLOSED</v>
          </cell>
          <cell r="G608" t="str">
            <v>Makubu Steelworks Ltd</v>
          </cell>
          <cell r="H608" t="str">
            <v>Factory Site Material</v>
          </cell>
          <cell r="I608" t="str">
            <v>ZMK 90,896,230</v>
          </cell>
          <cell r="J608" t="str">
            <v>ZMK</v>
          </cell>
          <cell r="K608">
            <v>90896230</v>
          </cell>
          <cell r="L608">
            <v>1.6750418760469012E-3</v>
          </cell>
          <cell r="M608">
            <v>152254.99162479062</v>
          </cell>
          <cell r="N608">
            <v>0</v>
          </cell>
          <cell r="O608">
            <v>0</v>
          </cell>
          <cell r="P608">
            <v>0</v>
          </cell>
          <cell r="Q608">
            <v>0</v>
          </cell>
          <cell r="R608">
            <v>90896230</v>
          </cell>
          <cell r="U608" t="str">
            <v>CLOSED</v>
          </cell>
          <cell r="V608" t="str">
            <v>CLOSED</v>
          </cell>
        </row>
        <row r="609">
          <cell r="B609" t="str">
            <v>599-0261</v>
          </cell>
          <cell r="D609" t="e">
            <v>#N/A</v>
          </cell>
          <cell r="E609" t="str">
            <v>M023-3</v>
          </cell>
          <cell r="F609" t="str">
            <v>CLOSED</v>
          </cell>
          <cell r="G609" t="str">
            <v>Heku Construction Ltd</v>
          </cell>
          <cell r="H609" t="str">
            <v>Hire of 35 ton Crane</v>
          </cell>
          <cell r="I609" t="str">
            <v>ZMK 7,953,159.38</v>
          </cell>
          <cell r="J609" t="str">
            <v>ZMK</v>
          </cell>
          <cell r="K609">
            <v>7953159.3799999999</v>
          </cell>
          <cell r="L609">
            <v>1.6750418760469012E-3</v>
          </cell>
          <cell r="M609">
            <v>13321.875008375209</v>
          </cell>
          <cell r="N609">
            <v>0</v>
          </cell>
          <cell r="O609">
            <v>0</v>
          </cell>
          <cell r="P609">
            <v>0</v>
          </cell>
          <cell r="Q609">
            <v>0</v>
          </cell>
          <cell r="R609">
            <v>7953159.3799999999</v>
          </cell>
          <cell r="U609" t="str">
            <v>CLOSED</v>
          </cell>
          <cell r="V609" t="str">
            <v>CLOSED</v>
          </cell>
        </row>
        <row r="610">
          <cell r="B610" t="str">
            <v>599-0262</v>
          </cell>
          <cell r="D610">
            <v>39435</v>
          </cell>
          <cell r="E610" t="str">
            <v>M032-1</v>
          </cell>
          <cell r="F610" t="str">
            <v>Uli</v>
          </cell>
          <cell r="G610" t="str">
            <v>Heku Construction Ltd</v>
          </cell>
          <cell r="H610" t="str">
            <v>Manufacture metal drawing frame for ISL TS E&amp;I</v>
          </cell>
          <cell r="I610" t="str">
            <v>ZMK 1,250,565.75</v>
          </cell>
          <cell r="J610" t="str">
            <v>ZMK</v>
          </cell>
          <cell r="K610">
            <v>1250565.75</v>
          </cell>
          <cell r="L610">
            <v>1.6750418760469012E-3</v>
          </cell>
          <cell r="M610">
            <v>2094.75</v>
          </cell>
          <cell r="N610">
            <v>0</v>
          </cell>
          <cell r="O610">
            <v>0</v>
          </cell>
          <cell r="P610">
            <v>0</v>
          </cell>
          <cell r="Q610">
            <v>0</v>
          </cell>
          <cell r="R610">
            <v>1250565.75</v>
          </cell>
          <cell r="V610">
            <v>39443</v>
          </cell>
        </row>
        <row r="611">
          <cell r="B611" t="str">
            <v>599-0263</v>
          </cell>
          <cell r="D611">
            <v>39435</v>
          </cell>
          <cell r="E611" t="str">
            <v>P005</v>
          </cell>
          <cell r="G611" t="str">
            <v>Drake &amp; Gorham (Z) Ltd</v>
          </cell>
          <cell r="H611" t="str">
            <v>24,000 &amp; 12,000 BTH/H HI Air Conditioner's</v>
          </cell>
          <cell r="I611" t="str">
            <v>ZMK 6,800,000.00</v>
          </cell>
          <cell r="J611" t="str">
            <v>ZMK</v>
          </cell>
          <cell r="K611">
            <v>6800000</v>
          </cell>
          <cell r="L611">
            <v>1.6750418760469012E-3</v>
          </cell>
          <cell r="M611">
            <v>11390.284757118929</v>
          </cell>
          <cell r="N611">
            <v>0</v>
          </cell>
          <cell r="O611">
            <v>0</v>
          </cell>
          <cell r="P611">
            <v>0</v>
          </cell>
          <cell r="Q611">
            <v>0</v>
          </cell>
          <cell r="R611">
            <v>6800000</v>
          </cell>
          <cell r="V611">
            <v>39447</v>
          </cell>
        </row>
        <row r="612">
          <cell r="B612" t="str">
            <v>599-0264</v>
          </cell>
          <cell r="D612" t="e">
            <v>#N/A</v>
          </cell>
          <cell r="E612" t="str">
            <v>P005</v>
          </cell>
          <cell r="F612" t="str">
            <v>CLOSED</v>
          </cell>
          <cell r="G612" t="str">
            <v>Gemistar Travel &amp; Tours</v>
          </cell>
          <cell r="H612" t="str">
            <v>Air Travel</v>
          </cell>
          <cell r="I612">
            <v>0</v>
          </cell>
          <cell r="J612" t="str">
            <v>0</v>
          </cell>
          <cell r="K612" t="e">
            <v>#VALUE!</v>
          </cell>
          <cell r="L612" t="e">
            <v>#N/A</v>
          </cell>
          <cell r="M612" t="e">
            <v>#N/A</v>
          </cell>
          <cell r="N612">
            <v>0</v>
          </cell>
          <cell r="O612">
            <v>0</v>
          </cell>
          <cell r="P612">
            <v>0</v>
          </cell>
          <cell r="Q612">
            <v>0</v>
          </cell>
          <cell r="R612">
            <v>0</v>
          </cell>
          <cell r="U612" t="str">
            <v>CLOSED</v>
          </cell>
          <cell r="V612" t="str">
            <v>CLOSED</v>
          </cell>
        </row>
        <row r="613">
          <cell r="B613" t="str">
            <v>599-0265</v>
          </cell>
          <cell r="D613" t="e">
            <v>#N/A</v>
          </cell>
          <cell r="E613" t="str">
            <v>P005</v>
          </cell>
          <cell r="F613" t="str">
            <v>CLOSED</v>
          </cell>
          <cell r="G613" t="str">
            <v>Gemistar Travel &amp; Tours</v>
          </cell>
          <cell r="H613" t="str">
            <v>Air Travel</v>
          </cell>
          <cell r="I613">
            <v>0</v>
          </cell>
          <cell r="J613" t="str">
            <v>0</v>
          </cell>
          <cell r="K613" t="e">
            <v>#VALUE!</v>
          </cell>
          <cell r="L613" t="e">
            <v>#N/A</v>
          </cell>
          <cell r="M613" t="e">
            <v>#N/A</v>
          </cell>
          <cell r="N613">
            <v>0</v>
          </cell>
          <cell r="O613">
            <v>0</v>
          </cell>
          <cell r="P613">
            <v>0</v>
          </cell>
          <cell r="Q613">
            <v>0</v>
          </cell>
          <cell r="R613">
            <v>0</v>
          </cell>
          <cell r="U613" t="str">
            <v>CLOSED</v>
          </cell>
          <cell r="V613" t="str">
            <v>CLOSED</v>
          </cell>
        </row>
        <row r="614">
          <cell r="B614" t="str">
            <v>599-0266</v>
          </cell>
          <cell r="D614" t="e">
            <v>#N/A</v>
          </cell>
          <cell r="E614" t="str">
            <v>P005</v>
          </cell>
          <cell r="F614" t="str">
            <v>CLOSED</v>
          </cell>
          <cell r="G614" t="str">
            <v>Gemistar Travel &amp; Tours</v>
          </cell>
          <cell r="H614" t="str">
            <v>Air Travel</v>
          </cell>
          <cell r="I614">
            <v>0</v>
          </cell>
          <cell r="J614" t="str">
            <v>0</v>
          </cell>
          <cell r="K614" t="e">
            <v>#VALUE!</v>
          </cell>
          <cell r="L614" t="e">
            <v>#N/A</v>
          </cell>
          <cell r="M614" t="e">
            <v>#N/A</v>
          </cell>
          <cell r="N614">
            <v>0</v>
          </cell>
          <cell r="O614">
            <v>0</v>
          </cell>
          <cell r="P614">
            <v>0</v>
          </cell>
          <cell r="Q614">
            <v>0</v>
          </cell>
          <cell r="R614">
            <v>0</v>
          </cell>
          <cell r="U614" t="str">
            <v>CLOSED</v>
          </cell>
          <cell r="V614" t="str">
            <v>CLOSED</v>
          </cell>
        </row>
        <row r="615">
          <cell r="B615" t="str">
            <v>599-0267</v>
          </cell>
          <cell r="D615" t="e">
            <v>#N/A</v>
          </cell>
          <cell r="E615" t="str">
            <v>P005</v>
          </cell>
          <cell r="F615" t="str">
            <v>CLOSED</v>
          </cell>
          <cell r="G615" t="str">
            <v>Gemistar Travel &amp; Tours</v>
          </cell>
          <cell r="H615" t="str">
            <v>Air Travel</v>
          </cell>
          <cell r="I615">
            <v>0</v>
          </cell>
          <cell r="J615" t="str">
            <v>0</v>
          </cell>
          <cell r="K615" t="e">
            <v>#VALUE!</v>
          </cell>
          <cell r="L615" t="e">
            <v>#N/A</v>
          </cell>
          <cell r="M615" t="e">
            <v>#N/A</v>
          </cell>
          <cell r="N615">
            <v>0</v>
          </cell>
          <cell r="O615">
            <v>0</v>
          </cell>
          <cell r="P615">
            <v>0</v>
          </cell>
          <cell r="Q615">
            <v>0</v>
          </cell>
          <cell r="R615">
            <v>0</v>
          </cell>
          <cell r="U615" t="str">
            <v>CLOSED</v>
          </cell>
          <cell r="V615" t="str">
            <v>CLOSED</v>
          </cell>
        </row>
        <row r="616">
          <cell r="B616" t="str">
            <v>599-0268</v>
          </cell>
          <cell r="D616" t="e">
            <v>#N/A</v>
          </cell>
          <cell r="E616" t="str">
            <v>P005</v>
          </cell>
          <cell r="F616" t="str">
            <v>CLOSED</v>
          </cell>
          <cell r="G616" t="str">
            <v>M Projects</v>
          </cell>
          <cell r="H616" t="str">
            <v>CLOSED</v>
          </cell>
          <cell r="I616">
            <v>0</v>
          </cell>
          <cell r="J616" t="str">
            <v>0</v>
          </cell>
          <cell r="K616" t="e">
            <v>#VALUE!</v>
          </cell>
          <cell r="L616" t="e">
            <v>#N/A</v>
          </cell>
          <cell r="M616" t="e">
            <v>#N/A</v>
          </cell>
          <cell r="N616">
            <v>0</v>
          </cell>
          <cell r="O616">
            <v>0</v>
          </cell>
          <cell r="P616">
            <v>0</v>
          </cell>
          <cell r="Q616">
            <v>0</v>
          </cell>
          <cell r="R616">
            <v>0</v>
          </cell>
          <cell r="U616" t="str">
            <v>CLOSED</v>
          </cell>
          <cell r="V616" t="str">
            <v>CLOSED</v>
          </cell>
        </row>
        <row r="617">
          <cell r="B617" t="str">
            <v>599-0269</v>
          </cell>
          <cell r="D617" t="e">
            <v>#N/A</v>
          </cell>
          <cell r="E617" t="str">
            <v>P005</v>
          </cell>
          <cell r="F617" t="str">
            <v>CLOSED</v>
          </cell>
          <cell r="G617" t="str">
            <v>Andrew Kurt Ltd</v>
          </cell>
          <cell r="H617" t="str">
            <v>Toilet Hire</v>
          </cell>
          <cell r="I617">
            <v>0</v>
          </cell>
          <cell r="J617" t="str">
            <v>0</v>
          </cell>
          <cell r="K617" t="e">
            <v>#VALUE!</v>
          </cell>
          <cell r="L617" t="e">
            <v>#N/A</v>
          </cell>
          <cell r="M617" t="e">
            <v>#N/A</v>
          </cell>
          <cell r="N617">
            <v>0</v>
          </cell>
          <cell r="O617">
            <v>0</v>
          </cell>
          <cell r="P617">
            <v>0</v>
          </cell>
          <cell r="Q617">
            <v>0</v>
          </cell>
          <cell r="R617">
            <v>0</v>
          </cell>
          <cell r="U617" t="str">
            <v>CLOSED</v>
          </cell>
          <cell r="V617" t="str">
            <v>CLOSED</v>
          </cell>
        </row>
        <row r="618">
          <cell r="B618" t="str">
            <v>599-0270</v>
          </cell>
          <cell r="D618" t="e">
            <v>#N/A</v>
          </cell>
          <cell r="E618" t="str">
            <v>P005</v>
          </cell>
          <cell r="F618" t="str">
            <v>CLOSED</v>
          </cell>
          <cell r="G618" t="str">
            <v xml:space="preserve">Hard Hats Supplies </v>
          </cell>
          <cell r="H618" t="str">
            <v>Canoes</v>
          </cell>
          <cell r="I618">
            <v>0</v>
          </cell>
          <cell r="J618" t="str">
            <v>0</v>
          </cell>
          <cell r="K618" t="e">
            <v>#VALUE!</v>
          </cell>
          <cell r="L618" t="e">
            <v>#N/A</v>
          </cell>
          <cell r="M618" t="e">
            <v>#N/A</v>
          </cell>
          <cell r="N618">
            <v>0</v>
          </cell>
          <cell r="O618">
            <v>0</v>
          </cell>
          <cell r="P618">
            <v>0</v>
          </cell>
          <cell r="Q618">
            <v>0</v>
          </cell>
          <cell r="R618">
            <v>0</v>
          </cell>
          <cell r="U618" t="str">
            <v>CLOSED</v>
          </cell>
          <cell r="V618" t="str">
            <v>CLOSED</v>
          </cell>
        </row>
        <row r="619">
          <cell r="B619" t="str">
            <v>599-0271</v>
          </cell>
          <cell r="D619" t="e">
            <v>#N/A</v>
          </cell>
          <cell r="E619" t="str">
            <v>P005</v>
          </cell>
          <cell r="F619" t="str">
            <v>CLOSED</v>
          </cell>
          <cell r="G619" t="str">
            <v>Gemistar Travel &amp; Tours</v>
          </cell>
          <cell r="H619" t="str">
            <v>Air Travel</v>
          </cell>
          <cell r="I619">
            <v>0</v>
          </cell>
          <cell r="J619" t="str">
            <v>0</v>
          </cell>
          <cell r="K619" t="e">
            <v>#VALUE!</v>
          </cell>
          <cell r="L619" t="e">
            <v>#N/A</v>
          </cell>
          <cell r="M619" t="e">
            <v>#N/A</v>
          </cell>
          <cell r="N619">
            <v>0</v>
          </cell>
          <cell r="O619">
            <v>0</v>
          </cell>
          <cell r="P619">
            <v>0</v>
          </cell>
          <cell r="Q619">
            <v>0</v>
          </cell>
          <cell r="R619">
            <v>0</v>
          </cell>
          <cell r="U619" t="str">
            <v>CLOSED</v>
          </cell>
          <cell r="V619" t="str">
            <v>CLOSED</v>
          </cell>
        </row>
        <row r="620">
          <cell r="B620" t="str">
            <v>599-0272</v>
          </cell>
          <cell r="D620" t="e">
            <v>#N/A</v>
          </cell>
          <cell r="E620" t="str">
            <v>P005</v>
          </cell>
          <cell r="F620" t="str">
            <v>CLOSED</v>
          </cell>
          <cell r="G620" t="str">
            <v>Southern Insurance Brokers Ltd</v>
          </cell>
          <cell r="H620" t="str">
            <v>Insurance</v>
          </cell>
          <cell r="I620">
            <v>0</v>
          </cell>
          <cell r="J620" t="str">
            <v>0</v>
          </cell>
          <cell r="K620" t="e">
            <v>#VALUE!</v>
          </cell>
          <cell r="L620" t="e">
            <v>#N/A</v>
          </cell>
          <cell r="M620" t="e">
            <v>#N/A</v>
          </cell>
          <cell r="N620">
            <v>0</v>
          </cell>
          <cell r="O620">
            <v>0</v>
          </cell>
          <cell r="P620">
            <v>0</v>
          </cell>
          <cell r="Q620">
            <v>0</v>
          </cell>
          <cell r="R620">
            <v>0</v>
          </cell>
          <cell r="U620" t="str">
            <v>CLOSED</v>
          </cell>
          <cell r="V620" t="str">
            <v>CLOSED</v>
          </cell>
        </row>
        <row r="621">
          <cell r="B621" t="str">
            <v>599-0273</v>
          </cell>
          <cell r="D621" t="e">
            <v>#N/A</v>
          </cell>
          <cell r="E621" t="str">
            <v>P005</v>
          </cell>
          <cell r="F621" t="str">
            <v>CLOSED</v>
          </cell>
          <cell r="G621" t="str">
            <v>Southern Insurance Brokers Ltd</v>
          </cell>
          <cell r="H621" t="str">
            <v>Insurance</v>
          </cell>
          <cell r="I621">
            <v>0</v>
          </cell>
          <cell r="J621" t="str">
            <v>0</v>
          </cell>
          <cell r="K621" t="e">
            <v>#VALUE!</v>
          </cell>
          <cell r="L621" t="e">
            <v>#N/A</v>
          </cell>
          <cell r="M621" t="e">
            <v>#N/A</v>
          </cell>
          <cell r="N621">
            <v>0</v>
          </cell>
          <cell r="O621">
            <v>0</v>
          </cell>
          <cell r="P621">
            <v>0</v>
          </cell>
          <cell r="Q621">
            <v>0</v>
          </cell>
          <cell r="R621">
            <v>0</v>
          </cell>
          <cell r="U621" t="str">
            <v>CLOSED</v>
          </cell>
          <cell r="V621" t="str">
            <v>CLOSED</v>
          </cell>
        </row>
        <row r="622">
          <cell r="B622" t="str">
            <v>599-0274</v>
          </cell>
          <cell r="C622" t="str">
            <v/>
          </cell>
          <cell r="D622">
            <v>39443</v>
          </cell>
          <cell r="E622" t="str">
            <v>W107</v>
          </cell>
          <cell r="F622" t="str">
            <v>Nick H Petty</v>
          </cell>
          <cell r="G622" t="str">
            <v>PD Engineering Services</v>
          </cell>
          <cell r="H622" t="str">
            <v>New Conveyors for sugar Drying and packing area</v>
          </cell>
          <cell r="I622" t="str">
            <v>ZAR 5,212,820.00</v>
          </cell>
          <cell r="J622" t="str">
            <v>ZAR</v>
          </cell>
          <cell r="K622">
            <v>5212820</v>
          </cell>
          <cell r="L622">
            <v>1</v>
          </cell>
          <cell r="M622">
            <v>5212820</v>
          </cell>
          <cell r="N622">
            <v>5212820</v>
          </cell>
          <cell r="O622">
            <v>0</v>
          </cell>
          <cell r="P622">
            <v>0</v>
          </cell>
          <cell r="Q622">
            <v>0</v>
          </cell>
          <cell r="R622">
            <v>0</v>
          </cell>
          <cell r="V622">
            <v>39142</v>
          </cell>
        </row>
        <row r="623">
          <cell r="B623" t="str">
            <v>599-0275</v>
          </cell>
          <cell r="D623" t="e">
            <v>#N/A</v>
          </cell>
          <cell r="E623" t="str">
            <v>M031</v>
          </cell>
          <cell r="F623" t="str">
            <v>CLOSED</v>
          </cell>
          <cell r="G623" t="str">
            <v>BHAGOOS SUPERMARKET</v>
          </cell>
          <cell r="H623" t="str">
            <v>Oxygen and Acetylene</v>
          </cell>
          <cell r="I623" t="str">
            <v>ZMK 9,471,537.00</v>
          </cell>
          <cell r="J623" t="str">
            <v>ZMK</v>
          </cell>
          <cell r="K623">
            <v>9471537</v>
          </cell>
          <cell r="L623">
            <v>1.6750418760469012E-3</v>
          </cell>
          <cell r="M623">
            <v>15865.221105527638</v>
          </cell>
          <cell r="N623">
            <v>0</v>
          </cell>
          <cell r="O623">
            <v>0</v>
          </cell>
          <cell r="P623">
            <v>0</v>
          </cell>
          <cell r="Q623">
            <v>0</v>
          </cell>
          <cell r="R623">
            <v>9471537</v>
          </cell>
          <cell r="S623" t="str">
            <v>Gas Recovery</v>
          </cell>
          <cell r="U623" t="str">
            <v>CLOSED</v>
          </cell>
          <cell r="V623" t="str">
            <v>CLOSED</v>
          </cell>
        </row>
        <row r="624">
          <cell r="B624" t="str">
            <v>599-0276</v>
          </cell>
          <cell r="D624" t="e">
            <v>#N/A</v>
          </cell>
          <cell r="E624" t="str">
            <v>M031</v>
          </cell>
          <cell r="F624" t="str">
            <v>CLOSED</v>
          </cell>
          <cell r="G624" t="str">
            <v>BHAGOOS SUPERMARKET</v>
          </cell>
          <cell r="H624" t="str">
            <v>Expoxy Thinners etc</v>
          </cell>
          <cell r="I624" t="str">
            <v>ZMK 12,080,000.00</v>
          </cell>
          <cell r="J624" t="str">
            <v>ZMK</v>
          </cell>
          <cell r="K624">
            <v>12080000</v>
          </cell>
          <cell r="L624">
            <v>1.6750418760469012E-3</v>
          </cell>
          <cell r="M624">
            <v>20234.505862646565</v>
          </cell>
          <cell r="N624">
            <v>0</v>
          </cell>
          <cell r="O624">
            <v>0</v>
          </cell>
          <cell r="P624">
            <v>0</v>
          </cell>
          <cell r="Q624">
            <v>0</v>
          </cell>
          <cell r="R624">
            <v>12080000</v>
          </cell>
          <cell r="S624" t="str">
            <v>Paint</v>
          </cell>
          <cell r="U624" t="str">
            <v>CLOSED</v>
          </cell>
          <cell r="V624" t="str">
            <v>CLOSED</v>
          </cell>
        </row>
        <row r="625">
          <cell r="B625" t="str">
            <v>599-0277</v>
          </cell>
          <cell r="C625" t="str">
            <v/>
          </cell>
          <cell r="D625">
            <v>39443</v>
          </cell>
          <cell r="E625" t="str">
            <v>M031</v>
          </cell>
          <cell r="F625" t="str">
            <v>Mohamed Y Bhagoo</v>
          </cell>
          <cell r="G625" t="str">
            <v>BHAGOOS SUPERMARKET</v>
          </cell>
          <cell r="H625" t="str">
            <v>Oxygenand Acetylyn Gas bottles</v>
          </cell>
          <cell r="I625" t="str">
            <v>ZMK 99,304,750</v>
          </cell>
          <cell r="J625" t="str">
            <v>ZMK</v>
          </cell>
          <cell r="K625">
            <v>99304750</v>
          </cell>
          <cell r="L625">
            <v>1.6750418760469012E-3</v>
          </cell>
          <cell r="M625">
            <v>166339.6147403685</v>
          </cell>
          <cell r="N625">
            <v>0</v>
          </cell>
          <cell r="O625">
            <v>0</v>
          </cell>
          <cell r="P625">
            <v>0</v>
          </cell>
          <cell r="Q625">
            <v>0</v>
          </cell>
          <cell r="R625">
            <v>99304750</v>
          </cell>
          <cell r="S625" t="str">
            <v>Gas Recovery</v>
          </cell>
        </row>
        <row r="626">
          <cell r="B626" t="str">
            <v>599-0278</v>
          </cell>
          <cell r="D626" t="e">
            <v>#N/A</v>
          </cell>
          <cell r="E626" t="str">
            <v>P005</v>
          </cell>
          <cell r="F626" t="str">
            <v>CLOSED</v>
          </cell>
          <cell r="G626" t="str">
            <v>Voyagers Zambia Ltd</v>
          </cell>
          <cell r="H626" t="str">
            <v>Car Hire</v>
          </cell>
          <cell r="I626" t="str">
            <v>ZMK 8,632,516.01</v>
          </cell>
          <cell r="J626" t="str">
            <v>ZMK</v>
          </cell>
          <cell r="K626">
            <v>8632516.0099999998</v>
          </cell>
          <cell r="L626">
            <v>1.6750418760469012E-3</v>
          </cell>
          <cell r="M626">
            <v>14459.825812395309</v>
          </cell>
          <cell r="N626">
            <v>0</v>
          </cell>
          <cell r="O626">
            <v>0</v>
          </cell>
          <cell r="P626">
            <v>0</v>
          </cell>
          <cell r="Q626">
            <v>0</v>
          </cell>
          <cell r="R626">
            <v>8632516.0099999998</v>
          </cell>
          <cell r="U626" t="str">
            <v>CLOSED</v>
          </cell>
          <cell r="V626" t="str">
            <v>CLOSED</v>
          </cell>
        </row>
        <row r="627">
          <cell r="B627" t="str">
            <v>599-0279</v>
          </cell>
          <cell r="D627" t="e">
            <v>#N/A</v>
          </cell>
          <cell r="E627" t="str">
            <v>P005</v>
          </cell>
          <cell r="F627" t="str">
            <v>CLOSED</v>
          </cell>
          <cell r="G627" t="str">
            <v>Toyota Zambia Ltd</v>
          </cell>
          <cell r="H627" t="str">
            <v>CLOSED</v>
          </cell>
          <cell r="I627" t="str">
            <v>ZMK 246,506</v>
          </cell>
          <cell r="J627" t="str">
            <v>ZMK</v>
          </cell>
          <cell r="K627">
            <v>246506</v>
          </cell>
          <cell r="L627">
            <v>1.6750418760469012E-3</v>
          </cell>
          <cell r="M627">
            <v>412.90787269681744</v>
          </cell>
          <cell r="N627">
            <v>0</v>
          </cell>
          <cell r="O627">
            <v>0</v>
          </cell>
          <cell r="P627">
            <v>0</v>
          </cell>
          <cell r="Q627">
            <v>0</v>
          </cell>
          <cell r="R627">
            <v>246506</v>
          </cell>
          <cell r="U627" t="str">
            <v>CLOSED</v>
          </cell>
          <cell r="V627" t="str">
            <v>CLOSED</v>
          </cell>
        </row>
        <row r="628">
          <cell r="B628" t="str">
            <v>599-0280</v>
          </cell>
          <cell r="D628" t="e">
            <v>#N/A</v>
          </cell>
          <cell r="E628" t="str">
            <v>P005</v>
          </cell>
          <cell r="F628" t="str">
            <v>CLOSED</v>
          </cell>
          <cell r="G628" t="str">
            <v>Gemistar Travel &amp; Tours</v>
          </cell>
          <cell r="H628" t="str">
            <v>Air Travel</v>
          </cell>
          <cell r="I628">
            <v>0</v>
          </cell>
          <cell r="J628" t="str">
            <v>0</v>
          </cell>
          <cell r="K628" t="e">
            <v>#VALUE!</v>
          </cell>
          <cell r="L628" t="e">
            <v>#N/A</v>
          </cell>
          <cell r="M628" t="e">
            <v>#N/A</v>
          </cell>
          <cell r="N628">
            <v>0</v>
          </cell>
          <cell r="O628">
            <v>0</v>
          </cell>
          <cell r="P628">
            <v>0</v>
          </cell>
          <cell r="Q628">
            <v>0</v>
          </cell>
          <cell r="R628">
            <v>0</v>
          </cell>
          <cell r="U628" t="str">
            <v>CLOSED</v>
          </cell>
          <cell r="V628" t="str">
            <v>CLOSED</v>
          </cell>
        </row>
        <row r="629">
          <cell r="B629" t="str">
            <v>599-0281</v>
          </cell>
          <cell r="D629" t="e">
            <v>#N/A</v>
          </cell>
          <cell r="E629" t="str">
            <v>A012</v>
          </cell>
          <cell r="G629" t="str">
            <v>Tandem Trailer Tech</v>
          </cell>
          <cell r="H629" t="str">
            <v>Six Seed Cane Trallers (Canncelled)</v>
          </cell>
          <cell r="I629" t="str">
            <v>ZMK 0.00</v>
          </cell>
          <cell r="J629" t="str">
            <v>ZMK</v>
          </cell>
          <cell r="K629">
            <v>0</v>
          </cell>
          <cell r="L629">
            <v>1.6750418760469012E-3</v>
          </cell>
          <cell r="M629">
            <v>0</v>
          </cell>
          <cell r="N629">
            <v>0</v>
          </cell>
          <cell r="O629">
            <v>0</v>
          </cell>
          <cell r="P629">
            <v>0</v>
          </cell>
          <cell r="Q629">
            <v>0</v>
          </cell>
          <cell r="R629">
            <v>0</v>
          </cell>
        </row>
        <row r="630">
          <cell r="B630" t="str">
            <v>599-0282</v>
          </cell>
          <cell r="D630">
            <v>39400</v>
          </cell>
          <cell r="E630" t="str">
            <v>P005</v>
          </cell>
          <cell r="G630" t="str">
            <v>KadiGrafix Enterprise - cancelled</v>
          </cell>
          <cell r="H630" t="str">
            <v>Vinyl Stickers for mobile cranes</v>
          </cell>
          <cell r="I630" t="str">
            <v>ZMK 0.00</v>
          </cell>
          <cell r="J630" t="str">
            <v>ZMK</v>
          </cell>
          <cell r="K630">
            <v>0</v>
          </cell>
          <cell r="L630">
            <v>1.6750418760469012E-3</v>
          </cell>
          <cell r="M630">
            <v>0</v>
          </cell>
          <cell r="N630">
            <v>0</v>
          </cell>
          <cell r="O630">
            <v>0</v>
          </cell>
          <cell r="P630">
            <v>0</v>
          </cell>
          <cell r="Q630">
            <v>0</v>
          </cell>
          <cell r="R630">
            <v>0</v>
          </cell>
          <cell r="V630">
            <v>39394</v>
          </cell>
        </row>
        <row r="631">
          <cell r="B631" t="str">
            <v>599-0283</v>
          </cell>
          <cell r="C631" t="str">
            <v/>
          </cell>
          <cell r="D631">
            <v>39443</v>
          </cell>
          <cell r="E631" t="str">
            <v>W102</v>
          </cell>
          <cell r="F631" t="str">
            <v>Uli Heitz</v>
          </cell>
          <cell r="G631" t="str">
            <v>Heku Construction Ltd</v>
          </cell>
          <cell r="H631" t="str">
            <v>Structural steelwork cladding fabrication and erection for the 750 Ton bulk sugar bin</v>
          </cell>
          <cell r="I631" t="str">
            <v>ZMK 431,742,752.43</v>
          </cell>
          <cell r="J631" t="str">
            <v>ZMK</v>
          </cell>
          <cell r="K631">
            <v>431742752.43000001</v>
          </cell>
          <cell r="L631">
            <v>1.6750418760469012E-3</v>
          </cell>
          <cell r="M631">
            <v>723187.19000000006</v>
          </cell>
          <cell r="N631">
            <v>0</v>
          </cell>
          <cell r="O631">
            <v>0</v>
          </cell>
          <cell r="P631">
            <v>0</v>
          </cell>
          <cell r="Q631">
            <v>0</v>
          </cell>
          <cell r="R631">
            <v>431742752.43000001</v>
          </cell>
        </row>
        <row r="632">
          <cell r="B632" t="str">
            <v>599-0284</v>
          </cell>
          <cell r="C632" t="str">
            <v/>
          </cell>
          <cell r="D632">
            <v>39443</v>
          </cell>
          <cell r="E632" t="str">
            <v>W105</v>
          </cell>
          <cell r="F632" t="str">
            <v>Uli Heitz</v>
          </cell>
          <cell r="G632" t="str">
            <v>Heku Construction Ltd</v>
          </cell>
          <cell r="H632" t="str">
            <v>Structural steelwork cladding fabrication and erection for sugar drying and palletisation areas</v>
          </cell>
          <cell r="I632" t="str">
            <v>ZMK 1,386,833,877.54</v>
          </cell>
          <cell r="J632" t="str">
            <v>ZMK</v>
          </cell>
          <cell r="K632">
            <v>1386833877.54</v>
          </cell>
          <cell r="L632">
            <v>1.6750418760469012E-3</v>
          </cell>
          <cell r="M632">
            <v>2323004.8199999998</v>
          </cell>
          <cell r="N632">
            <v>0</v>
          </cell>
          <cell r="O632">
            <v>0</v>
          </cell>
          <cell r="P632">
            <v>0</v>
          </cell>
          <cell r="Q632">
            <v>0</v>
          </cell>
          <cell r="R632">
            <v>1386833877.54</v>
          </cell>
        </row>
        <row r="633">
          <cell r="B633" t="str">
            <v>599-0285</v>
          </cell>
          <cell r="D633" t="e">
            <v>#N/A</v>
          </cell>
          <cell r="E633" t="str">
            <v>P005</v>
          </cell>
          <cell r="F633" t="str">
            <v>CLOSED</v>
          </cell>
          <cell r="G633" t="str">
            <v>Gemistar Travel &amp; Tours</v>
          </cell>
          <cell r="H633" t="str">
            <v>Air Travel</v>
          </cell>
          <cell r="I633">
            <v>0</v>
          </cell>
          <cell r="J633" t="str">
            <v>0</v>
          </cell>
          <cell r="K633" t="e">
            <v>#VALUE!</v>
          </cell>
          <cell r="L633" t="e">
            <v>#N/A</v>
          </cell>
          <cell r="M633" t="e">
            <v>#N/A</v>
          </cell>
          <cell r="N633">
            <v>0</v>
          </cell>
          <cell r="O633">
            <v>0</v>
          </cell>
          <cell r="P633">
            <v>0</v>
          </cell>
          <cell r="Q633">
            <v>0</v>
          </cell>
          <cell r="R633">
            <v>0</v>
          </cell>
          <cell r="U633" t="str">
            <v>CLOSED</v>
          </cell>
          <cell r="V633" t="str">
            <v>CLOSED</v>
          </cell>
        </row>
        <row r="634">
          <cell r="B634" t="str">
            <v>599-0286</v>
          </cell>
          <cell r="D634" t="e">
            <v>#N/A</v>
          </cell>
          <cell r="E634" t="str">
            <v>P005</v>
          </cell>
          <cell r="F634" t="str">
            <v>CLOSED</v>
          </cell>
          <cell r="G634" t="str">
            <v>Gemistar Travel &amp; Tours</v>
          </cell>
          <cell r="H634" t="str">
            <v>Air Travel</v>
          </cell>
          <cell r="I634">
            <v>0</v>
          </cell>
          <cell r="J634" t="str">
            <v>0</v>
          </cell>
          <cell r="K634" t="e">
            <v>#VALUE!</v>
          </cell>
          <cell r="L634" t="e">
            <v>#N/A</v>
          </cell>
          <cell r="M634" t="e">
            <v>#N/A</v>
          </cell>
          <cell r="N634">
            <v>0</v>
          </cell>
          <cell r="O634">
            <v>0</v>
          </cell>
          <cell r="P634">
            <v>0</v>
          </cell>
          <cell r="Q634">
            <v>0</v>
          </cell>
          <cell r="R634">
            <v>0</v>
          </cell>
          <cell r="U634" t="str">
            <v>CLOSED</v>
          </cell>
          <cell r="V634" t="str">
            <v>CLOSED</v>
          </cell>
        </row>
        <row r="635">
          <cell r="B635" t="str">
            <v>599-0287</v>
          </cell>
          <cell r="D635">
            <v>39437</v>
          </cell>
          <cell r="E635" t="str">
            <v>P005</v>
          </cell>
          <cell r="G635" t="str">
            <v>Gemistar Travel &amp; Tours</v>
          </cell>
          <cell r="H635" t="str">
            <v>Air ticket for Tony Currie</v>
          </cell>
          <cell r="I635" t="str">
            <v>ZMK 342,470.00</v>
          </cell>
          <cell r="J635" t="str">
            <v>ZMK</v>
          </cell>
          <cell r="K635">
            <v>342470</v>
          </cell>
          <cell r="L635">
            <v>1.6750418760469012E-3</v>
          </cell>
          <cell r="M635">
            <v>573.65159128978223</v>
          </cell>
          <cell r="N635">
            <v>0</v>
          </cell>
          <cell r="O635">
            <v>0</v>
          </cell>
          <cell r="P635">
            <v>0</v>
          </cell>
          <cell r="Q635">
            <v>0</v>
          </cell>
          <cell r="R635">
            <v>342470</v>
          </cell>
          <cell r="V635">
            <v>39447</v>
          </cell>
        </row>
        <row r="636">
          <cell r="B636" t="str">
            <v>599-0288</v>
          </cell>
          <cell r="D636">
            <v>39437</v>
          </cell>
          <cell r="E636" t="str">
            <v>P005</v>
          </cell>
          <cell r="G636" t="str">
            <v>Gemistar Travel &amp; Tours</v>
          </cell>
          <cell r="H636" t="str">
            <v>Air ticket for Theodourus DeBeer DUR-JNB-LUN-JNB-DUR and travel tax</v>
          </cell>
          <cell r="I636" t="str">
            <v>ZMK 2,158,885.00</v>
          </cell>
          <cell r="J636" t="str">
            <v>ZMK</v>
          </cell>
          <cell r="K636">
            <v>2158885</v>
          </cell>
          <cell r="L636">
            <v>1.6750418760469012E-3</v>
          </cell>
          <cell r="M636">
            <v>3616.2227805695143</v>
          </cell>
          <cell r="N636">
            <v>0</v>
          </cell>
          <cell r="O636">
            <v>0</v>
          </cell>
          <cell r="P636">
            <v>0</v>
          </cell>
          <cell r="Q636">
            <v>0</v>
          </cell>
          <cell r="R636">
            <v>2158885</v>
          </cell>
          <cell r="V636">
            <v>39437</v>
          </cell>
        </row>
        <row r="637">
          <cell r="B637" t="str">
            <v>599-0289</v>
          </cell>
          <cell r="D637" t="e">
            <v>#N/A</v>
          </cell>
          <cell r="E637" t="str">
            <v>P005</v>
          </cell>
          <cell r="F637" t="str">
            <v>CLOSED</v>
          </cell>
          <cell r="G637" t="str">
            <v>Exact Spares</v>
          </cell>
          <cell r="H637" t="str">
            <v>Tyres for project vehicle</v>
          </cell>
          <cell r="I637" t="str">
            <v>ZMK 2,250,000</v>
          </cell>
          <cell r="J637" t="str">
            <v>ZMK</v>
          </cell>
          <cell r="K637">
            <v>2250000</v>
          </cell>
          <cell r="L637">
            <v>1.6750418760469012E-3</v>
          </cell>
          <cell r="M637">
            <v>3768.8442211055276</v>
          </cell>
          <cell r="N637">
            <v>0</v>
          </cell>
          <cell r="O637">
            <v>0</v>
          </cell>
          <cell r="P637">
            <v>0</v>
          </cell>
          <cell r="Q637">
            <v>0</v>
          </cell>
          <cell r="R637">
            <v>2250000</v>
          </cell>
          <cell r="U637" t="str">
            <v>CLOSED</v>
          </cell>
          <cell r="V637" t="str">
            <v>CLOSED</v>
          </cell>
        </row>
        <row r="638">
          <cell r="B638" t="str">
            <v>599-0290</v>
          </cell>
          <cell r="D638" t="e">
            <v>#N/A</v>
          </cell>
          <cell r="E638" t="str">
            <v>M031</v>
          </cell>
          <cell r="F638" t="str">
            <v>CLOSED</v>
          </cell>
          <cell r="G638" t="str">
            <v>BHAGOOS SUPERMARKET</v>
          </cell>
          <cell r="H638" t="str">
            <v>Oxygen and Acetylene</v>
          </cell>
          <cell r="I638" t="str">
            <v>ZMK 47,854,020</v>
          </cell>
          <cell r="J638" t="str">
            <v>ZMK</v>
          </cell>
          <cell r="K638">
            <v>47854020</v>
          </cell>
          <cell r="L638">
            <v>1.6750418760469012E-3</v>
          </cell>
          <cell r="M638">
            <v>80157.487437185933</v>
          </cell>
          <cell r="N638">
            <v>0</v>
          </cell>
          <cell r="O638">
            <v>0</v>
          </cell>
          <cell r="P638">
            <v>0</v>
          </cell>
          <cell r="Q638">
            <v>0</v>
          </cell>
          <cell r="R638">
            <v>47854020</v>
          </cell>
          <cell r="S638" t="str">
            <v>Gas Recovery</v>
          </cell>
          <cell r="U638" t="str">
            <v>CLOSED</v>
          </cell>
          <cell r="V638" t="str">
            <v>CLOSED</v>
          </cell>
        </row>
        <row r="639">
          <cell r="B639" t="str">
            <v>599-0290</v>
          </cell>
          <cell r="D639" t="e">
            <v>#N/A</v>
          </cell>
          <cell r="E639" t="str">
            <v>M031</v>
          </cell>
          <cell r="G639" t="str">
            <v>BHAGOOS SUPERMARKET</v>
          </cell>
          <cell r="H639" t="str">
            <v>Galvanised Pipes</v>
          </cell>
          <cell r="I639" t="str">
            <v>ZMK 1,500,000</v>
          </cell>
          <cell r="J639" t="str">
            <v>ZMK</v>
          </cell>
          <cell r="K639">
            <v>1500000</v>
          </cell>
          <cell r="L639">
            <v>1.6750418760469012E-3</v>
          </cell>
          <cell r="M639">
            <v>2512.5628140703516</v>
          </cell>
        </row>
        <row r="640">
          <cell r="B640" t="str">
            <v>599-0290</v>
          </cell>
          <cell r="D640" t="e">
            <v>#N/A</v>
          </cell>
          <cell r="E640" t="str">
            <v>M031</v>
          </cell>
          <cell r="G640" t="str">
            <v>BHAGOOS SUPERMARKET</v>
          </cell>
          <cell r="H640" t="str">
            <v>Welding rods, etc</v>
          </cell>
          <cell r="I640" t="str">
            <v>ZMK 539,064,172</v>
          </cell>
          <cell r="J640" t="str">
            <v>ZMK</v>
          </cell>
          <cell r="K640">
            <v>539064172</v>
          </cell>
          <cell r="L640">
            <v>1.6750418760469012E-3</v>
          </cell>
          <cell r="M640">
            <v>902955.06197654945</v>
          </cell>
          <cell r="S640" t="str">
            <v>Welding Recovery</v>
          </cell>
        </row>
        <row r="641">
          <cell r="B641" t="str">
            <v>599-0291</v>
          </cell>
          <cell r="C641" t="str">
            <v/>
          </cell>
          <cell r="D641">
            <v>39445</v>
          </cell>
          <cell r="E641" t="str">
            <v>M031</v>
          </cell>
          <cell r="F641" t="str">
            <v>Mohamed Y Bhagoo</v>
          </cell>
          <cell r="G641" t="str">
            <v>Mulimo Agriculture Hardware Distributors</v>
          </cell>
          <cell r="H641" t="str">
            <v>3 x lenths plywood</v>
          </cell>
          <cell r="I641" t="str">
            <v>ZMK 885,000.00</v>
          </cell>
          <cell r="J641" t="str">
            <v>ZMK</v>
          </cell>
          <cell r="K641">
            <v>885000</v>
          </cell>
          <cell r="L641">
            <v>1.6750418760469012E-3</v>
          </cell>
          <cell r="M641">
            <v>1482.4120603015076</v>
          </cell>
          <cell r="N641">
            <v>0</v>
          </cell>
          <cell r="O641">
            <v>0</v>
          </cell>
          <cell r="P641">
            <v>0</v>
          </cell>
          <cell r="Q641">
            <v>0</v>
          </cell>
          <cell r="R641">
            <v>885000</v>
          </cell>
          <cell r="V641">
            <v>39454</v>
          </cell>
        </row>
        <row r="642">
          <cell r="B642" t="str">
            <v>599-0291</v>
          </cell>
          <cell r="C642" t="str">
            <v/>
          </cell>
          <cell r="D642">
            <v>39445</v>
          </cell>
          <cell r="E642" t="str">
            <v>M031</v>
          </cell>
          <cell r="F642" t="str">
            <v>Mohamed Y Bhagoo</v>
          </cell>
          <cell r="G642" t="str">
            <v>Mulimo Agriculture Hardware Distributors</v>
          </cell>
          <cell r="H642" t="str">
            <v>24 meters timber</v>
          </cell>
          <cell r="I642" t="str">
            <v>ZMK 132,000.00</v>
          </cell>
          <cell r="J642" t="str">
            <v>ZMK</v>
          </cell>
          <cell r="K642">
            <v>132000</v>
          </cell>
          <cell r="L642">
            <v>1.6750418760469012E-3</v>
          </cell>
          <cell r="M642">
            <v>221.10552763819095</v>
          </cell>
          <cell r="N642">
            <v>0</v>
          </cell>
          <cell r="O642">
            <v>0</v>
          </cell>
          <cell r="P642">
            <v>0</v>
          </cell>
          <cell r="Q642">
            <v>0</v>
          </cell>
          <cell r="R642">
            <v>132000</v>
          </cell>
          <cell r="V642">
            <v>39454</v>
          </cell>
        </row>
        <row r="643">
          <cell r="B643" t="str">
            <v>599-0291</v>
          </cell>
          <cell r="C643" t="str">
            <v/>
          </cell>
          <cell r="D643">
            <v>39445</v>
          </cell>
          <cell r="E643" t="str">
            <v>M031</v>
          </cell>
          <cell r="F643" t="str">
            <v>Mohamed Y Bhagoo</v>
          </cell>
          <cell r="G643" t="str">
            <v>Mulimo Agriculture Hardware Distributors</v>
          </cell>
          <cell r="H643" t="str">
            <v>81 lenths Y8 steel</v>
          </cell>
          <cell r="I643" t="str">
            <v>ZMK 1,944,000.00</v>
          </cell>
          <cell r="J643" t="str">
            <v>ZMK</v>
          </cell>
          <cell r="K643">
            <v>1944000</v>
          </cell>
          <cell r="L643">
            <v>1.6750418760469012E-3</v>
          </cell>
          <cell r="M643">
            <v>3256.281407035176</v>
          </cell>
          <cell r="N643">
            <v>0</v>
          </cell>
          <cell r="O643">
            <v>0</v>
          </cell>
          <cell r="P643">
            <v>0</v>
          </cell>
          <cell r="Q643">
            <v>0</v>
          </cell>
          <cell r="R643">
            <v>1944000</v>
          </cell>
          <cell r="V643">
            <v>39454</v>
          </cell>
        </row>
        <row r="644">
          <cell r="B644" t="str">
            <v>599-0291</v>
          </cell>
          <cell r="C644" t="str">
            <v/>
          </cell>
          <cell r="D644">
            <v>39445</v>
          </cell>
          <cell r="E644" t="str">
            <v>M031</v>
          </cell>
          <cell r="F644" t="str">
            <v>Mohamed Y Bhagoo</v>
          </cell>
          <cell r="G644" t="str">
            <v>Mulimo Agriculture Hardware Distributors</v>
          </cell>
          <cell r="H644" t="str">
            <v>29 lengths R6 steel</v>
          </cell>
          <cell r="I644" t="str">
            <v>ZMK 666,885.00</v>
          </cell>
          <cell r="J644" t="str">
            <v>ZMK</v>
          </cell>
          <cell r="K644">
            <v>666885</v>
          </cell>
          <cell r="L644">
            <v>1.6750418760469012E-3</v>
          </cell>
          <cell r="M644">
            <v>1117.0603015075378</v>
          </cell>
          <cell r="N644">
            <v>0</v>
          </cell>
          <cell r="O644">
            <v>0</v>
          </cell>
          <cell r="P644">
            <v>0</v>
          </cell>
          <cell r="Q644">
            <v>0</v>
          </cell>
          <cell r="R644">
            <v>666885</v>
          </cell>
          <cell r="V644">
            <v>39454</v>
          </cell>
        </row>
        <row r="645">
          <cell r="B645" t="str">
            <v>599-0292</v>
          </cell>
          <cell r="D645">
            <v>39413</v>
          </cell>
          <cell r="E645" t="str">
            <v>M031</v>
          </cell>
          <cell r="G645" t="str">
            <v>BHAGOOS SUPERMARKET</v>
          </cell>
          <cell r="H645" t="str">
            <v xml:space="preserve">Welding electrodes </v>
          </cell>
          <cell r="I645" t="str">
            <v>ZMK 165,680,040.00</v>
          </cell>
          <cell r="J645" t="str">
            <v>ZMK</v>
          </cell>
          <cell r="K645">
            <v>165680040</v>
          </cell>
          <cell r="L645">
            <v>1.6750418760469012E-3</v>
          </cell>
          <cell r="M645">
            <v>277521.00502512563</v>
          </cell>
          <cell r="N645">
            <v>0</v>
          </cell>
          <cell r="O645">
            <v>0</v>
          </cell>
          <cell r="P645">
            <v>0</v>
          </cell>
          <cell r="Q645">
            <v>0</v>
          </cell>
          <cell r="R645">
            <v>165680040</v>
          </cell>
          <cell r="S645" t="str">
            <v>Welding Recovery</v>
          </cell>
          <cell r="V645">
            <v>39391</v>
          </cell>
        </row>
        <row r="646">
          <cell r="B646" t="str">
            <v>599-0293</v>
          </cell>
          <cell r="D646">
            <v>39443</v>
          </cell>
          <cell r="E646" t="str">
            <v>A014-1</v>
          </cell>
          <cell r="G646" t="str">
            <v>Arup Pty Ltd</v>
          </cell>
          <cell r="H646" t="str">
            <v>Bulk water supply design</v>
          </cell>
          <cell r="I646" t="str">
            <v>ZAR 2,995,000.00</v>
          </cell>
          <cell r="J646" t="str">
            <v>ZAR</v>
          </cell>
          <cell r="K646">
            <v>2995000</v>
          </cell>
          <cell r="L646">
            <v>1</v>
          </cell>
          <cell r="M646">
            <v>2995000</v>
          </cell>
          <cell r="N646">
            <v>2995000</v>
          </cell>
          <cell r="O646">
            <v>0</v>
          </cell>
          <cell r="P646">
            <v>0</v>
          </cell>
          <cell r="Q646">
            <v>0</v>
          </cell>
          <cell r="R646">
            <v>0</v>
          </cell>
          <cell r="V646">
            <v>39450</v>
          </cell>
        </row>
        <row r="647">
          <cell r="B647" t="str">
            <v>599-0294</v>
          </cell>
          <cell r="C647" t="str">
            <v/>
          </cell>
          <cell r="D647">
            <v>39444</v>
          </cell>
          <cell r="E647" t="str">
            <v>M001-02</v>
          </cell>
          <cell r="F647" t="str">
            <v>Niraj Ramlagan</v>
          </cell>
          <cell r="G647" t="str">
            <v>FCM Engineering (Pty) Ltd</v>
          </cell>
          <cell r="H647" t="str">
            <v>Pre-Boiler structure</v>
          </cell>
          <cell r="I647" t="str">
            <v>ZAR 466,071.00</v>
          </cell>
          <cell r="J647" t="str">
            <v>ZAR</v>
          </cell>
          <cell r="K647">
            <v>466071</v>
          </cell>
          <cell r="L647">
            <v>1</v>
          </cell>
          <cell r="M647">
            <v>466071</v>
          </cell>
          <cell r="N647">
            <v>466071</v>
          </cell>
          <cell r="O647">
            <v>0</v>
          </cell>
          <cell r="P647">
            <v>0</v>
          </cell>
          <cell r="Q647">
            <v>0</v>
          </cell>
          <cell r="R647">
            <v>0</v>
          </cell>
          <cell r="V647">
            <v>39473</v>
          </cell>
        </row>
        <row r="648">
          <cell r="B648" t="str">
            <v>599-0295</v>
          </cell>
          <cell r="C648" t="str">
            <v/>
          </cell>
          <cell r="D648">
            <v>39444</v>
          </cell>
          <cell r="E648" t="str">
            <v>M047</v>
          </cell>
          <cell r="F648" t="str">
            <v>Niraj Ramlagan</v>
          </cell>
          <cell r="G648" t="str">
            <v>FCM Engineering (Pty) Ltd</v>
          </cell>
          <cell r="H648" t="str">
            <v>Flocculent preparation tank</v>
          </cell>
          <cell r="I648" t="str">
            <v>ZAR 191,010.00</v>
          </cell>
          <cell r="J648" t="str">
            <v>ZAR</v>
          </cell>
          <cell r="K648">
            <v>191010</v>
          </cell>
          <cell r="L648">
            <v>1</v>
          </cell>
          <cell r="M648">
            <v>191010</v>
          </cell>
          <cell r="N648">
            <v>191010</v>
          </cell>
          <cell r="O648">
            <v>0</v>
          </cell>
          <cell r="P648">
            <v>0</v>
          </cell>
          <cell r="Q648">
            <v>0</v>
          </cell>
          <cell r="R648">
            <v>0</v>
          </cell>
          <cell r="V648">
            <v>39472</v>
          </cell>
        </row>
        <row r="649">
          <cell r="B649" t="str">
            <v>599-0296</v>
          </cell>
          <cell r="C649" t="str">
            <v/>
          </cell>
          <cell r="D649">
            <v>39445</v>
          </cell>
          <cell r="E649" t="str">
            <v>M032-1</v>
          </cell>
          <cell r="F649" t="str">
            <v>Uli Heitz</v>
          </cell>
          <cell r="G649" t="str">
            <v>Heku Construction Ltd</v>
          </cell>
          <cell r="H649" t="str">
            <v>Manufacture 160 mild steel plate with 25mm hole in the centre to dimensions 100 x 100 x 12mm</v>
          </cell>
          <cell r="I649" t="str">
            <v>ZMK 1,923,677.28</v>
          </cell>
          <cell r="J649" t="str">
            <v>ZMK</v>
          </cell>
          <cell r="K649">
            <v>1923677.28</v>
          </cell>
          <cell r="L649">
            <v>1.6750418760469012E-3</v>
          </cell>
          <cell r="M649">
            <v>3222.2400000000002</v>
          </cell>
          <cell r="N649">
            <v>0</v>
          </cell>
          <cell r="O649">
            <v>0</v>
          </cell>
          <cell r="P649">
            <v>0</v>
          </cell>
          <cell r="Q649">
            <v>0</v>
          </cell>
          <cell r="R649">
            <v>1923677.28</v>
          </cell>
        </row>
        <row r="650">
          <cell r="B650" t="str">
            <v>599-0296</v>
          </cell>
          <cell r="C650" t="str">
            <v/>
          </cell>
          <cell r="D650">
            <v>39445</v>
          </cell>
          <cell r="E650" t="str">
            <v>M032-1</v>
          </cell>
          <cell r="F650" t="str">
            <v>Uli Heitz</v>
          </cell>
          <cell r="G650" t="str">
            <v>Heku Construction Ltd</v>
          </cell>
          <cell r="H650" t="str">
            <v>Cut 160 studs M24 to 500mm and assemble anchor plate 100 x 100 x 12 and weld</v>
          </cell>
          <cell r="I650" t="str">
            <v>ZMK 1,216,000.00</v>
          </cell>
          <cell r="J650" t="str">
            <v>ZMK</v>
          </cell>
          <cell r="K650">
            <v>1216000</v>
          </cell>
          <cell r="L650">
            <v>1.6750418760469012E-3</v>
          </cell>
          <cell r="M650">
            <v>2036.8509212730319</v>
          </cell>
          <cell r="N650">
            <v>0</v>
          </cell>
          <cell r="O650">
            <v>0</v>
          </cell>
          <cell r="P650">
            <v>0</v>
          </cell>
          <cell r="Q650">
            <v>0</v>
          </cell>
          <cell r="R650">
            <v>1216000</v>
          </cell>
        </row>
        <row r="651">
          <cell r="B651" t="str">
            <v>599-0297</v>
          </cell>
          <cell r="C651" t="str">
            <v/>
          </cell>
          <cell r="D651">
            <v>39445</v>
          </cell>
          <cell r="E651" t="str">
            <v>M032-1</v>
          </cell>
          <cell r="F651" t="str">
            <v>Uli Heitz</v>
          </cell>
          <cell r="G651" t="str">
            <v>Heku Construction Ltd</v>
          </cell>
          <cell r="H651" t="str">
            <v xml:space="preserve">Fabrication of caustic stock tank 50m3  </v>
          </cell>
          <cell r="I651" t="str">
            <v>ZMK 51,521,378.20</v>
          </cell>
          <cell r="J651" t="str">
            <v>ZMK</v>
          </cell>
          <cell r="K651">
            <v>51521378.200000003</v>
          </cell>
          <cell r="L651">
            <v>1.6750418760469012E-3</v>
          </cell>
          <cell r="M651">
            <v>86300.465996649917</v>
          </cell>
          <cell r="N651">
            <v>0</v>
          </cell>
          <cell r="O651">
            <v>0</v>
          </cell>
          <cell r="P651">
            <v>0</v>
          </cell>
          <cell r="Q651">
            <v>0</v>
          </cell>
          <cell r="R651">
            <v>51521378.200000003</v>
          </cell>
          <cell r="V651">
            <v>39462</v>
          </cell>
        </row>
        <row r="652">
          <cell r="B652" t="str">
            <v>599-0298</v>
          </cell>
          <cell r="D652" t="e">
            <v>#N/A</v>
          </cell>
          <cell r="E652" t="str">
            <v>M031</v>
          </cell>
          <cell r="F652" t="str">
            <v>CLOSED</v>
          </cell>
          <cell r="G652" t="str">
            <v>Maxtronics System and supplies</v>
          </cell>
          <cell r="H652" t="str">
            <v>Transport of Gas Cylinder Ndola to Maz</v>
          </cell>
          <cell r="I652" t="str">
            <v>ZMK 4,800,000.00</v>
          </cell>
          <cell r="J652" t="str">
            <v>ZMK</v>
          </cell>
          <cell r="K652">
            <v>4800000</v>
          </cell>
          <cell r="L652">
            <v>1.6750418760469012E-3</v>
          </cell>
          <cell r="M652">
            <v>8040.2010050251256</v>
          </cell>
          <cell r="N652">
            <v>0</v>
          </cell>
          <cell r="O652">
            <v>0</v>
          </cell>
          <cell r="P652">
            <v>0</v>
          </cell>
          <cell r="Q652">
            <v>0</v>
          </cell>
          <cell r="R652">
            <v>4800000</v>
          </cell>
          <cell r="U652" t="str">
            <v>CLOSED</v>
          </cell>
          <cell r="V652" t="str">
            <v>CLOSED</v>
          </cell>
        </row>
        <row r="653">
          <cell r="B653" t="str">
            <v>599-0299</v>
          </cell>
          <cell r="C653" t="str">
            <v/>
          </cell>
          <cell r="D653">
            <v>39445</v>
          </cell>
          <cell r="E653" t="str">
            <v>P005</v>
          </cell>
          <cell r="F653" t="str">
            <v>Uli Heitz</v>
          </cell>
          <cell r="G653" t="str">
            <v>Heku Construction Ltd</v>
          </cell>
          <cell r="H653" t="str">
            <v>38 x Single steps</v>
          </cell>
          <cell r="I653" t="str">
            <v>ZMK 17,251,539.25</v>
          </cell>
          <cell r="J653" t="str">
            <v>ZMK</v>
          </cell>
          <cell r="K653">
            <v>17251539.25</v>
          </cell>
          <cell r="L653">
            <v>1.6750418760469012E-3</v>
          </cell>
          <cell r="M653">
            <v>28897.05067001675</v>
          </cell>
          <cell r="N653">
            <v>0</v>
          </cell>
          <cell r="O653">
            <v>0</v>
          </cell>
          <cell r="P653">
            <v>0</v>
          </cell>
          <cell r="Q653">
            <v>0</v>
          </cell>
          <cell r="R653">
            <v>17251539.25</v>
          </cell>
        </row>
        <row r="654">
          <cell r="B654" t="str">
            <v>599-0299</v>
          </cell>
          <cell r="C654" t="str">
            <v/>
          </cell>
          <cell r="D654">
            <v>39445</v>
          </cell>
          <cell r="E654" t="str">
            <v>P005</v>
          </cell>
          <cell r="F654" t="str">
            <v>Uli Heitz</v>
          </cell>
          <cell r="G654" t="str">
            <v>Heku Construction Ltd</v>
          </cell>
          <cell r="H654" t="str">
            <v>131 x Double Steel Steps</v>
          </cell>
          <cell r="I654" t="str">
            <v>ZMK 101,914,725.00</v>
          </cell>
          <cell r="J654" t="str">
            <v>ZMK</v>
          </cell>
          <cell r="K654">
            <v>101914725</v>
          </cell>
          <cell r="L654">
            <v>1.6750418760469012E-3</v>
          </cell>
          <cell r="M654">
            <v>170711.43216080402</v>
          </cell>
          <cell r="N654">
            <v>0</v>
          </cell>
          <cell r="O654">
            <v>0</v>
          </cell>
          <cell r="P654">
            <v>0</v>
          </cell>
          <cell r="Q654">
            <v>0</v>
          </cell>
          <cell r="R654">
            <v>101914725</v>
          </cell>
        </row>
        <row r="655">
          <cell r="B655" t="str">
            <v>599-0300</v>
          </cell>
          <cell r="D655" t="e">
            <v>#N/A</v>
          </cell>
          <cell r="E655" t="str">
            <v>P005</v>
          </cell>
          <cell r="F655" t="str">
            <v>CLOSED</v>
          </cell>
          <cell r="G655" t="str">
            <v>Mulimo Agriculture Hardware Distributors</v>
          </cell>
          <cell r="H655" t="str">
            <v>CLOSED</v>
          </cell>
          <cell r="I655" t="str">
            <v>ZMK 34,899,000.00</v>
          </cell>
          <cell r="J655" t="str">
            <v>ZMK</v>
          </cell>
          <cell r="K655">
            <v>34899000</v>
          </cell>
          <cell r="L655">
            <v>1.6750418760469012E-3</v>
          </cell>
          <cell r="M655">
            <v>58457.286432160807</v>
          </cell>
          <cell r="N655">
            <v>0</v>
          </cell>
          <cell r="O655">
            <v>0</v>
          </cell>
          <cell r="P655">
            <v>0</v>
          </cell>
          <cell r="Q655">
            <v>0</v>
          </cell>
          <cell r="R655">
            <v>34899000</v>
          </cell>
          <cell r="U655" t="str">
            <v>CLOSED</v>
          </cell>
          <cell r="V655" t="str">
            <v>CLOSED</v>
          </cell>
        </row>
        <row r="656">
          <cell r="B656" t="str">
            <v>599-0301</v>
          </cell>
          <cell r="C656" t="str">
            <v/>
          </cell>
          <cell r="D656">
            <v>39445</v>
          </cell>
          <cell r="E656" t="str">
            <v>W103</v>
          </cell>
          <cell r="F656" t="str">
            <v>Uli Heitz</v>
          </cell>
          <cell r="G656" t="str">
            <v>Heku Construction Ltd</v>
          </cell>
          <cell r="H656" t="str">
            <v>Bullbars, Platforms, Gantries &amp; forklift stops for weighbridges &amp; palletisation areas</v>
          </cell>
          <cell r="I656" t="str">
            <v>ZMK 462,989,684.67</v>
          </cell>
          <cell r="J656" t="str">
            <v>ZMK</v>
          </cell>
          <cell r="K656">
            <v>462989684.67000002</v>
          </cell>
          <cell r="L656">
            <v>1.6750418760469012E-3</v>
          </cell>
          <cell r="M656">
            <v>775527.11</v>
          </cell>
          <cell r="N656">
            <v>0</v>
          </cell>
          <cell r="O656">
            <v>0</v>
          </cell>
          <cell r="P656">
            <v>0</v>
          </cell>
          <cell r="Q656">
            <v>0</v>
          </cell>
          <cell r="R656">
            <v>462989684.67000002</v>
          </cell>
        </row>
        <row r="657">
          <cell r="B657" t="str">
            <v>599-0302</v>
          </cell>
          <cell r="C657" t="str">
            <v/>
          </cell>
          <cell r="D657">
            <v>39445</v>
          </cell>
          <cell r="E657" t="str">
            <v>M031</v>
          </cell>
          <cell r="F657" t="str">
            <v>Mohamed Y Bhagoo</v>
          </cell>
          <cell r="G657" t="str">
            <v>BHAGOOS SUPERMARKET</v>
          </cell>
          <cell r="H657" t="str">
            <v>2 x 13m lenths of universal column 254 x 254 x 73kg</v>
          </cell>
          <cell r="I657" t="str">
            <v>USD 5,309.78</v>
          </cell>
          <cell r="J657" t="str">
            <v>USD</v>
          </cell>
          <cell r="K657">
            <v>5309.78</v>
          </cell>
          <cell r="L657">
            <v>7.35</v>
          </cell>
          <cell r="M657">
            <v>39026.882999999994</v>
          </cell>
          <cell r="N657">
            <v>0</v>
          </cell>
          <cell r="O657">
            <v>0</v>
          </cell>
          <cell r="P657">
            <v>0</v>
          </cell>
          <cell r="Q657">
            <v>5309.78</v>
          </cell>
          <cell r="R657">
            <v>0</v>
          </cell>
        </row>
        <row r="658">
          <cell r="B658" t="str">
            <v>599-0303</v>
          </cell>
          <cell r="C658" t="str">
            <v/>
          </cell>
          <cell r="D658">
            <v>39445</v>
          </cell>
          <cell r="E658" t="str">
            <v>M031</v>
          </cell>
          <cell r="F658" t="str">
            <v>Mohamed Y Bhagoo</v>
          </cell>
          <cell r="G658" t="str">
            <v>BHAGOOS SUPERMARKET</v>
          </cell>
          <cell r="H658" t="str">
            <v>6 x Argon cylinders</v>
          </cell>
          <cell r="I658" t="str">
            <v>ZMK 9,494,400.00</v>
          </cell>
          <cell r="J658" t="str">
            <v>ZMK</v>
          </cell>
          <cell r="K658">
            <v>9494400</v>
          </cell>
          <cell r="L658">
            <v>1.6750418760469012E-3</v>
          </cell>
          <cell r="M658">
            <v>15903.517587939699</v>
          </cell>
          <cell r="N658">
            <v>0</v>
          </cell>
          <cell r="O658">
            <v>0</v>
          </cell>
          <cell r="P658">
            <v>0</v>
          </cell>
          <cell r="Q658">
            <v>0</v>
          </cell>
          <cell r="R658">
            <v>9494400</v>
          </cell>
          <cell r="S658" t="str">
            <v>Gas Recovery</v>
          </cell>
        </row>
        <row r="659">
          <cell r="B659" t="str">
            <v>599-0303</v>
          </cell>
          <cell r="C659" t="str">
            <v/>
          </cell>
          <cell r="D659">
            <v>39445</v>
          </cell>
          <cell r="E659" t="str">
            <v>M031</v>
          </cell>
          <cell r="F659" t="str">
            <v>Mohamed Y Bhagoo</v>
          </cell>
          <cell r="G659" t="str">
            <v>BHAGOOS SUPERMARKET</v>
          </cell>
          <cell r="H659" t="str">
            <v>3 x Argon cylinders</v>
          </cell>
          <cell r="I659" t="str">
            <v>ZMK 4,747,200.00</v>
          </cell>
          <cell r="J659" t="str">
            <v>ZMK</v>
          </cell>
          <cell r="K659">
            <v>4747200</v>
          </cell>
          <cell r="L659">
            <v>1.6750418760469012E-3</v>
          </cell>
          <cell r="M659">
            <v>7951.7587939698496</v>
          </cell>
          <cell r="N659">
            <v>0</v>
          </cell>
          <cell r="O659">
            <v>0</v>
          </cell>
          <cell r="P659">
            <v>0</v>
          </cell>
          <cell r="Q659">
            <v>0</v>
          </cell>
          <cell r="R659">
            <v>4747200</v>
          </cell>
          <cell r="S659" t="str">
            <v>Gas Recovery</v>
          </cell>
        </row>
        <row r="660">
          <cell r="B660" t="str">
            <v>599-0303</v>
          </cell>
          <cell r="C660" t="str">
            <v/>
          </cell>
          <cell r="D660">
            <v>39445</v>
          </cell>
          <cell r="E660" t="str">
            <v>M031</v>
          </cell>
          <cell r="F660" t="str">
            <v>Mohamed Y Bhagoo</v>
          </cell>
          <cell r="G660" t="str">
            <v>BHAGOOS SUPERMARKET</v>
          </cell>
          <cell r="H660" t="str">
            <v>100m Airline hose including various accessories</v>
          </cell>
          <cell r="I660" t="str">
            <v>ZMK 948,000.00</v>
          </cell>
          <cell r="J660" t="str">
            <v>ZMK</v>
          </cell>
          <cell r="K660">
            <v>948000</v>
          </cell>
          <cell r="L660">
            <v>1.6750418760469012E-3</v>
          </cell>
          <cell r="M660">
            <v>1587.9396984924624</v>
          </cell>
          <cell r="N660">
            <v>0</v>
          </cell>
          <cell r="O660">
            <v>0</v>
          </cell>
          <cell r="P660">
            <v>0</v>
          </cell>
          <cell r="Q660">
            <v>0</v>
          </cell>
          <cell r="R660">
            <v>948000</v>
          </cell>
        </row>
        <row r="661">
          <cell r="B661" t="str">
            <v>599-0303</v>
          </cell>
          <cell r="C661" t="str">
            <v/>
          </cell>
          <cell r="D661">
            <v>39445</v>
          </cell>
          <cell r="E661" t="str">
            <v>M031</v>
          </cell>
          <cell r="F661" t="str">
            <v>Mohamed Y Bhagoo</v>
          </cell>
          <cell r="G661" t="str">
            <v>BHAGOOS SUPERMARKET</v>
          </cell>
          <cell r="H661" t="str">
            <v>3 inch Ball cork (cobra)</v>
          </cell>
          <cell r="I661" t="str">
            <v>ZMK 932,500.00</v>
          </cell>
          <cell r="J661" t="str">
            <v>ZMK</v>
          </cell>
          <cell r="K661">
            <v>932500</v>
          </cell>
          <cell r="L661">
            <v>1.6750418760469012E-3</v>
          </cell>
          <cell r="M661">
            <v>1561.9765494137353</v>
          </cell>
          <cell r="N661">
            <v>0</v>
          </cell>
          <cell r="O661">
            <v>0</v>
          </cell>
          <cell r="P661">
            <v>0</v>
          </cell>
          <cell r="Q661">
            <v>0</v>
          </cell>
          <cell r="R661">
            <v>932500</v>
          </cell>
        </row>
        <row r="662">
          <cell r="B662" t="str">
            <v>599-0304</v>
          </cell>
          <cell r="C662" t="str">
            <v/>
          </cell>
          <cell r="D662">
            <v>39445</v>
          </cell>
          <cell r="E662" t="str">
            <v>W118</v>
          </cell>
          <cell r="F662" t="str">
            <v>Mike Berry</v>
          </cell>
          <cell r="G662" t="str">
            <v xml:space="preserve">Skycom (Pty) Ltd </v>
          </cell>
          <cell r="H662" t="str">
            <v>Hardware supply, delivery DDU Nakambala site &amp; installation for security around the weighbridges</v>
          </cell>
          <cell r="I662" t="str">
            <v>ZAR 2,086,475.00</v>
          </cell>
          <cell r="J662" t="str">
            <v>ZAR</v>
          </cell>
          <cell r="K662">
            <v>2086475</v>
          </cell>
          <cell r="L662">
            <v>1</v>
          </cell>
          <cell r="M662">
            <v>2086475</v>
          </cell>
          <cell r="N662">
            <v>2086475</v>
          </cell>
          <cell r="O662">
            <v>0</v>
          </cell>
          <cell r="P662">
            <v>0</v>
          </cell>
          <cell r="Q662">
            <v>0</v>
          </cell>
          <cell r="R662">
            <v>0</v>
          </cell>
          <cell r="V662">
            <v>39506</v>
          </cell>
        </row>
        <row r="663">
          <cell r="B663" t="str">
            <v>599-0305</v>
          </cell>
          <cell r="C663" t="str">
            <v/>
          </cell>
          <cell r="D663">
            <v>39445</v>
          </cell>
          <cell r="E663" t="str">
            <v>E012</v>
          </cell>
          <cell r="F663" t="str">
            <v>Marius Janse van Rensburg</v>
          </cell>
          <cell r="G663" t="str">
            <v>SME Lightining Protection &amp; Earthing cc</v>
          </cell>
          <cell r="H663" t="str">
            <v>Lightning Protection &amp; Earthing for factory substations and steel structures excluding weighbridges 1st Installation</v>
          </cell>
          <cell r="I663" t="str">
            <v>ZAR 947,475.00</v>
          </cell>
          <cell r="J663" t="str">
            <v>ZAR</v>
          </cell>
          <cell r="K663">
            <v>947475</v>
          </cell>
          <cell r="L663">
            <v>1</v>
          </cell>
          <cell r="M663">
            <v>947475</v>
          </cell>
          <cell r="N663">
            <v>947475</v>
          </cell>
          <cell r="O663">
            <v>0</v>
          </cell>
          <cell r="P663">
            <v>0</v>
          </cell>
          <cell r="Q663">
            <v>0</v>
          </cell>
          <cell r="R663">
            <v>0</v>
          </cell>
          <cell r="V663">
            <v>39508</v>
          </cell>
        </row>
        <row r="664">
          <cell r="B664" t="str">
            <v>599-0306</v>
          </cell>
          <cell r="C664" t="str">
            <v/>
          </cell>
          <cell r="D664">
            <v>39446</v>
          </cell>
          <cell r="E664" t="str">
            <v>W118</v>
          </cell>
          <cell r="F664" t="str">
            <v>Jeff Sutton</v>
          </cell>
          <cell r="G664" t="str">
            <v>Infowave (Pty) Ltd</v>
          </cell>
          <cell r="H664" t="str">
            <v>Software supply &amp; installation of the security systems around the weighbridges</v>
          </cell>
          <cell r="I664" t="str">
            <v>ZAR 1,376,240.00</v>
          </cell>
          <cell r="J664" t="str">
            <v>ZAR</v>
          </cell>
          <cell r="K664">
            <v>1376240</v>
          </cell>
          <cell r="L664">
            <v>1</v>
          </cell>
          <cell r="M664">
            <v>1376240</v>
          </cell>
          <cell r="N664">
            <v>1376240</v>
          </cell>
          <cell r="O664">
            <v>0</v>
          </cell>
          <cell r="P664">
            <v>0</v>
          </cell>
          <cell r="Q664">
            <v>0</v>
          </cell>
          <cell r="R664">
            <v>0</v>
          </cell>
          <cell r="V664">
            <v>39505</v>
          </cell>
        </row>
        <row r="665">
          <cell r="B665" t="str">
            <v>599-0307</v>
          </cell>
          <cell r="C665" t="str">
            <v/>
          </cell>
          <cell r="D665">
            <v>39444</v>
          </cell>
          <cell r="E665" t="str">
            <v>M023-3</v>
          </cell>
          <cell r="F665" t="str">
            <v>Peter Sheward</v>
          </cell>
          <cell r="G665" t="str">
            <v>Machinery Procurement &amp; Sales</v>
          </cell>
          <cell r="H665" t="str">
            <v>1 x 16mm Ordinary lay rope 6 x 36 construction with fibre core. Non galvanized 190 metres in length</v>
          </cell>
          <cell r="I665" t="str">
            <v>ZAR 5769.00</v>
          </cell>
          <cell r="J665" t="str">
            <v>ZAR</v>
          </cell>
          <cell r="K665">
            <v>5769</v>
          </cell>
          <cell r="L665">
            <v>1</v>
          </cell>
          <cell r="M665">
            <v>5769</v>
          </cell>
          <cell r="N665">
            <v>5769</v>
          </cell>
          <cell r="O665">
            <v>0</v>
          </cell>
          <cell r="P665">
            <v>0</v>
          </cell>
          <cell r="Q665">
            <v>0</v>
          </cell>
          <cell r="R665">
            <v>0</v>
          </cell>
          <cell r="V665">
            <v>39454</v>
          </cell>
        </row>
        <row r="666">
          <cell r="B666" t="str">
            <v>599-0307</v>
          </cell>
          <cell r="C666" t="str">
            <v/>
          </cell>
          <cell r="D666">
            <v>39444</v>
          </cell>
          <cell r="E666" t="str">
            <v>M023-3</v>
          </cell>
          <cell r="F666" t="str">
            <v>Peter Sheward</v>
          </cell>
          <cell r="G666" t="str">
            <v>Machinery Procurement &amp; Sales</v>
          </cell>
          <cell r="H666" t="str">
            <v>1 x 25 Litre drum of rope dressing</v>
          </cell>
          <cell r="I666" t="str">
            <v>ZAR 1069.00</v>
          </cell>
          <cell r="J666" t="str">
            <v>ZAR</v>
          </cell>
          <cell r="K666">
            <v>1069</v>
          </cell>
          <cell r="L666">
            <v>1</v>
          </cell>
          <cell r="M666">
            <v>1069</v>
          </cell>
          <cell r="N666">
            <v>1069</v>
          </cell>
          <cell r="O666">
            <v>0</v>
          </cell>
          <cell r="P666">
            <v>0</v>
          </cell>
          <cell r="Q666">
            <v>0</v>
          </cell>
          <cell r="R666">
            <v>0</v>
          </cell>
          <cell r="V666">
            <v>39454</v>
          </cell>
        </row>
        <row r="667">
          <cell r="B667" t="str">
            <v>599-0308</v>
          </cell>
          <cell r="C667" t="str">
            <v/>
          </cell>
          <cell r="D667">
            <v>39446</v>
          </cell>
          <cell r="E667" t="str">
            <v>M013-0</v>
          </cell>
          <cell r="F667" t="str">
            <v>Sam Govindasamy</v>
          </cell>
          <cell r="G667" t="str">
            <v>Spirax Sarco Africa (Pty) Ltd</v>
          </cell>
          <cell r="H667" t="str">
            <v>8 100NB FT - 4.5 steam trap Bs4504/16</v>
          </cell>
          <cell r="I667" t="str">
            <v>ZAR 286,336.00</v>
          </cell>
          <cell r="J667" t="str">
            <v>ZAR</v>
          </cell>
          <cell r="K667">
            <v>286336</v>
          </cell>
          <cell r="L667">
            <v>1</v>
          </cell>
          <cell r="M667">
            <v>286336</v>
          </cell>
          <cell r="N667">
            <v>286336</v>
          </cell>
          <cell r="O667">
            <v>0</v>
          </cell>
          <cell r="P667">
            <v>0</v>
          </cell>
          <cell r="Q667">
            <v>0</v>
          </cell>
          <cell r="R667">
            <v>0</v>
          </cell>
          <cell r="V667">
            <v>39478</v>
          </cell>
        </row>
        <row r="668">
          <cell r="B668" t="str">
            <v>599-0308</v>
          </cell>
          <cell r="C668" t="str">
            <v/>
          </cell>
          <cell r="D668">
            <v>39446</v>
          </cell>
          <cell r="E668" t="str">
            <v>M013-0</v>
          </cell>
          <cell r="F668" t="str">
            <v>Sam Govindasamy</v>
          </cell>
          <cell r="G668" t="str">
            <v>Spirax Sarco Africa (Pty) Ltd</v>
          </cell>
          <cell r="H668" t="str">
            <v>8 80NB FT - 4.5 steam trap Bs4504/16</v>
          </cell>
          <cell r="I668" t="str">
            <v>ZAR 286,336.00</v>
          </cell>
          <cell r="J668" t="str">
            <v>ZAR</v>
          </cell>
          <cell r="K668">
            <v>286336</v>
          </cell>
          <cell r="L668">
            <v>1</v>
          </cell>
          <cell r="M668">
            <v>286336</v>
          </cell>
          <cell r="N668">
            <v>286336</v>
          </cell>
          <cell r="O668">
            <v>0</v>
          </cell>
          <cell r="P668">
            <v>0</v>
          </cell>
          <cell r="Q668">
            <v>0</v>
          </cell>
          <cell r="R668">
            <v>0</v>
          </cell>
          <cell r="V668">
            <v>39478</v>
          </cell>
        </row>
        <row r="669">
          <cell r="B669" t="str">
            <v>599-0309</v>
          </cell>
          <cell r="C669" t="str">
            <v/>
          </cell>
          <cell r="D669">
            <v>39446</v>
          </cell>
          <cell r="E669" t="str">
            <v>M029</v>
          </cell>
          <cell r="F669" t="str">
            <v>Mike Reynolds</v>
          </cell>
          <cell r="G669" t="str">
            <v>African Privity Investments (Pty) Ltd</v>
          </cell>
          <cell r="H669" t="str">
            <v>1 x Hub Adapter Flange</v>
          </cell>
          <cell r="I669" t="str">
            <v>ZAR 37,250.00</v>
          </cell>
          <cell r="J669" t="str">
            <v>ZAR</v>
          </cell>
          <cell r="K669">
            <v>37250</v>
          </cell>
          <cell r="L669">
            <v>1</v>
          </cell>
          <cell r="M669">
            <v>37250</v>
          </cell>
          <cell r="N669">
            <v>37250</v>
          </cell>
          <cell r="O669">
            <v>0</v>
          </cell>
          <cell r="P669">
            <v>0</v>
          </cell>
          <cell r="Q669">
            <v>0</v>
          </cell>
          <cell r="R669">
            <v>0</v>
          </cell>
          <cell r="V669">
            <v>39493</v>
          </cell>
        </row>
        <row r="670">
          <cell r="B670" t="str">
            <v>599-0310</v>
          </cell>
          <cell r="C670" t="str">
            <v/>
          </cell>
          <cell r="D670">
            <v>39444</v>
          </cell>
          <cell r="E670" t="str">
            <v>M022-1</v>
          </cell>
          <cell r="F670" t="str">
            <v>Niraj Ramlagan</v>
          </cell>
          <cell r="G670" t="str">
            <v>FCM Engineering (Pty) Ltd</v>
          </cell>
          <cell r="H670" t="str">
            <v>Exhaust condensate vessel</v>
          </cell>
          <cell r="I670" t="str">
            <v>ZAR 125,065.30</v>
          </cell>
          <cell r="J670" t="str">
            <v>ZAR</v>
          </cell>
          <cell r="K670">
            <v>125065.3</v>
          </cell>
          <cell r="L670">
            <v>1</v>
          </cell>
          <cell r="M670">
            <v>125065.3</v>
          </cell>
          <cell r="N670">
            <v>125065.3</v>
          </cell>
          <cell r="O670">
            <v>0</v>
          </cell>
          <cell r="P670">
            <v>0</v>
          </cell>
          <cell r="Q670">
            <v>0</v>
          </cell>
          <cell r="R670">
            <v>0</v>
          </cell>
          <cell r="V670">
            <v>39505</v>
          </cell>
        </row>
        <row r="671">
          <cell r="B671" t="str">
            <v>599-0310</v>
          </cell>
          <cell r="C671" t="str">
            <v/>
          </cell>
          <cell r="D671">
            <v>39444</v>
          </cell>
          <cell r="E671" t="str">
            <v>M022-1</v>
          </cell>
          <cell r="F671" t="str">
            <v>Niraj Ramlagan</v>
          </cell>
          <cell r="G671" t="str">
            <v>FCM Engineering (Pty) Ltd</v>
          </cell>
          <cell r="H671" t="str">
            <v>Syrup collection tank</v>
          </cell>
          <cell r="I671" t="str">
            <v>ZAR 141,712.17</v>
          </cell>
          <cell r="J671" t="str">
            <v>ZAR</v>
          </cell>
          <cell r="K671">
            <v>141712.17000000001</v>
          </cell>
          <cell r="L671">
            <v>1</v>
          </cell>
          <cell r="M671">
            <v>141712.17000000001</v>
          </cell>
          <cell r="N671">
            <v>141712.17000000001</v>
          </cell>
          <cell r="O671">
            <v>0</v>
          </cell>
          <cell r="P671">
            <v>0</v>
          </cell>
          <cell r="Q671">
            <v>0</v>
          </cell>
          <cell r="R671">
            <v>0</v>
          </cell>
          <cell r="V671">
            <v>39505</v>
          </cell>
        </row>
        <row r="672">
          <cell r="B672" t="str">
            <v>599-0310</v>
          </cell>
          <cell r="C672" t="str">
            <v/>
          </cell>
          <cell r="D672">
            <v>39444</v>
          </cell>
          <cell r="E672" t="str">
            <v>M022-1</v>
          </cell>
          <cell r="F672" t="str">
            <v>FCM Engineering (Pty) Ltd</v>
          </cell>
          <cell r="G672" t="str">
            <v>FCM Engineering (Pty) Ltd</v>
          </cell>
          <cell r="H672" t="str">
            <v>Freight</v>
          </cell>
          <cell r="I672" t="str">
            <v>ZAR 35,000</v>
          </cell>
          <cell r="J672" t="str">
            <v>ZAR</v>
          </cell>
          <cell r="K672">
            <v>35000</v>
          </cell>
          <cell r="L672">
            <v>1</v>
          </cell>
          <cell r="M672">
            <v>35000</v>
          </cell>
          <cell r="N672">
            <v>35000</v>
          </cell>
          <cell r="O672">
            <v>0</v>
          </cell>
          <cell r="P672">
            <v>0</v>
          </cell>
          <cell r="Q672">
            <v>0</v>
          </cell>
          <cell r="R672">
            <v>0</v>
          </cell>
        </row>
        <row r="673">
          <cell r="B673" t="str">
            <v>599-0311</v>
          </cell>
          <cell r="C673" t="str">
            <v/>
          </cell>
          <cell r="D673">
            <v>39446</v>
          </cell>
          <cell r="E673" t="str">
            <v>M004</v>
          </cell>
          <cell r="F673" t="str">
            <v>Niraj Ramlagan</v>
          </cell>
          <cell r="G673" t="str">
            <v>FCM Engineering (Pty) Ltd</v>
          </cell>
          <cell r="H673" t="str">
            <v>Centrifugal Platform</v>
          </cell>
          <cell r="I673" t="str">
            <v>ZAR 61,986.00</v>
          </cell>
          <cell r="J673" t="str">
            <v>ZAR</v>
          </cell>
          <cell r="K673">
            <v>61986</v>
          </cell>
          <cell r="L673">
            <v>1</v>
          </cell>
          <cell r="M673">
            <v>61986</v>
          </cell>
          <cell r="N673">
            <v>61986</v>
          </cell>
          <cell r="O673">
            <v>0</v>
          </cell>
          <cell r="P673">
            <v>0</v>
          </cell>
          <cell r="Q673">
            <v>0</v>
          </cell>
          <cell r="R673">
            <v>0</v>
          </cell>
          <cell r="V673">
            <v>39485</v>
          </cell>
        </row>
        <row r="674">
          <cell r="B674" t="str">
            <v>599-0312</v>
          </cell>
          <cell r="C674" t="str">
            <v/>
          </cell>
          <cell r="D674">
            <v>39446</v>
          </cell>
          <cell r="E674" t="str">
            <v>M006</v>
          </cell>
          <cell r="F674" t="str">
            <v>Niraj Ramlagan</v>
          </cell>
          <cell r="G674" t="str">
            <v>FCM Engineering (Pty) Ltd</v>
          </cell>
          <cell r="H674" t="str">
            <v>Rotoclone Structure</v>
          </cell>
          <cell r="I674" t="str">
            <v>ZAR 88,428.00</v>
          </cell>
          <cell r="J674" t="str">
            <v>ZAR</v>
          </cell>
          <cell r="K674">
            <v>88428</v>
          </cell>
          <cell r="L674">
            <v>1</v>
          </cell>
          <cell r="M674">
            <v>88428</v>
          </cell>
          <cell r="N674">
            <v>88428</v>
          </cell>
          <cell r="O674">
            <v>0</v>
          </cell>
          <cell r="P674">
            <v>0</v>
          </cell>
          <cell r="Q674">
            <v>0</v>
          </cell>
          <cell r="R674">
            <v>0</v>
          </cell>
          <cell r="V674">
            <v>39485</v>
          </cell>
        </row>
        <row r="675">
          <cell r="B675" t="str">
            <v>599-0313</v>
          </cell>
          <cell r="C675" t="str">
            <v/>
          </cell>
          <cell r="D675">
            <v>39447</v>
          </cell>
          <cell r="E675" t="str">
            <v>W108</v>
          </cell>
          <cell r="F675" t="str">
            <v>R.C Nepgen</v>
          </cell>
          <cell r="G675" t="str">
            <v>Neptek</v>
          </cell>
          <cell r="H675" t="str">
            <v>Conveyor System palletisation A-Shed</v>
          </cell>
          <cell r="I675" t="str">
            <v>ZAR 7,840,390.00</v>
          </cell>
          <cell r="J675" t="str">
            <v>ZAR</v>
          </cell>
          <cell r="K675">
            <v>7840390</v>
          </cell>
          <cell r="L675">
            <v>1</v>
          </cell>
          <cell r="M675">
            <v>7840390</v>
          </cell>
          <cell r="N675">
            <v>7840390</v>
          </cell>
          <cell r="O675">
            <v>0</v>
          </cell>
          <cell r="P675">
            <v>0</v>
          </cell>
          <cell r="Q675">
            <v>0</v>
          </cell>
          <cell r="R675">
            <v>0</v>
          </cell>
        </row>
        <row r="676">
          <cell r="B676" t="str">
            <v>599-0314</v>
          </cell>
          <cell r="D676" t="e">
            <v>#N/A</v>
          </cell>
          <cell r="E676" t="str">
            <v>P005</v>
          </cell>
          <cell r="G676" t="str">
            <v>Almar Container Investments</v>
          </cell>
          <cell r="H676" t="str">
            <v>one 40ft GP Container</v>
          </cell>
          <cell r="I676" t="str">
            <v>USD 1,700</v>
          </cell>
          <cell r="J676" t="str">
            <v>USD</v>
          </cell>
          <cell r="K676">
            <v>1700</v>
          </cell>
          <cell r="L676">
            <v>7.35</v>
          </cell>
          <cell r="M676">
            <v>12495</v>
          </cell>
          <cell r="N676">
            <v>0</v>
          </cell>
          <cell r="O676">
            <v>0</v>
          </cell>
          <cell r="P676">
            <v>0</v>
          </cell>
          <cell r="Q676">
            <v>1700</v>
          </cell>
          <cell r="R676">
            <v>0</v>
          </cell>
        </row>
        <row r="677">
          <cell r="B677" t="str">
            <v>599-0315</v>
          </cell>
          <cell r="D677" t="e">
            <v>#N/A</v>
          </cell>
          <cell r="E677" t="str">
            <v>M036-1</v>
          </cell>
          <cell r="F677" t="str">
            <v>CLOSED</v>
          </cell>
          <cell r="G677" t="str">
            <v>African Privity Investments (Pty) Ltd</v>
          </cell>
          <cell r="H677" t="str">
            <v>CVP A (See 599-55)</v>
          </cell>
          <cell r="I677" t="str">
            <v>ZAR 2,585,400.00</v>
          </cell>
          <cell r="J677" t="str">
            <v>ZAR</v>
          </cell>
          <cell r="K677">
            <v>2585400</v>
          </cell>
          <cell r="L677">
            <v>1</v>
          </cell>
          <cell r="M677">
            <v>2585400</v>
          </cell>
          <cell r="N677">
            <v>2585400</v>
          </cell>
          <cell r="O677">
            <v>0</v>
          </cell>
          <cell r="P677">
            <v>0</v>
          </cell>
          <cell r="Q677">
            <v>0</v>
          </cell>
          <cell r="R677">
            <v>0</v>
          </cell>
          <cell r="U677" t="str">
            <v>CLOSED</v>
          </cell>
          <cell r="V677" t="str">
            <v>CLOSED</v>
          </cell>
        </row>
        <row r="678">
          <cell r="B678" t="str">
            <v>599-0316</v>
          </cell>
          <cell r="D678" t="e">
            <v>#N/A</v>
          </cell>
          <cell r="E678" t="str">
            <v>M032-1</v>
          </cell>
          <cell r="F678" t="str">
            <v>CLOSED</v>
          </cell>
          <cell r="G678" t="str">
            <v>Heku Construction Ltd</v>
          </cell>
          <cell r="H678" t="str">
            <v>Cane Gantry Workshop</v>
          </cell>
          <cell r="I678" t="str">
            <v>ZMK 119,929,544.81</v>
          </cell>
          <cell r="J678" t="str">
            <v>ZMK</v>
          </cell>
          <cell r="K678">
            <v>119929544.81</v>
          </cell>
          <cell r="L678">
            <v>1.6750418760469012E-3</v>
          </cell>
          <cell r="M678">
            <v>200887.00973199331</v>
          </cell>
          <cell r="N678">
            <v>0</v>
          </cell>
          <cell r="O678">
            <v>0</v>
          </cell>
          <cell r="P678">
            <v>0</v>
          </cell>
          <cell r="Q678">
            <v>0</v>
          </cell>
          <cell r="R678">
            <v>119929544.81</v>
          </cell>
          <cell r="U678" t="str">
            <v>CLOSED</v>
          </cell>
          <cell r="V678" t="str">
            <v>CLOSED</v>
          </cell>
        </row>
        <row r="679">
          <cell r="B679" t="str">
            <v>599-0317</v>
          </cell>
          <cell r="C679" t="str">
            <v/>
          </cell>
          <cell r="D679">
            <v>39447</v>
          </cell>
          <cell r="E679" t="str">
            <v>A012</v>
          </cell>
          <cell r="F679" t="str">
            <v>Amin</v>
          </cell>
          <cell r="G679" t="str">
            <v>Saro Agri Equipment Ltd</v>
          </cell>
          <cell r="H679" t="str">
            <v>20 x 20 litre sprayer knapsacks</v>
          </cell>
          <cell r="I679" t="str">
            <v>ZMK 7,200,000.00</v>
          </cell>
          <cell r="J679" t="str">
            <v>ZMK</v>
          </cell>
          <cell r="K679">
            <v>7200000</v>
          </cell>
          <cell r="L679">
            <v>1.6750418760469012E-3</v>
          </cell>
          <cell r="M679">
            <v>12060.301507537688</v>
          </cell>
          <cell r="N679">
            <v>0</v>
          </cell>
          <cell r="O679">
            <v>0</v>
          </cell>
          <cell r="P679">
            <v>0</v>
          </cell>
          <cell r="Q679">
            <v>0</v>
          </cell>
          <cell r="R679">
            <v>7200000</v>
          </cell>
        </row>
        <row r="680">
          <cell r="B680" t="str">
            <v>599-0318</v>
          </cell>
          <cell r="C680" t="str">
            <v/>
          </cell>
          <cell r="D680">
            <v>39447</v>
          </cell>
          <cell r="E680" t="str">
            <v xml:space="preserve">M001-08 </v>
          </cell>
          <cell r="F680" t="str">
            <v>Warren H. Hollingsworth</v>
          </cell>
          <cell r="G680" t="str">
            <v>Hi-Tech Pressure Engineering (Pty) Ltd.</v>
          </cell>
          <cell r="H680" t="str">
            <v>Manufacture of 1200NB Exhuast Header</v>
          </cell>
          <cell r="I680" t="str">
            <v>ZAR 592,500.00</v>
          </cell>
          <cell r="J680" t="str">
            <v>ZAR</v>
          </cell>
          <cell r="K680">
            <v>592500</v>
          </cell>
          <cell r="L680">
            <v>1</v>
          </cell>
          <cell r="M680">
            <v>592500</v>
          </cell>
          <cell r="N680">
            <v>592500</v>
          </cell>
          <cell r="O680">
            <v>0</v>
          </cell>
          <cell r="P680">
            <v>0</v>
          </cell>
          <cell r="Q680">
            <v>0</v>
          </cell>
          <cell r="R680">
            <v>0</v>
          </cell>
          <cell r="S680">
            <v>1</v>
          </cell>
          <cell r="T680">
            <v>0</v>
          </cell>
          <cell r="V680">
            <v>39492</v>
          </cell>
        </row>
        <row r="681">
          <cell r="B681" t="str">
            <v>599-0319</v>
          </cell>
          <cell r="C681" t="str">
            <v/>
          </cell>
          <cell r="D681">
            <v>39447</v>
          </cell>
          <cell r="E681" t="str">
            <v>M031</v>
          </cell>
          <cell r="F681" t="str">
            <v>David Gale</v>
          </cell>
          <cell r="G681" t="str">
            <v>Discount Steel</v>
          </cell>
          <cell r="H681" t="str">
            <v xml:space="preserve">One load steel </v>
          </cell>
          <cell r="I681" t="str">
            <v>USD 123,964.15</v>
          </cell>
          <cell r="J681" t="str">
            <v>USD</v>
          </cell>
          <cell r="K681">
            <v>123964.15</v>
          </cell>
          <cell r="L681">
            <v>7.35</v>
          </cell>
          <cell r="M681">
            <v>911136.50249999994</v>
          </cell>
          <cell r="N681">
            <v>0</v>
          </cell>
          <cell r="O681">
            <v>0</v>
          </cell>
          <cell r="P681">
            <v>0</v>
          </cell>
          <cell r="Q681">
            <v>123964.15</v>
          </cell>
          <cell r="R681">
            <v>0</v>
          </cell>
          <cell r="V681">
            <v>39454</v>
          </cell>
        </row>
        <row r="682">
          <cell r="B682" t="str">
            <v>599-0320</v>
          </cell>
          <cell r="C682" t="str">
            <v/>
          </cell>
          <cell r="D682">
            <v>39446</v>
          </cell>
          <cell r="E682" t="str">
            <v>W112</v>
          </cell>
          <cell r="F682" t="str">
            <v>Linda Botha</v>
          </cell>
          <cell r="G682" t="str">
            <v>S.A Scale Co. (Pty)</v>
          </cell>
          <cell r="H682" t="str">
            <v>Batch sugar scales</v>
          </cell>
          <cell r="I682" t="str">
            <v>ZAR 1,172,289.50</v>
          </cell>
          <cell r="J682" t="str">
            <v>ZAR</v>
          </cell>
          <cell r="K682">
            <v>1172289.5</v>
          </cell>
          <cell r="L682">
            <v>1</v>
          </cell>
          <cell r="M682">
            <v>1172289.5</v>
          </cell>
          <cell r="N682">
            <v>1172289.5</v>
          </cell>
          <cell r="O682">
            <v>0</v>
          </cell>
          <cell r="P682">
            <v>0</v>
          </cell>
          <cell r="Q682">
            <v>0</v>
          </cell>
          <cell r="R682">
            <v>0</v>
          </cell>
        </row>
        <row r="683">
          <cell r="B683" t="str">
            <v>599-0321</v>
          </cell>
          <cell r="C683" t="str">
            <v/>
          </cell>
          <cell r="D683">
            <v>39446</v>
          </cell>
          <cell r="E683" t="str">
            <v>W111</v>
          </cell>
          <cell r="F683" t="str">
            <v>Linda Botha</v>
          </cell>
          <cell r="G683" t="str">
            <v>S.A Scale Co. (Pty)</v>
          </cell>
          <cell r="H683" t="str">
            <v>Road and rail weighbridges</v>
          </cell>
          <cell r="I683" t="str">
            <v>ZAR 3,140,696.60</v>
          </cell>
          <cell r="J683" t="str">
            <v>ZAR</v>
          </cell>
          <cell r="K683">
            <v>3140696.6</v>
          </cell>
          <cell r="L683">
            <v>1</v>
          </cell>
          <cell r="M683">
            <v>3140696.6</v>
          </cell>
          <cell r="N683">
            <v>3140696.6</v>
          </cell>
          <cell r="O683">
            <v>0</v>
          </cell>
          <cell r="P683">
            <v>0</v>
          </cell>
          <cell r="Q683">
            <v>0</v>
          </cell>
          <cell r="R683">
            <v>0</v>
          </cell>
        </row>
        <row r="684">
          <cell r="B684" t="str">
            <v>599-0322</v>
          </cell>
          <cell r="C684" t="str">
            <v/>
          </cell>
          <cell r="D684">
            <v>39447</v>
          </cell>
          <cell r="E684" t="str">
            <v>M031</v>
          </cell>
          <cell r="F684" t="str">
            <v>Anthony Hoare</v>
          </cell>
          <cell r="G684" t="str">
            <v>Discount Steel</v>
          </cell>
          <cell r="H684" t="str">
            <v xml:space="preserve">One load steel </v>
          </cell>
          <cell r="I684" t="str">
            <v>ZAR 908,993.26</v>
          </cell>
          <cell r="J684" t="str">
            <v>ZAR</v>
          </cell>
          <cell r="K684">
            <v>908993.26</v>
          </cell>
          <cell r="L684">
            <v>1</v>
          </cell>
          <cell r="M684">
            <v>908993.26</v>
          </cell>
          <cell r="N684">
            <v>908993.26</v>
          </cell>
          <cell r="O684">
            <v>0</v>
          </cell>
          <cell r="P684">
            <v>0</v>
          </cell>
          <cell r="Q684">
            <v>0</v>
          </cell>
          <cell r="R684">
            <v>0</v>
          </cell>
          <cell r="V684">
            <v>39454</v>
          </cell>
        </row>
        <row r="685">
          <cell r="B685" t="str">
            <v>599-0323</v>
          </cell>
          <cell r="C685" t="str">
            <v/>
          </cell>
          <cell r="D685">
            <v>39784</v>
          </cell>
          <cell r="E685" t="str">
            <v>E017</v>
          </cell>
          <cell r="F685" t="str">
            <v>Don van Niekerk</v>
          </cell>
          <cell r="G685" t="str">
            <v>Beka (Pty) Ltd</v>
          </cell>
          <cell r="H685" t="str">
            <v>Turnkey supply of all lighting including lamps &amp; poles</v>
          </cell>
          <cell r="I685" t="str">
            <v>ZAR 1,348,783.00</v>
          </cell>
          <cell r="J685" t="str">
            <v>ZAR</v>
          </cell>
          <cell r="K685">
            <v>1348783</v>
          </cell>
          <cell r="L685">
            <v>1</v>
          </cell>
          <cell r="M685">
            <v>1348783</v>
          </cell>
          <cell r="N685">
            <v>1348783</v>
          </cell>
          <cell r="O685">
            <v>0</v>
          </cell>
          <cell r="P685">
            <v>0</v>
          </cell>
          <cell r="Q685">
            <v>0</v>
          </cell>
          <cell r="R685">
            <v>0</v>
          </cell>
          <cell r="V685">
            <v>39486</v>
          </cell>
        </row>
        <row r="686">
          <cell r="B686" t="str">
            <v>599-0324</v>
          </cell>
          <cell r="C686" t="str">
            <v/>
          </cell>
          <cell r="D686">
            <v>39449</v>
          </cell>
          <cell r="E686" t="str">
            <v>I003</v>
          </cell>
          <cell r="F686" t="str">
            <v>Neville Palmer</v>
          </cell>
          <cell r="G686" t="str">
            <v>L.M.V Switchgear cc</v>
          </cell>
          <cell r="H686" t="str">
            <v>Supply, installation of PPS telemetry system, MCC cubicle and marshalling wiring</v>
          </cell>
          <cell r="I686" t="str">
            <v>ZAR 105,403.50</v>
          </cell>
          <cell r="J686" t="str">
            <v>ZAR</v>
          </cell>
          <cell r="K686">
            <v>105403.5</v>
          </cell>
          <cell r="L686">
            <v>1</v>
          </cell>
          <cell r="M686">
            <v>105403.5</v>
          </cell>
          <cell r="N686">
            <v>105403.5</v>
          </cell>
          <cell r="O686">
            <v>0</v>
          </cell>
          <cell r="P686">
            <v>0</v>
          </cell>
          <cell r="Q686">
            <v>0</v>
          </cell>
          <cell r="R686">
            <v>0</v>
          </cell>
        </row>
        <row r="687">
          <cell r="B687" t="str">
            <v>599-0325</v>
          </cell>
          <cell r="C687" t="str">
            <v/>
          </cell>
          <cell r="D687">
            <v>39449</v>
          </cell>
          <cell r="E687" t="str">
            <v>M035</v>
          </cell>
          <cell r="F687" t="str">
            <v>Warren H. Hollingsworth</v>
          </cell>
          <cell r="G687" t="str">
            <v>Hi-Tech Pressure Engineering (Pty) Ltd.</v>
          </cell>
          <cell r="H687" t="str">
            <v xml:space="preserve">Valves supply for CVP A &amp; C </v>
          </cell>
          <cell r="I687" t="str">
            <v>ZAR 1,120,240.56</v>
          </cell>
          <cell r="J687" t="str">
            <v>ZAR</v>
          </cell>
          <cell r="K687">
            <v>1120240.56</v>
          </cell>
          <cell r="L687">
            <v>1</v>
          </cell>
          <cell r="M687">
            <v>1120240.56</v>
          </cell>
          <cell r="N687">
            <v>1120240.56</v>
          </cell>
          <cell r="O687">
            <v>0</v>
          </cell>
          <cell r="P687">
            <v>0</v>
          </cell>
          <cell r="Q687">
            <v>0</v>
          </cell>
          <cell r="R687">
            <v>0</v>
          </cell>
          <cell r="V687">
            <v>39462</v>
          </cell>
        </row>
        <row r="688">
          <cell r="B688" t="str">
            <v>599-0326</v>
          </cell>
          <cell r="C688" t="str">
            <v/>
          </cell>
          <cell r="D688">
            <v>39449</v>
          </cell>
          <cell r="E688" t="str">
            <v>M010-3</v>
          </cell>
          <cell r="F688" t="str">
            <v>Pieter M. Duys</v>
          </cell>
          <cell r="G688" t="str">
            <v>Duys Component Manufacturers (Pty) Ltd</v>
          </cell>
          <cell r="H688" t="str">
            <v>Design, Manufature, Supply &amp; delivery DDU Nakambala site of T2 Mill intercarrier from No.1 Mill to No 2 Mill</v>
          </cell>
          <cell r="I688" t="str">
            <v>ZAR 916,390.00</v>
          </cell>
          <cell r="J688" t="str">
            <v>ZAR</v>
          </cell>
          <cell r="K688">
            <v>916390</v>
          </cell>
          <cell r="L688">
            <v>1</v>
          </cell>
          <cell r="M688">
            <v>916390</v>
          </cell>
          <cell r="N688">
            <v>916390</v>
          </cell>
          <cell r="O688">
            <v>0</v>
          </cell>
          <cell r="P688">
            <v>0</v>
          </cell>
          <cell r="Q688">
            <v>0</v>
          </cell>
          <cell r="R688">
            <v>0</v>
          </cell>
          <cell r="V688">
            <v>39506</v>
          </cell>
        </row>
        <row r="689">
          <cell r="B689" t="str">
            <v>599-0327</v>
          </cell>
          <cell r="C689" t="str">
            <v/>
          </cell>
          <cell r="D689">
            <v>39449</v>
          </cell>
          <cell r="E689" t="str">
            <v>M031</v>
          </cell>
          <cell r="F689" t="str">
            <v>Steven van Rooyen</v>
          </cell>
          <cell r="G689" t="str">
            <v>Blastech</v>
          </cell>
          <cell r="H689" t="str">
            <v>30 tons B125 Platinum slag expendable blast grit</v>
          </cell>
          <cell r="I689" t="str">
            <v>ZMK 106,675.00</v>
          </cell>
          <cell r="J689" t="str">
            <v>ZMK</v>
          </cell>
          <cell r="K689">
            <v>106675</v>
          </cell>
          <cell r="L689">
            <v>1.6750418760469012E-3</v>
          </cell>
          <cell r="M689">
            <v>178.68509212730319</v>
          </cell>
          <cell r="N689">
            <v>0</v>
          </cell>
          <cell r="O689">
            <v>0</v>
          </cell>
          <cell r="P689">
            <v>0</v>
          </cell>
          <cell r="Q689">
            <v>0</v>
          </cell>
          <cell r="R689">
            <v>106675</v>
          </cell>
          <cell r="V689">
            <v>39468</v>
          </cell>
        </row>
        <row r="690">
          <cell r="B690" t="str">
            <v>599-0328</v>
          </cell>
          <cell r="D690">
            <v>39449</v>
          </cell>
          <cell r="E690" t="str">
            <v>M036-2</v>
          </cell>
          <cell r="F690" t="str">
            <v>Niraj Ramlagan</v>
          </cell>
          <cell r="G690" t="str">
            <v>FCM Engineering (Pty) Ltd</v>
          </cell>
          <cell r="H690" t="str">
            <v>CVP Seal Tank</v>
          </cell>
          <cell r="I690" t="str">
            <v>ZAR 42,303.00</v>
          </cell>
          <cell r="J690" t="str">
            <v>ZAR</v>
          </cell>
          <cell r="K690">
            <v>42303</v>
          </cell>
          <cell r="L690">
            <v>1</v>
          </cell>
          <cell r="M690">
            <v>42303</v>
          </cell>
          <cell r="N690">
            <v>42303</v>
          </cell>
          <cell r="O690">
            <v>0</v>
          </cell>
          <cell r="P690">
            <v>0</v>
          </cell>
          <cell r="Q690">
            <v>0</v>
          </cell>
          <cell r="R690">
            <v>0</v>
          </cell>
          <cell r="V690">
            <v>39496</v>
          </cell>
        </row>
        <row r="691">
          <cell r="B691" t="str">
            <v>599-0329</v>
          </cell>
          <cell r="C691" t="str">
            <v/>
          </cell>
          <cell r="D691">
            <v>39450</v>
          </cell>
          <cell r="E691" t="str">
            <v>M010-1</v>
          </cell>
          <cell r="F691" t="str">
            <v>Niraj Ramlagan</v>
          </cell>
          <cell r="G691" t="str">
            <v>FCM Engineering (Pty) Ltd</v>
          </cell>
          <cell r="H691" t="str">
            <v>Mill Motor Bedplate</v>
          </cell>
          <cell r="I691" t="str">
            <v>ZAR 18,978.00</v>
          </cell>
          <cell r="J691" t="str">
            <v>ZAR</v>
          </cell>
          <cell r="K691">
            <v>18978</v>
          </cell>
          <cell r="L691">
            <v>1</v>
          </cell>
          <cell r="M691">
            <v>18978</v>
          </cell>
          <cell r="N691">
            <v>18978</v>
          </cell>
          <cell r="O691">
            <v>0</v>
          </cell>
          <cell r="P691">
            <v>0</v>
          </cell>
          <cell r="Q691">
            <v>0</v>
          </cell>
          <cell r="R691">
            <v>0</v>
          </cell>
          <cell r="V691">
            <v>39487</v>
          </cell>
        </row>
        <row r="692">
          <cell r="B692" t="str">
            <v>599-0330</v>
          </cell>
          <cell r="D692">
            <v>39450</v>
          </cell>
          <cell r="E692" t="str">
            <v>M031</v>
          </cell>
          <cell r="G692" t="str">
            <v>East African Supply</v>
          </cell>
          <cell r="H692" t="str">
            <v>Metal Plates as per BOM quoted on EASP069530</v>
          </cell>
          <cell r="I692" t="str">
            <v>ZAR 25,131.80</v>
          </cell>
          <cell r="J692" t="str">
            <v>ZAR</v>
          </cell>
          <cell r="K692">
            <v>25131.8</v>
          </cell>
          <cell r="L692">
            <v>1</v>
          </cell>
          <cell r="M692">
            <v>25131.8</v>
          </cell>
          <cell r="N692">
            <v>25131.8</v>
          </cell>
          <cell r="O692">
            <v>0</v>
          </cell>
          <cell r="P692">
            <v>0</v>
          </cell>
          <cell r="Q692">
            <v>0</v>
          </cell>
          <cell r="R692">
            <v>0</v>
          </cell>
          <cell r="V692">
            <v>39519</v>
          </cell>
        </row>
        <row r="693">
          <cell r="B693" t="str">
            <v>599-0331</v>
          </cell>
          <cell r="D693">
            <v>39450</v>
          </cell>
          <cell r="E693" t="str">
            <v>P005</v>
          </cell>
          <cell r="G693" t="str">
            <v>East African Supply</v>
          </cell>
          <cell r="H693" t="str">
            <v>Various Linen</v>
          </cell>
          <cell r="I693" t="str">
            <v>ZAR 21,183.75</v>
          </cell>
          <cell r="J693" t="str">
            <v>ZAR</v>
          </cell>
          <cell r="K693">
            <v>21183.75</v>
          </cell>
          <cell r="L693">
            <v>1</v>
          </cell>
          <cell r="M693">
            <v>21183.75</v>
          </cell>
          <cell r="N693">
            <v>21183.75</v>
          </cell>
          <cell r="O693">
            <v>0</v>
          </cell>
          <cell r="P693">
            <v>0</v>
          </cell>
          <cell r="Q693">
            <v>0</v>
          </cell>
          <cell r="R693">
            <v>0</v>
          </cell>
          <cell r="V693">
            <v>39519</v>
          </cell>
        </row>
        <row r="694">
          <cell r="B694" t="str">
            <v>599-0332</v>
          </cell>
          <cell r="D694">
            <v>39455</v>
          </cell>
          <cell r="E694" t="str">
            <v>M031</v>
          </cell>
          <cell r="F694" t="str">
            <v>Mohamed Bhagoo</v>
          </cell>
          <cell r="G694" t="str">
            <v>BHAGOOS SUPERMARKET</v>
          </cell>
          <cell r="H694" t="str">
            <v>400 x Oxygen F Gas including cylinders , 200 acetylene gas including cylinders + deposit on bottles</v>
          </cell>
          <cell r="I694" t="str">
            <v>ZMK 190,819,000</v>
          </cell>
          <cell r="J694" t="str">
            <v>ZMK</v>
          </cell>
          <cell r="K694">
            <v>190819000</v>
          </cell>
          <cell r="L694">
            <v>1.6750418760469012E-3</v>
          </cell>
          <cell r="M694">
            <v>319629.81574539363</v>
          </cell>
          <cell r="N694">
            <v>0</v>
          </cell>
          <cell r="O694">
            <v>0</v>
          </cell>
          <cell r="P694">
            <v>0</v>
          </cell>
          <cell r="Q694">
            <v>0</v>
          </cell>
          <cell r="R694">
            <v>190819000</v>
          </cell>
          <cell r="S694" t="str">
            <v>Gas Recovery</v>
          </cell>
        </row>
        <row r="695">
          <cell r="B695" t="str">
            <v>599-0332</v>
          </cell>
          <cell r="D695">
            <v>39455</v>
          </cell>
          <cell r="E695" t="str">
            <v>M031</v>
          </cell>
          <cell r="F695" t="str">
            <v>Mohamed Bhagoo</v>
          </cell>
          <cell r="G695" t="str">
            <v>BHAGOOS SUPERMARKET</v>
          </cell>
          <cell r="H695" t="str">
            <v>Deposit on Gas Cylinders</v>
          </cell>
          <cell r="I695" t="str">
            <v>ZMK 160,992,000</v>
          </cell>
          <cell r="J695" t="str">
            <v>ZMK</v>
          </cell>
          <cell r="K695">
            <v>160992000</v>
          </cell>
          <cell r="L695">
            <v>1.6750418760469012E-3</v>
          </cell>
          <cell r="M695">
            <v>269668.34170854272</v>
          </cell>
          <cell r="N695">
            <v>0</v>
          </cell>
          <cell r="O695">
            <v>0</v>
          </cell>
          <cell r="P695">
            <v>0</v>
          </cell>
          <cell r="Q695">
            <v>0</v>
          </cell>
          <cell r="R695">
            <v>160992000</v>
          </cell>
          <cell r="S695" t="str">
            <v>Gas Recovery</v>
          </cell>
        </row>
        <row r="696">
          <cell r="B696" t="str">
            <v>599-0333</v>
          </cell>
          <cell r="D696">
            <v>39455</v>
          </cell>
          <cell r="E696" t="str">
            <v>P005</v>
          </cell>
          <cell r="G696" t="str">
            <v>Maxtronics System and supplies</v>
          </cell>
          <cell r="H696" t="str">
            <v>4x4 Toyota Surf Motor Vehicles</v>
          </cell>
          <cell r="I696" t="str">
            <v>ZMK 12,400,000.00</v>
          </cell>
          <cell r="J696" t="str">
            <v>ZMK</v>
          </cell>
          <cell r="K696">
            <v>12400000</v>
          </cell>
          <cell r="L696">
            <v>1.6750418760469012E-3</v>
          </cell>
          <cell r="M696">
            <v>20770.519262981576</v>
          </cell>
          <cell r="N696">
            <v>0</v>
          </cell>
          <cell r="O696">
            <v>0</v>
          </cell>
          <cell r="P696">
            <v>0</v>
          </cell>
          <cell r="Q696">
            <v>0</v>
          </cell>
          <cell r="R696">
            <v>12400000</v>
          </cell>
          <cell r="V696">
            <v>39478</v>
          </cell>
        </row>
        <row r="697">
          <cell r="B697" t="str">
            <v>599-0334</v>
          </cell>
          <cell r="D697">
            <v>39455</v>
          </cell>
          <cell r="E697" t="str">
            <v>P005</v>
          </cell>
          <cell r="G697" t="str">
            <v>Maxtronics System and supplies</v>
          </cell>
          <cell r="H697" t="str">
            <v>Vehicle Service</v>
          </cell>
          <cell r="I697" t="str">
            <v>ZMK 2,730,000.00</v>
          </cell>
          <cell r="J697" t="str">
            <v>ZMK</v>
          </cell>
          <cell r="K697">
            <v>2730000</v>
          </cell>
          <cell r="L697">
            <v>1.6750418760469012E-3</v>
          </cell>
          <cell r="M697">
            <v>4572.86432160804</v>
          </cell>
          <cell r="N697">
            <v>0</v>
          </cell>
          <cell r="O697">
            <v>0</v>
          </cell>
          <cell r="P697">
            <v>0</v>
          </cell>
          <cell r="Q697">
            <v>0</v>
          </cell>
          <cell r="R697">
            <v>2730000</v>
          </cell>
          <cell r="V697">
            <v>39458</v>
          </cell>
        </row>
        <row r="698">
          <cell r="B698" t="str">
            <v>599-0335</v>
          </cell>
          <cell r="D698">
            <v>39455</v>
          </cell>
          <cell r="E698" t="str">
            <v>P005</v>
          </cell>
          <cell r="F698" t="str">
            <v>Sales</v>
          </cell>
          <cell r="G698" t="str">
            <v>East African Supply</v>
          </cell>
          <cell r="H698" t="str">
            <v>Second hand mitsubishi engine</v>
          </cell>
          <cell r="I698" t="str">
            <v>ZAR 16,118.42</v>
          </cell>
          <cell r="J698" t="str">
            <v>ZAR</v>
          </cell>
          <cell r="K698">
            <v>16118.42</v>
          </cell>
          <cell r="L698">
            <v>1</v>
          </cell>
          <cell r="M698">
            <v>16118.42</v>
          </cell>
          <cell r="N698">
            <v>16118.42</v>
          </cell>
          <cell r="O698">
            <v>0</v>
          </cell>
          <cell r="P698">
            <v>0</v>
          </cell>
          <cell r="Q698">
            <v>0</v>
          </cell>
          <cell r="R698">
            <v>0</v>
          </cell>
          <cell r="V698">
            <v>39525</v>
          </cell>
        </row>
        <row r="699">
          <cell r="B699" t="str">
            <v>599-0336</v>
          </cell>
          <cell r="D699">
            <v>39457</v>
          </cell>
          <cell r="E699" t="str">
            <v>P005</v>
          </cell>
          <cell r="F699" t="str">
            <v>Angie</v>
          </cell>
          <cell r="G699" t="str">
            <v>East African Supply</v>
          </cell>
          <cell r="H699" t="str">
            <v>Alterations to extraction canopy for kaleya camp</v>
          </cell>
          <cell r="I699" t="str">
            <v>ZAR 19543.65</v>
          </cell>
          <cell r="J699" t="str">
            <v>ZAR</v>
          </cell>
          <cell r="K699">
            <v>19543.650000000001</v>
          </cell>
          <cell r="L699">
            <v>1</v>
          </cell>
          <cell r="M699">
            <v>19543.650000000001</v>
          </cell>
          <cell r="N699">
            <v>19543.650000000001</v>
          </cell>
          <cell r="O699">
            <v>0</v>
          </cell>
          <cell r="P699">
            <v>0</v>
          </cell>
          <cell r="Q699">
            <v>0</v>
          </cell>
          <cell r="R699">
            <v>0</v>
          </cell>
          <cell r="V699">
            <v>39470</v>
          </cell>
        </row>
        <row r="700">
          <cell r="B700" t="str">
            <v>599-0337</v>
          </cell>
          <cell r="D700" t="e">
            <v>#N/A</v>
          </cell>
          <cell r="E700" t="str">
            <v>P005</v>
          </cell>
          <cell r="G700" t="str">
            <v>Zambia Bata Shoes</v>
          </cell>
          <cell r="H700" t="str">
            <v>Safety Shoes</v>
          </cell>
          <cell r="I700" t="str">
            <v>ZMK 839,400</v>
          </cell>
          <cell r="J700" t="str">
            <v>ZMK</v>
          </cell>
          <cell r="K700">
            <v>839400</v>
          </cell>
          <cell r="L700">
            <v>1.6750418760469012E-3</v>
          </cell>
          <cell r="M700">
            <v>1406.0301507537688</v>
          </cell>
          <cell r="N700">
            <v>0</v>
          </cell>
          <cell r="O700">
            <v>0</v>
          </cell>
          <cell r="P700">
            <v>0</v>
          </cell>
          <cell r="Q700">
            <v>0</v>
          </cell>
          <cell r="R700">
            <v>839400</v>
          </cell>
        </row>
        <row r="701">
          <cell r="B701" t="str">
            <v>599-0338</v>
          </cell>
          <cell r="D701" t="e">
            <v>#N/A</v>
          </cell>
          <cell r="E701" t="str">
            <v>P005</v>
          </cell>
          <cell r="F701" t="str">
            <v>CLOSED</v>
          </cell>
          <cell r="G701" t="str">
            <v>Bantum Office Machines Ltd</v>
          </cell>
          <cell r="H701" t="str">
            <v>Toner 1805 for photocopier</v>
          </cell>
          <cell r="I701" t="str">
            <v>ZMK 1,300,000.00</v>
          </cell>
          <cell r="J701" t="str">
            <v>ZMK</v>
          </cell>
          <cell r="K701">
            <v>1300000</v>
          </cell>
          <cell r="L701">
            <v>1.6750418760469012E-3</v>
          </cell>
          <cell r="M701">
            <v>2177.5544388609715</v>
          </cell>
          <cell r="N701">
            <v>0</v>
          </cell>
          <cell r="O701">
            <v>0</v>
          </cell>
          <cell r="P701">
            <v>0</v>
          </cell>
          <cell r="Q701">
            <v>0</v>
          </cell>
          <cell r="R701">
            <v>1300000</v>
          </cell>
        </row>
        <row r="702">
          <cell r="B702" t="str">
            <v>599-0339</v>
          </cell>
          <cell r="D702" t="e">
            <v>#N/A</v>
          </cell>
          <cell r="E702" t="str">
            <v>P005</v>
          </cell>
          <cell r="G702" t="str">
            <v>C I C 4 Seasons Business Ltd</v>
          </cell>
          <cell r="H702" t="str">
            <v>Antenna</v>
          </cell>
          <cell r="I702" t="str">
            <v>ZMK 12,475,240</v>
          </cell>
          <cell r="J702" t="str">
            <v>ZMK</v>
          </cell>
          <cell r="K702">
            <v>12475240</v>
          </cell>
          <cell r="L702">
            <v>1.6750418760469012E-3</v>
          </cell>
          <cell r="M702">
            <v>20896.549413735345</v>
          </cell>
          <cell r="N702">
            <v>0</v>
          </cell>
          <cell r="O702">
            <v>0</v>
          </cell>
          <cell r="P702">
            <v>0</v>
          </cell>
          <cell r="Q702">
            <v>0</v>
          </cell>
          <cell r="R702">
            <v>12475240</v>
          </cell>
        </row>
        <row r="703">
          <cell r="B703" t="str">
            <v>599-0340</v>
          </cell>
          <cell r="D703" t="e">
            <v>#N/A</v>
          </cell>
          <cell r="E703" t="str">
            <v>P005</v>
          </cell>
          <cell r="G703" t="str">
            <v>C I C 4 Seasons Business Ltd</v>
          </cell>
          <cell r="H703" t="str">
            <v>Programming of portable radios</v>
          </cell>
          <cell r="I703" t="str">
            <v>ZMK 2,712,000</v>
          </cell>
          <cell r="J703" t="str">
            <v>ZMK</v>
          </cell>
          <cell r="K703">
            <v>2712000</v>
          </cell>
          <cell r="L703">
            <v>1.6750418760469012E-3</v>
          </cell>
          <cell r="M703">
            <v>4542.713567839196</v>
          </cell>
          <cell r="N703">
            <v>0</v>
          </cell>
          <cell r="O703">
            <v>0</v>
          </cell>
          <cell r="P703">
            <v>0</v>
          </cell>
          <cell r="Q703">
            <v>0</v>
          </cell>
          <cell r="R703">
            <v>2712000</v>
          </cell>
        </row>
        <row r="704">
          <cell r="B704" t="str">
            <v>599-0341</v>
          </cell>
          <cell r="D704" t="e">
            <v>#N/A</v>
          </cell>
          <cell r="E704" t="str">
            <v>W106</v>
          </cell>
          <cell r="G704" t="str">
            <v>PD Engineering Services</v>
          </cell>
          <cell r="H704" t="str">
            <v>Bulk Conveyors for C Shed</v>
          </cell>
          <cell r="I704" t="str">
            <v>ZAR 5,297,200</v>
          </cell>
          <cell r="J704" t="str">
            <v>ZAR</v>
          </cell>
          <cell r="K704">
            <v>5297200</v>
          </cell>
          <cell r="L704">
            <v>1</v>
          </cell>
          <cell r="M704">
            <v>5297200</v>
          </cell>
          <cell r="N704">
            <v>5297200</v>
          </cell>
          <cell r="O704">
            <v>0</v>
          </cell>
          <cell r="P704">
            <v>0</v>
          </cell>
          <cell r="Q704">
            <v>0</v>
          </cell>
          <cell r="R704">
            <v>0</v>
          </cell>
        </row>
        <row r="705">
          <cell r="B705" t="str">
            <v>599-0342</v>
          </cell>
          <cell r="D705">
            <v>39457</v>
          </cell>
          <cell r="E705" t="str">
            <v>P005</v>
          </cell>
          <cell r="F705" t="str">
            <v>Mohamed</v>
          </cell>
          <cell r="G705" t="str">
            <v>BHAGOOS SUPERMARKET</v>
          </cell>
          <cell r="H705" t="str">
            <v>PPE</v>
          </cell>
          <cell r="I705" t="str">
            <v>ZMK 4,798,821.00</v>
          </cell>
          <cell r="J705" t="str">
            <v>ZMK</v>
          </cell>
          <cell r="K705">
            <v>4798821</v>
          </cell>
          <cell r="L705">
            <v>1.6750418760469012E-3</v>
          </cell>
          <cell r="M705">
            <v>8038.2261306532664</v>
          </cell>
          <cell r="N705">
            <v>0</v>
          </cell>
          <cell r="O705">
            <v>0</v>
          </cell>
          <cell r="P705">
            <v>0</v>
          </cell>
          <cell r="Q705">
            <v>0</v>
          </cell>
          <cell r="R705">
            <v>4798821</v>
          </cell>
          <cell r="S705" t="str">
            <v>PPE</v>
          </cell>
          <cell r="V705">
            <v>39469</v>
          </cell>
        </row>
        <row r="706">
          <cell r="B706" t="str">
            <v>599-0343</v>
          </cell>
          <cell r="D706">
            <v>39457</v>
          </cell>
          <cell r="E706" t="str">
            <v>P005</v>
          </cell>
          <cell r="G706" t="str">
            <v>Toyota Zambia Ltd</v>
          </cell>
          <cell r="H706" t="str">
            <v>Toyota Landcruiser Prado ABK 9107</v>
          </cell>
          <cell r="I706" t="str">
            <v>ZMK 153,224,766.00</v>
          </cell>
          <cell r="J706" t="str">
            <v>ZMK</v>
          </cell>
          <cell r="K706">
            <v>153224766</v>
          </cell>
          <cell r="L706">
            <v>1.6750418760469012E-3</v>
          </cell>
          <cell r="M706">
            <v>256657.89949748744</v>
          </cell>
          <cell r="N706">
            <v>0</v>
          </cell>
          <cell r="O706">
            <v>0</v>
          </cell>
          <cell r="P706">
            <v>0</v>
          </cell>
          <cell r="Q706">
            <v>0</v>
          </cell>
          <cell r="R706">
            <v>153224766</v>
          </cell>
          <cell r="V706">
            <v>39467</v>
          </cell>
        </row>
        <row r="707">
          <cell r="B707" t="str">
            <v>599-0344</v>
          </cell>
          <cell r="D707">
            <v>39458</v>
          </cell>
          <cell r="E707" t="str">
            <v>M031</v>
          </cell>
          <cell r="G707" t="str">
            <v>East African Supply</v>
          </cell>
          <cell r="H707" t="str">
            <v>Evaporator platforms for 2008 as per EASPO68952_3</v>
          </cell>
          <cell r="I707" t="str">
            <v>ZAR 481184.70</v>
          </cell>
          <cell r="J707" t="str">
            <v>ZAR</v>
          </cell>
          <cell r="K707">
            <v>481184.7</v>
          </cell>
          <cell r="L707">
            <v>1</v>
          </cell>
          <cell r="M707">
            <v>481184.7</v>
          </cell>
          <cell r="N707">
            <v>481184.7</v>
          </cell>
          <cell r="O707">
            <v>0</v>
          </cell>
          <cell r="P707">
            <v>0</v>
          </cell>
          <cell r="Q707">
            <v>0</v>
          </cell>
          <cell r="R707">
            <v>0</v>
          </cell>
          <cell r="V707">
            <v>39525</v>
          </cell>
        </row>
        <row r="708">
          <cell r="B708" t="str">
            <v>599-0345</v>
          </cell>
          <cell r="D708">
            <v>39459</v>
          </cell>
          <cell r="E708" t="str">
            <v>M056</v>
          </cell>
          <cell r="G708" t="str">
            <v>East African Supply</v>
          </cell>
          <cell r="H708" t="str">
            <v>Various pipes for expansion project (reprocurement of PO 599-161)</v>
          </cell>
          <cell r="I708" t="str">
            <v>ZAR 3,375,664.00</v>
          </cell>
          <cell r="J708" t="str">
            <v>ZAR</v>
          </cell>
          <cell r="K708">
            <v>3375664</v>
          </cell>
          <cell r="L708">
            <v>1</v>
          </cell>
          <cell r="M708">
            <v>3375664</v>
          </cell>
          <cell r="N708">
            <v>3375664</v>
          </cell>
          <cell r="O708">
            <v>0</v>
          </cell>
          <cell r="P708">
            <v>0</v>
          </cell>
          <cell r="Q708">
            <v>0</v>
          </cell>
          <cell r="R708">
            <v>0</v>
          </cell>
          <cell r="V708">
            <v>39526</v>
          </cell>
        </row>
        <row r="709">
          <cell r="B709" t="str">
            <v>599-0346</v>
          </cell>
          <cell r="D709">
            <v>39459</v>
          </cell>
          <cell r="E709" t="str">
            <v>P005</v>
          </cell>
          <cell r="G709" t="str">
            <v>Gemistar Travel &amp; Tours</v>
          </cell>
          <cell r="H709" t="str">
            <v>Air ticket for Graham Priest Jones LUN-JNB-DUR-JNB-LUN and travel tax</v>
          </cell>
          <cell r="I709" t="str">
            <v>ZMK 3,913,525.00</v>
          </cell>
          <cell r="J709" t="str">
            <v>ZMK</v>
          </cell>
          <cell r="K709">
            <v>3913525</v>
          </cell>
          <cell r="L709">
            <v>1.6750418760469012E-3</v>
          </cell>
          <cell r="M709">
            <v>6555.3182579564491</v>
          </cell>
          <cell r="N709">
            <v>0</v>
          </cell>
          <cell r="O709">
            <v>0</v>
          </cell>
          <cell r="P709">
            <v>0</v>
          </cell>
          <cell r="Q709">
            <v>0</v>
          </cell>
          <cell r="R709">
            <v>3913525</v>
          </cell>
          <cell r="V709">
            <v>39812</v>
          </cell>
        </row>
        <row r="710">
          <cell r="B710" t="str">
            <v>599-0347</v>
          </cell>
          <cell r="D710">
            <v>39459</v>
          </cell>
          <cell r="E710" t="str">
            <v>P005</v>
          </cell>
          <cell r="G710" t="str">
            <v>Heku Construction Ltd</v>
          </cell>
          <cell r="H710" t="str">
            <v>Manufacture of a single and double step</v>
          </cell>
          <cell r="I710" t="str">
            <v>ZMK 75,935,828.92</v>
          </cell>
          <cell r="J710" t="str">
            <v>ZMK</v>
          </cell>
          <cell r="K710">
            <v>75935828.920000002</v>
          </cell>
          <cell r="L710">
            <v>1.6750418760469012E-3</v>
          </cell>
          <cell r="M710">
            <v>127195.69333333334</v>
          </cell>
          <cell r="N710">
            <v>0</v>
          </cell>
          <cell r="O710">
            <v>0</v>
          </cell>
          <cell r="P710">
            <v>0</v>
          </cell>
          <cell r="Q710">
            <v>0</v>
          </cell>
          <cell r="R710">
            <v>75935828.920000002</v>
          </cell>
          <cell r="V710">
            <v>39812</v>
          </cell>
        </row>
        <row r="711">
          <cell r="B711" t="str">
            <v>599-0348</v>
          </cell>
          <cell r="D711" t="e">
            <v>#N/A</v>
          </cell>
          <cell r="E711" t="str">
            <v>P005</v>
          </cell>
          <cell r="F711" t="str">
            <v>CLOSED</v>
          </cell>
          <cell r="G711" t="str">
            <v>Gemistar Travel &amp; Tours</v>
          </cell>
          <cell r="H711" t="str">
            <v>Air Tickets</v>
          </cell>
          <cell r="I711">
            <v>0</v>
          </cell>
          <cell r="J711" t="str">
            <v>0</v>
          </cell>
          <cell r="K711" t="e">
            <v>#VALUE!</v>
          </cell>
          <cell r="L711" t="e">
            <v>#N/A</v>
          </cell>
          <cell r="M711" t="e">
            <v>#N/A</v>
          </cell>
          <cell r="N711">
            <v>0</v>
          </cell>
          <cell r="O711">
            <v>0</v>
          </cell>
          <cell r="P711">
            <v>0</v>
          </cell>
          <cell r="Q711">
            <v>0</v>
          </cell>
          <cell r="R711">
            <v>0</v>
          </cell>
          <cell r="U711" t="str">
            <v>CLOSED</v>
          </cell>
          <cell r="V711" t="str">
            <v>CLOSED</v>
          </cell>
        </row>
        <row r="712">
          <cell r="B712" t="str">
            <v>599-0349</v>
          </cell>
          <cell r="D712" t="e">
            <v>#N/A</v>
          </cell>
          <cell r="E712" t="str">
            <v>P005</v>
          </cell>
          <cell r="F712" t="str">
            <v>CLOSED</v>
          </cell>
          <cell r="G712" t="str">
            <v>Gemistar Travel &amp; Tours</v>
          </cell>
          <cell r="H712" t="str">
            <v>Air Tickets</v>
          </cell>
          <cell r="I712">
            <v>0</v>
          </cell>
          <cell r="J712" t="str">
            <v>0</v>
          </cell>
          <cell r="K712" t="e">
            <v>#VALUE!</v>
          </cell>
          <cell r="L712" t="e">
            <v>#N/A</v>
          </cell>
          <cell r="M712" t="e">
            <v>#N/A</v>
          </cell>
          <cell r="N712">
            <v>0</v>
          </cell>
          <cell r="O712">
            <v>0</v>
          </cell>
          <cell r="P712">
            <v>0</v>
          </cell>
          <cell r="Q712">
            <v>0</v>
          </cell>
          <cell r="R712">
            <v>0</v>
          </cell>
          <cell r="U712" t="str">
            <v>CLOSED</v>
          </cell>
          <cell r="V712" t="str">
            <v>CLOSED</v>
          </cell>
        </row>
        <row r="713">
          <cell r="B713" t="str">
            <v>599-0350</v>
          </cell>
          <cell r="D713">
            <v>39459</v>
          </cell>
          <cell r="E713" t="str">
            <v>P005</v>
          </cell>
          <cell r="G713" t="str">
            <v>Kagiso Khulani Supervision Zambia Ltd</v>
          </cell>
          <cell r="H713" t="str">
            <v>Accomodation and meals at Kaleya Hills Camp</v>
          </cell>
          <cell r="I713" t="str">
            <v>ZMK 247,614,775.00</v>
          </cell>
          <cell r="J713" t="str">
            <v>ZMK</v>
          </cell>
          <cell r="K713">
            <v>247614775</v>
          </cell>
          <cell r="L713">
            <v>1.6750418760469012E-3</v>
          </cell>
          <cell r="M713">
            <v>414765.11725293135</v>
          </cell>
          <cell r="N713">
            <v>0</v>
          </cell>
          <cell r="O713">
            <v>0</v>
          </cell>
          <cell r="P713">
            <v>0</v>
          </cell>
          <cell r="Q713">
            <v>0</v>
          </cell>
          <cell r="R713">
            <v>247614775</v>
          </cell>
          <cell r="V713">
            <v>39472</v>
          </cell>
        </row>
        <row r="714">
          <cell r="B714" t="str">
            <v>599-0351</v>
          </cell>
          <cell r="D714">
            <v>39460</v>
          </cell>
          <cell r="E714" t="str">
            <v>P005</v>
          </cell>
          <cell r="G714" t="str">
            <v>Toyota Zambia Ltd</v>
          </cell>
          <cell r="H714" t="str">
            <v>Vehicle Service</v>
          </cell>
          <cell r="I714" t="str">
            <v>ZMK 1,690,658.00</v>
          </cell>
          <cell r="J714" t="str">
            <v>ZMK</v>
          </cell>
          <cell r="K714">
            <v>1690658</v>
          </cell>
          <cell r="L714">
            <v>1.6750418760469012E-3</v>
          </cell>
          <cell r="M714">
            <v>2831.9229480737017</v>
          </cell>
          <cell r="N714">
            <v>0</v>
          </cell>
          <cell r="O714">
            <v>0</v>
          </cell>
          <cell r="P714">
            <v>0</v>
          </cell>
          <cell r="Q714">
            <v>0</v>
          </cell>
          <cell r="R714">
            <v>1690658</v>
          </cell>
          <cell r="V714">
            <v>39478</v>
          </cell>
        </row>
        <row r="715">
          <cell r="B715" t="str">
            <v>599-0352</v>
          </cell>
          <cell r="D715" t="e">
            <v>#N/A</v>
          </cell>
          <cell r="E715" t="str">
            <v>P005</v>
          </cell>
          <cell r="F715" t="str">
            <v>CLOSED</v>
          </cell>
          <cell r="G715" t="str">
            <v>Powertech Electrical</v>
          </cell>
          <cell r="H715" t="str">
            <v>Electricty supply to RGF laydown Area</v>
          </cell>
          <cell r="I715" t="str">
            <v>ZMK 940,000.00</v>
          </cell>
          <cell r="J715" t="str">
            <v>ZMK</v>
          </cell>
          <cell r="K715">
            <v>940000</v>
          </cell>
          <cell r="L715">
            <v>1.6750418760469012E-3</v>
          </cell>
          <cell r="M715">
            <v>1574.5393634840871</v>
          </cell>
          <cell r="N715">
            <v>0</v>
          </cell>
          <cell r="O715">
            <v>0</v>
          </cell>
          <cell r="P715">
            <v>0</v>
          </cell>
          <cell r="Q715">
            <v>0</v>
          </cell>
          <cell r="R715">
            <v>940000</v>
          </cell>
          <cell r="U715" t="str">
            <v>CLOSED</v>
          </cell>
          <cell r="V715" t="str">
            <v>CLOSED</v>
          </cell>
        </row>
        <row r="716">
          <cell r="B716" t="str">
            <v>599-0353</v>
          </cell>
          <cell r="D716" t="e">
            <v>#N/A</v>
          </cell>
          <cell r="E716" t="str">
            <v>P005</v>
          </cell>
          <cell r="F716" t="str">
            <v>CLOSED</v>
          </cell>
          <cell r="G716" t="str">
            <v>Situlu Electrical Company</v>
          </cell>
          <cell r="H716" t="str">
            <v>CLOSED</v>
          </cell>
          <cell r="I716" t="str">
            <v>ZMK 3,668,000</v>
          </cell>
          <cell r="J716" t="str">
            <v>ZMK</v>
          </cell>
          <cell r="K716">
            <v>3668000</v>
          </cell>
          <cell r="L716">
            <v>1.6750418760469012E-3</v>
          </cell>
          <cell r="M716">
            <v>6144.0536013400333</v>
          </cell>
          <cell r="N716">
            <v>0</v>
          </cell>
          <cell r="O716">
            <v>0</v>
          </cell>
          <cell r="P716">
            <v>0</v>
          </cell>
          <cell r="Q716">
            <v>0</v>
          </cell>
          <cell r="R716">
            <v>3668000</v>
          </cell>
          <cell r="U716" t="str">
            <v>CLOSED</v>
          </cell>
          <cell r="V716" t="str">
            <v>CLOSED</v>
          </cell>
        </row>
        <row r="717">
          <cell r="B717" t="str">
            <v>599-0354</v>
          </cell>
          <cell r="D717">
            <v>39460</v>
          </cell>
          <cell r="E717" t="str">
            <v>P005</v>
          </cell>
          <cell r="G717" t="str">
            <v>KadiGrafix Enterprise</v>
          </cell>
          <cell r="H717" t="str">
            <v>Rubber stamps for project</v>
          </cell>
          <cell r="I717" t="str">
            <v>ZMK 1,057,500.00</v>
          </cell>
          <cell r="J717" t="str">
            <v>ZMK</v>
          </cell>
          <cell r="K717">
            <v>1057500</v>
          </cell>
          <cell r="L717">
            <v>1.6750418760469012E-3</v>
          </cell>
          <cell r="M717">
            <v>1771.356783919598</v>
          </cell>
          <cell r="N717">
            <v>0</v>
          </cell>
          <cell r="O717">
            <v>0</v>
          </cell>
          <cell r="P717">
            <v>0</v>
          </cell>
          <cell r="Q717">
            <v>0</v>
          </cell>
          <cell r="R717">
            <v>1057500</v>
          </cell>
          <cell r="V717">
            <v>39467</v>
          </cell>
        </row>
        <row r="718">
          <cell r="B718" t="str">
            <v>599-0355</v>
          </cell>
          <cell r="D718">
            <v>39460</v>
          </cell>
          <cell r="E718" t="str">
            <v>P005</v>
          </cell>
          <cell r="G718" t="str">
            <v>C I C 4 Seasons Business Ltd</v>
          </cell>
          <cell r="H718" t="str">
            <v>Programming of portable radios</v>
          </cell>
          <cell r="I718" t="str">
            <v>ZMK 163,025,244.00</v>
          </cell>
          <cell r="J718" t="str">
            <v>ZMK</v>
          </cell>
          <cell r="K718">
            <v>163025244</v>
          </cell>
          <cell r="L718">
            <v>1.6750418760469012E-3</v>
          </cell>
          <cell r="M718">
            <v>273074.1105527638</v>
          </cell>
          <cell r="N718">
            <v>0</v>
          </cell>
          <cell r="O718">
            <v>0</v>
          </cell>
          <cell r="P718">
            <v>0</v>
          </cell>
          <cell r="Q718">
            <v>0</v>
          </cell>
          <cell r="R718">
            <v>163025244</v>
          </cell>
          <cell r="V718">
            <v>39477</v>
          </cell>
        </row>
        <row r="719">
          <cell r="B719" t="str">
            <v>599-0356</v>
          </cell>
          <cell r="D719">
            <v>39460</v>
          </cell>
          <cell r="E719" t="str">
            <v>P005</v>
          </cell>
          <cell r="G719" t="str">
            <v>Gemistar Travel &amp; Tours</v>
          </cell>
          <cell r="H719" t="str">
            <v>Air ticket for Rolf Siebert LUN-JNB-PBZ and travel tax</v>
          </cell>
          <cell r="I719" t="str">
            <v>ZMK 1,671,038.00</v>
          </cell>
          <cell r="J719" t="str">
            <v>ZMK</v>
          </cell>
          <cell r="K719">
            <v>1671038</v>
          </cell>
          <cell r="L719">
            <v>1.6750418760469012E-3</v>
          </cell>
          <cell r="M719">
            <v>2799.0586264656617</v>
          </cell>
          <cell r="N719">
            <v>0</v>
          </cell>
          <cell r="O719">
            <v>0</v>
          </cell>
          <cell r="P719">
            <v>0</v>
          </cell>
          <cell r="Q719">
            <v>0</v>
          </cell>
          <cell r="R719">
            <v>1671038</v>
          </cell>
          <cell r="V719">
            <v>39477</v>
          </cell>
        </row>
        <row r="720">
          <cell r="B720" t="str">
            <v>599-0357</v>
          </cell>
          <cell r="D720">
            <v>39460</v>
          </cell>
          <cell r="E720" t="str">
            <v>P005</v>
          </cell>
          <cell r="G720" t="str">
            <v>Maxtronics System and supplies</v>
          </cell>
          <cell r="H720" t="str">
            <v>Vehicle Service</v>
          </cell>
          <cell r="I720" t="str">
            <v>ZMK 4,270,850.00</v>
          </cell>
          <cell r="J720" t="str">
            <v>ZMK</v>
          </cell>
          <cell r="K720">
            <v>4270850</v>
          </cell>
          <cell r="L720">
            <v>1.6750418760469012E-3</v>
          </cell>
          <cell r="M720">
            <v>7153.8525963149077</v>
          </cell>
          <cell r="N720">
            <v>0</v>
          </cell>
          <cell r="O720">
            <v>0</v>
          </cell>
          <cell r="P720">
            <v>0</v>
          </cell>
          <cell r="Q720">
            <v>0</v>
          </cell>
          <cell r="R720">
            <v>4270850</v>
          </cell>
          <cell r="V720">
            <v>39478</v>
          </cell>
        </row>
        <row r="721">
          <cell r="B721" t="str">
            <v>599-0358</v>
          </cell>
          <cell r="D721">
            <v>39460</v>
          </cell>
          <cell r="E721" t="str">
            <v>M031</v>
          </cell>
          <cell r="G721" t="str">
            <v>East African Supply</v>
          </cell>
          <cell r="H721" t="str">
            <v>Materials for T1 cane carrier drive platform</v>
          </cell>
          <cell r="I721" t="str">
            <v>ZAR 116,467.30</v>
          </cell>
          <cell r="J721" t="str">
            <v>ZAR</v>
          </cell>
          <cell r="K721">
            <v>116467.3</v>
          </cell>
          <cell r="L721">
            <v>1</v>
          </cell>
          <cell r="M721">
            <v>116467.3</v>
          </cell>
          <cell r="N721">
            <v>116467.3</v>
          </cell>
          <cell r="O721">
            <v>0</v>
          </cell>
          <cell r="P721">
            <v>0</v>
          </cell>
          <cell r="Q721">
            <v>0</v>
          </cell>
          <cell r="R721">
            <v>0</v>
          </cell>
          <cell r="V721">
            <v>39525</v>
          </cell>
        </row>
        <row r="722">
          <cell r="B722" t="str">
            <v>599-0359</v>
          </cell>
          <cell r="D722">
            <v>39460</v>
          </cell>
          <cell r="E722" t="str">
            <v>M031</v>
          </cell>
          <cell r="G722" t="str">
            <v>East African Supply</v>
          </cell>
          <cell r="H722" t="str">
            <v>Caustic station platform and stairs</v>
          </cell>
          <cell r="I722" t="str">
            <v>ZAR 86,091.73</v>
          </cell>
          <cell r="J722" t="str">
            <v>ZAR</v>
          </cell>
          <cell r="K722">
            <v>86091.73</v>
          </cell>
          <cell r="L722">
            <v>1</v>
          </cell>
          <cell r="M722">
            <v>86091.73</v>
          </cell>
          <cell r="N722">
            <v>86091.73</v>
          </cell>
          <cell r="O722">
            <v>0</v>
          </cell>
          <cell r="P722">
            <v>0</v>
          </cell>
          <cell r="Q722">
            <v>0</v>
          </cell>
          <cell r="R722">
            <v>0</v>
          </cell>
          <cell r="V722">
            <v>39470</v>
          </cell>
        </row>
        <row r="723">
          <cell r="B723" t="str">
            <v>599-0360</v>
          </cell>
          <cell r="D723">
            <v>39460</v>
          </cell>
          <cell r="E723" t="str">
            <v>M031</v>
          </cell>
          <cell r="G723" t="str">
            <v>East African Supply</v>
          </cell>
          <cell r="H723" t="str">
            <v>Sugar conveyor</v>
          </cell>
          <cell r="I723" t="str">
            <v>ZAR 25,029.74</v>
          </cell>
          <cell r="J723" t="str">
            <v>ZAR</v>
          </cell>
          <cell r="K723">
            <v>25029.74</v>
          </cell>
          <cell r="L723">
            <v>1</v>
          </cell>
          <cell r="M723">
            <v>25029.74</v>
          </cell>
          <cell r="N723">
            <v>25029.74</v>
          </cell>
          <cell r="O723">
            <v>0</v>
          </cell>
          <cell r="P723">
            <v>0</v>
          </cell>
          <cell r="Q723">
            <v>0</v>
          </cell>
          <cell r="R723">
            <v>0</v>
          </cell>
          <cell r="V723">
            <v>39470</v>
          </cell>
        </row>
        <row r="724">
          <cell r="B724" t="str">
            <v>599-0361</v>
          </cell>
          <cell r="D724">
            <v>39460</v>
          </cell>
          <cell r="E724" t="str">
            <v>M031</v>
          </cell>
          <cell r="G724" t="str">
            <v>East African Supply</v>
          </cell>
          <cell r="H724" t="str">
            <v>T2 Shredder discharge conveyor platform materials</v>
          </cell>
          <cell r="I724" t="str">
            <v>ZAR 150,330.60</v>
          </cell>
          <cell r="J724" t="str">
            <v>ZAR</v>
          </cell>
          <cell r="K724">
            <v>150330.6</v>
          </cell>
          <cell r="L724">
            <v>1</v>
          </cell>
          <cell r="M724">
            <v>150330.6</v>
          </cell>
          <cell r="N724">
            <v>150330.6</v>
          </cell>
          <cell r="O724">
            <v>0</v>
          </cell>
          <cell r="P724">
            <v>0</v>
          </cell>
          <cell r="Q724">
            <v>0</v>
          </cell>
          <cell r="R724">
            <v>0</v>
          </cell>
          <cell r="V724">
            <v>39525</v>
          </cell>
        </row>
        <row r="725">
          <cell r="B725" t="str">
            <v>599-0362</v>
          </cell>
          <cell r="D725">
            <v>39460</v>
          </cell>
          <cell r="E725" t="str">
            <v>M031</v>
          </cell>
          <cell r="G725" t="str">
            <v>East African Supply</v>
          </cell>
          <cell r="H725" t="str">
            <v>Syrup storage tank accessories</v>
          </cell>
          <cell r="I725" t="str">
            <v>ZAR 6703.78</v>
          </cell>
          <cell r="J725" t="str">
            <v>ZAR</v>
          </cell>
          <cell r="K725">
            <v>6703.78</v>
          </cell>
          <cell r="L725">
            <v>1</v>
          </cell>
          <cell r="M725">
            <v>6703.78</v>
          </cell>
          <cell r="N725">
            <v>6703.78</v>
          </cell>
          <cell r="O725">
            <v>0</v>
          </cell>
          <cell r="P725">
            <v>0</v>
          </cell>
          <cell r="Q725">
            <v>0</v>
          </cell>
          <cell r="R725">
            <v>0</v>
          </cell>
          <cell r="V725">
            <v>39525</v>
          </cell>
        </row>
        <row r="726">
          <cell r="B726" t="str">
            <v>599-0363</v>
          </cell>
          <cell r="D726">
            <v>39460</v>
          </cell>
          <cell r="E726" t="str">
            <v>M031</v>
          </cell>
          <cell r="G726" t="str">
            <v>East African Supply</v>
          </cell>
          <cell r="H726" t="str">
            <v>Channel materials</v>
          </cell>
          <cell r="I726" t="str">
            <v>ZAR 50,000.12</v>
          </cell>
          <cell r="J726" t="str">
            <v>ZAR</v>
          </cell>
          <cell r="K726">
            <v>50000.12</v>
          </cell>
          <cell r="L726">
            <v>1</v>
          </cell>
          <cell r="M726">
            <v>50000.12</v>
          </cell>
          <cell r="N726">
            <v>50000.12</v>
          </cell>
          <cell r="O726">
            <v>0</v>
          </cell>
          <cell r="P726">
            <v>0</v>
          </cell>
          <cell r="Q726">
            <v>0</v>
          </cell>
          <cell r="R726">
            <v>0</v>
          </cell>
          <cell r="V726">
            <v>39525</v>
          </cell>
        </row>
        <row r="727">
          <cell r="B727" t="str">
            <v>599-0364</v>
          </cell>
          <cell r="D727">
            <v>39460</v>
          </cell>
          <cell r="E727" t="str">
            <v>M031</v>
          </cell>
          <cell r="G727" t="str">
            <v>East African Supply</v>
          </cell>
          <cell r="H727" t="str">
            <v>Collection tanks flash pot cladding and lagging</v>
          </cell>
          <cell r="I727" t="str">
            <v>ZAR 341,101.79</v>
          </cell>
          <cell r="J727" t="str">
            <v>ZAR</v>
          </cell>
          <cell r="K727">
            <v>341101.79</v>
          </cell>
          <cell r="L727">
            <v>1</v>
          </cell>
          <cell r="M727">
            <v>341101.79</v>
          </cell>
          <cell r="N727">
            <v>341101.79</v>
          </cell>
          <cell r="O727">
            <v>0</v>
          </cell>
          <cell r="P727">
            <v>0</v>
          </cell>
          <cell r="Q727">
            <v>0</v>
          </cell>
          <cell r="R727">
            <v>0</v>
          </cell>
          <cell r="V727">
            <v>39526</v>
          </cell>
        </row>
        <row r="728">
          <cell r="B728" t="str">
            <v>599-0365</v>
          </cell>
          <cell r="D728">
            <v>39460</v>
          </cell>
          <cell r="E728" t="str">
            <v>M031</v>
          </cell>
          <cell r="G728" t="str">
            <v>East African Supply</v>
          </cell>
          <cell r="H728" t="str">
            <v>MJ Scale supporting structure &amp; platform materials</v>
          </cell>
          <cell r="I728" t="str">
            <v>ZAR 99,440.24</v>
          </cell>
          <cell r="J728" t="str">
            <v>ZAR</v>
          </cell>
          <cell r="K728">
            <v>99440.24</v>
          </cell>
          <cell r="L728">
            <v>1</v>
          </cell>
          <cell r="M728">
            <v>99440.24</v>
          </cell>
          <cell r="N728">
            <v>99440.24</v>
          </cell>
          <cell r="O728">
            <v>0</v>
          </cell>
          <cell r="P728">
            <v>0</v>
          </cell>
          <cell r="Q728">
            <v>0</v>
          </cell>
          <cell r="R728">
            <v>0</v>
          </cell>
          <cell r="V728">
            <v>39525</v>
          </cell>
        </row>
        <row r="729">
          <cell r="B729" t="str">
            <v>599-0366</v>
          </cell>
          <cell r="D729">
            <v>39460</v>
          </cell>
          <cell r="E729" t="str">
            <v>M056</v>
          </cell>
          <cell r="G729" t="str">
            <v>East African Supply</v>
          </cell>
          <cell r="H729" t="str">
            <v>Exhaust piping</v>
          </cell>
          <cell r="I729" t="str">
            <v>ZAR 1,531,300.00</v>
          </cell>
          <cell r="J729" t="str">
            <v>ZAR</v>
          </cell>
          <cell r="K729">
            <v>1531300</v>
          </cell>
          <cell r="L729">
            <v>1</v>
          </cell>
          <cell r="M729">
            <v>1531300</v>
          </cell>
          <cell r="N729">
            <v>1531300</v>
          </cell>
          <cell r="O729">
            <v>0</v>
          </cell>
          <cell r="P729">
            <v>0</v>
          </cell>
          <cell r="Q729">
            <v>0</v>
          </cell>
          <cell r="R729">
            <v>0</v>
          </cell>
          <cell r="V729">
            <v>39525</v>
          </cell>
        </row>
        <row r="730">
          <cell r="B730" t="str">
            <v>599-0367</v>
          </cell>
          <cell r="D730">
            <v>39460</v>
          </cell>
          <cell r="E730" t="str">
            <v>P005</v>
          </cell>
          <cell r="F730" t="str">
            <v>DEAUTHORISED</v>
          </cell>
          <cell r="G730" t="str">
            <v>Pro Fit Ltd</v>
          </cell>
          <cell r="H730" t="str">
            <v>18 ton mobile crane hire</v>
          </cell>
          <cell r="I730" t="str">
            <v>ZMK 1,375,000.00</v>
          </cell>
          <cell r="J730" t="str">
            <v>ZMK</v>
          </cell>
          <cell r="K730">
            <v>1375000</v>
          </cell>
          <cell r="L730">
            <v>1.6750418760469012E-3</v>
          </cell>
          <cell r="M730">
            <v>2303.1825795644891</v>
          </cell>
          <cell r="N730">
            <v>0</v>
          </cell>
          <cell r="O730">
            <v>0</v>
          </cell>
          <cell r="P730">
            <v>0</v>
          </cell>
          <cell r="Q730">
            <v>0</v>
          </cell>
          <cell r="R730">
            <v>1375000</v>
          </cell>
          <cell r="V730">
            <v>39477</v>
          </cell>
        </row>
        <row r="731">
          <cell r="B731" t="str">
            <v>599-0368</v>
          </cell>
          <cell r="D731">
            <v>39460</v>
          </cell>
          <cell r="E731" t="str">
            <v>P005</v>
          </cell>
          <cell r="G731" t="str">
            <v>Stephen Mulangwa</v>
          </cell>
          <cell r="H731" t="str">
            <v>Signwriting of name tags</v>
          </cell>
          <cell r="I731" t="str">
            <v>ZMK 1,400,000.00</v>
          </cell>
          <cell r="J731" t="str">
            <v>ZMK</v>
          </cell>
          <cell r="K731">
            <v>1400000</v>
          </cell>
          <cell r="L731">
            <v>1.6750418760469012E-3</v>
          </cell>
          <cell r="M731">
            <v>2345.0586264656617</v>
          </cell>
          <cell r="N731">
            <v>0</v>
          </cell>
          <cell r="O731">
            <v>0</v>
          </cell>
          <cell r="P731">
            <v>0</v>
          </cell>
          <cell r="Q731">
            <v>0</v>
          </cell>
          <cell r="R731">
            <v>1400000</v>
          </cell>
          <cell r="V731">
            <v>39467</v>
          </cell>
        </row>
        <row r="732">
          <cell r="B732" t="str">
            <v>599-0369</v>
          </cell>
          <cell r="D732">
            <v>39460</v>
          </cell>
          <cell r="E732" t="str">
            <v>M031</v>
          </cell>
          <cell r="G732" t="str">
            <v>East African Supply</v>
          </cell>
          <cell r="H732" t="str">
            <v>Threaded Rods</v>
          </cell>
          <cell r="I732" t="str">
            <v>ZAR 10,159.80</v>
          </cell>
          <cell r="J732" t="str">
            <v>ZAR</v>
          </cell>
          <cell r="K732">
            <v>10159.799999999999</v>
          </cell>
          <cell r="L732">
            <v>1</v>
          </cell>
          <cell r="M732">
            <v>10159.799999999999</v>
          </cell>
          <cell r="N732">
            <v>10159.799999999999</v>
          </cell>
          <cell r="O732">
            <v>0</v>
          </cell>
          <cell r="P732">
            <v>0</v>
          </cell>
          <cell r="Q732">
            <v>0</v>
          </cell>
          <cell r="R732">
            <v>0</v>
          </cell>
          <cell r="V732">
            <v>39520</v>
          </cell>
        </row>
        <row r="733">
          <cell r="B733" t="str">
            <v>599-0370</v>
          </cell>
          <cell r="D733">
            <v>39460</v>
          </cell>
          <cell r="E733" t="str">
            <v>M031</v>
          </cell>
          <cell r="G733" t="str">
            <v>BHAGOOS SUPERMARKET</v>
          </cell>
          <cell r="H733" t="str">
            <v>Paint, thinners, filler rods, prime angles and welding rods</v>
          </cell>
          <cell r="I733" t="str">
            <v>ZMK 189,309,900</v>
          </cell>
          <cell r="J733" t="str">
            <v>ZMK</v>
          </cell>
          <cell r="K733">
            <v>189309900</v>
          </cell>
          <cell r="L733">
            <v>1.6750418760469012E-3</v>
          </cell>
          <cell r="M733">
            <v>317102.01005025127</v>
          </cell>
          <cell r="N733">
            <v>0</v>
          </cell>
          <cell r="O733">
            <v>0</v>
          </cell>
          <cell r="P733">
            <v>0</v>
          </cell>
          <cell r="Q733">
            <v>0</v>
          </cell>
          <cell r="R733">
            <v>189309900</v>
          </cell>
          <cell r="S733" t="str">
            <v>Welding Recovery</v>
          </cell>
          <cell r="V733">
            <v>39467</v>
          </cell>
        </row>
        <row r="734">
          <cell r="B734" t="str">
            <v>599-0371</v>
          </cell>
          <cell r="D734">
            <v>39460</v>
          </cell>
          <cell r="E734" t="str">
            <v>P005</v>
          </cell>
          <cell r="G734" t="str">
            <v>Maxtronics System and supplies</v>
          </cell>
          <cell r="H734" t="str">
            <v>Shocks for Toyota Prado ABK 5068</v>
          </cell>
          <cell r="I734" t="str">
            <v>ZMK 2,490,000.00</v>
          </cell>
          <cell r="J734" t="str">
            <v>ZMK</v>
          </cell>
          <cell r="K734">
            <v>2490000</v>
          </cell>
          <cell r="L734">
            <v>1.6750418760469012E-3</v>
          </cell>
          <cell r="M734">
            <v>4170.854271356784</v>
          </cell>
          <cell r="N734">
            <v>0</v>
          </cell>
          <cell r="O734">
            <v>0</v>
          </cell>
          <cell r="P734">
            <v>0</v>
          </cell>
          <cell r="Q734">
            <v>0</v>
          </cell>
          <cell r="R734">
            <v>2490000</v>
          </cell>
          <cell r="V734">
            <v>39467</v>
          </cell>
        </row>
        <row r="735">
          <cell r="B735" t="str">
            <v>599-0372</v>
          </cell>
          <cell r="C735" t="str">
            <v/>
          </cell>
          <cell r="D735">
            <v>39460</v>
          </cell>
          <cell r="E735" t="str">
            <v>M037</v>
          </cell>
          <cell r="F735" t="str">
            <v>Niraj Ramlagan</v>
          </cell>
          <cell r="G735" t="str">
            <v>FCM Engineering (Pty) Ltd</v>
          </cell>
          <cell r="H735" t="str">
            <v>Secondary Juice Heater Supporting Structure</v>
          </cell>
          <cell r="I735" t="str">
            <v>ZAR 789,534.00</v>
          </cell>
          <cell r="J735" t="str">
            <v>ZAR</v>
          </cell>
          <cell r="K735">
            <v>789534</v>
          </cell>
          <cell r="L735">
            <v>1</v>
          </cell>
          <cell r="M735">
            <v>789534</v>
          </cell>
          <cell r="N735">
            <v>789534</v>
          </cell>
          <cell r="O735">
            <v>0</v>
          </cell>
          <cell r="P735">
            <v>0</v>
          </cell>
          <cell r="Q735">
            <v>0</v>
          </cell>
          <cell r="R735">
            <v>0</v>
          </cell>
          <cell r="V735">
            <v>39528</v>
          </cell>
        </row>
        <row r="736">
          <cell r="B736" t="str">
            <v>599-0373</v>
          </cell>
          <cell r="D736">
            <v>39460</v>
          </cell>
          <cell r="E736" t="str">
            <v>A013-3</v>
          </cell>
          <cell r="G736" t="str">
            <v>Sensus Metering Systems (Pty) Ltd</v>
          </cell>
          <cell r="H736" t="str">
            <v>Various flowmeters for the agriculture project (Replaces 599-17)</v>
          </cell>
          <cell r="I736" t="str">
            <v>ZAR 324,983.00</v>
          </cell>
          <cell r="J736" t="str">
            <v>ZAR</v>
          </cell>
          <cell r="K736">
            <v>324983</v>
          </cell>
          <cell r="L736">
            <v>1</v>
          </cell>
          <cell r="M736">
            <v>324983</v>
          </cell>
          <cell r="N736">
            <v>324983</v>
          </cell>
          <cell r="O736">
            <v>0</v>
          </cell>
          <cell r="P736">
            <v>0</v>
          </cell>
          <cell r="Q736">
            <v>0</v>
          </cell>
          <cell r="R736">
            <v>0</v>
          </cell>
          <cell r="V736">
            <v>39467</v>
          </cell>
        </row>
        <row r="737">
          <cell r="B737" t="str">
            <v>599-0374</v>
          </cell>
          <cell r="C737" t="str">
            <v/>
          </cell>
          <cell r="D737">
            <v>39460</v>
          </cell>
          <cell r="E737" t="str">
            <v>E012</v>
          </cell>
          <cell r="F737" t="str">
            <v>Suresh Heeralal</v>
          </cell>
          <cell r="G737" t="str">
            <v>Gamma Panel &amp; Swicthboard Maufacturers</v>
          </cell>
          <cell r="H737" t="str">
            <v>17 Wika Temperature transmitters including 40 foot container and insuarance</v>
          </cell>
          <cell r="I737" t="str">
            <v>ZAR 75,221.00</v>
          </cell>
          <cell r="J737" t="str">
            <v>ZAR</v>
          </cell>
          <cell r="K737">
            <v>75221</v>
          </cell>
          <cell r="L737">
            <v>1</v>
          </cell>
          <cell r="M737">
            <v>75221</v>
          </cell>
          <cell r="N737">
            <v>75221</v>
          </cell>
          <cell r="O737">
            <v>0</v>
          </cell>
          <cell r="P737">
            <v>0</v>
          </cell>
          <cell r="Q737">
            <v>0</v>
          </cell>
          <cell r="R737">
            <v>0</v>
          </cell>
        </row>
        <row r="738">
          <cell r="B738" t="str">
            <v>599-0375</v>
          </cell>
          <cell r="D738" t="e">
            <v>#N/A</v>
          </cell>
          <cell r="E738" t="str">
            <v>P005</v>
          </cell>
          <cell r="F738" t="str">
            <v>CLOSED</v>
          </cell>
          <cell r="G738" t="str">
            <v>Gemistar Travel &amp; Tours</v>
          </cell>
          <cell r="H738" t="str">
            <v>Air Tickets</v>
          </cell>
          <cell r="I738">
            <v>0</v>
          </cell>
          <cell r="J738" t="str">
            <v>0</v>
          </cell>
          <cell r="K738" t="e">
            <v>#VALUE!</v>
          </cell>
          <cell r="L738" t="e">
            <v>#N/A</v>
          </cell>
          <cell r="M738" t="e">
            <v>#N/A</v>
          </cell>
          <cell r="N738">
            <v>0</v>
          </cell>
          <cell r="O738">
            <v>0</v>
          </cell>
          <cell r="P738">
            <v>0</v>
          </cell>
          <cell r="Q738">
            <v>0</v>
          </cell>
          <cell r="R738">
            <v>0</v>
          </cell>
          <cell r="U738" t="str">
            <v>CLOSED</v>
          </cell>
          <cell r="V738" t="str">
            <v>CLOSED</v>
          </cell>
        </row>
        <row r="739">
          <cell r="B739" t="str">
            <v>599-0376</v>
          </cell>
          <cell r="D739">
            <v>39460</v>
          </cell>
          <cell r="E739" t="str">
            <v>P005</v>
          </cell>
          <cell r="G739" t="str">
            <v>Gemistar Travel &amp; Tours</v>
          </cell>
          <cell r="H739" t="str">
            <v>Air ticket for Ken Rowney LUN-DUR-LUN</v>
          </cell>
          <cell r="I739" t="str">
            <v>ZMK 2,086,333.00</v>
          </cell>
          <cell r="J739" t="str">
            <v>ZMK</v>
          </cell>
          <cell r="K739">
            <v>2086333</v>
          </cell>
          <cell r="L739">
            <v>1.6750418760469012E-3</v>
          </cell>
          <cell r="M739">
            <v>3494.6951423785595</v>
          </cell>
          <cell r="N739">
            <v>0</v>
          </cell>
          <cell r="O739">
            <v>0</v>
          </cell>
          <cell r="P739">
            <v>0</v>
          </cell>
          <cell r="Q739">
            <v>0</v>
          </cell>
          <cell r="R739">
            <v>2086333</v>
          </cell>
          <cell r="V739">
            <v>39462</v>
          </cell>
        </row>
        <row r="740">
          <cell r="B740" t="str">
            <v>599-0377</v>
          </cell>
          <cell r="D740" t="e">
            <v>#N/A</v>
          </cell>
          <cell r="E740" t="str">
            <v>P005</v>
          </cell>
          <cell r="F740" t="str">
            <v>CLOSED</v>
          </cell>
          <cell r="G740" t="str">
            <v>Gemistar Travel &amp; Tours</v>
          </cell>
          <cell r="H740" t="str">
            <v>Air Tickets</v>
          </cell>
          <cell r="I740">
            <v>0</v>
          </cell>
          <cell r="J740" t="str">
            <v>0</v>
          </cell>
          <cell r="K740" t="e">
            <v>#VALUE!</v>
          </cell>
          <cell r="L740" t="e">
            <v>#N/A</v>
          </cell>
          <cell r="M740" t="e">
            <v>#N/A</v>
          </cell>
          <cell r="N740">
            <v>0</v>
          </cell>
          <cell r="O740">
            <v>0</v>
          </cell>
          <cell r="P740">
            <v>0</v>
          </cell>
          <cell r="Q740">
            <v>0</v>
          </cell>
          <cell r="R740">
            <v>0</v>
          </cell>
          <cell r="U740" t="str">
            <v>CLOSED</v>
          </cell>
          <cell r="V740" t="str">
            <v>CLOSED</v>
          </cell>
        </row>
        <row r="741">
          <cell r="B741" t="str">
            <v>599-0378</v>
          </cell>
          <cell r="D741">
            <v>39460</v>
          </cell>
          <cell r="E741" t="str">
            <v>P005</v>
          </cell>
          <cell r="G741" t="str">
            <v>Gemistar Travel &amp; Tours</v>
          </cell>
          <cell r="H741" t="str">
            <v>Air ticket for Jean Claude Munboth</v>
          </cell>
          <cell r="I741" t="str">
            <v>ZMK 5,403,490.00</v>
          </cell>
          <cell r="J741" t="str">
            <v>ZMK</v>
          </cell>
          <cell r="K741">
            <v>5403490</v>
          </cell>
          <cell r="L741">
            <v>1.6750418760469012E-3</v>
          </cell>
          <cell r="M741">
            <v>9051.0720268006698</v>
          </cell>
          <cell r="N741">
            <v>0</v>
          </cell>
          <cell r="O741">
            <v>0</v>
          </cell>
          <cell r="P741">
            <v>0</v>
          </cell>
          <cell r="Q741">
            <v>0</v>
          </cell>
          <cell r="R741">
            <v>5403490</v>
          </cell>
          <cell r="V741">
            <v>39462</v>
          </cell>
        </row>
        <row r="742">
          <cell r="B742" t="str">
            <v>599-0379</v>
          </cell>
          <cell r="D742">
            <v>39460</v>
          </cell>
          <cell r="E742" t="str">
            <v>P005</v>
          </cell>
          <cell r="G742" t="str">
            <v>Gemistar Travel &amp; Tours</v>
          </cell>
          <cell r="H742" t="str">
            <v>Air ticket for Jean Paul Lawant JNB-LUN-JNB</v>
          </cell>
          <cell r="I742" t="str">
            <v>ZMK 3,452,963.00</v>
          </cell>
          <cell r="J742" t="str">
            <v>ZMK</v>
          </cell>
          <cell r="K742">
            <v>3452963</v>
          </cell>
          <cell r="L742">
            <v>1.6750418760469012E-3</v>
          </cell>
          <cell r="M742">
            <v>5783.8576214405357</v>
          </cell>
          <cell r="N742">
            <v>0</v>
          </cell>
          <cell r="O742">
            <v>0</v>
          </cell>
          <cell r="P742">
            <v>0</v>
          </cell>
          <cell r="Q742">
            <v>0</v>
          </cell>
          <cell r="R742">
            <v>3452963</v>
          </cell>
          <cell r="V742">
            <v>39462</v>
          </cell>
        </row>
        <row r="743">
          <cell r="B743" t="str">
            <v>599-0380</v>
          </cell>
          <cell r="D743" t="e">
            <v>#N/A</v>
          </cell>
          <cell r="E743" t="str">
            <v>P005</v>
          </cell>
          <cell r="F743" t="str">
            <v>CLOSED</v>
          </cell>
          <cell r="G743" t="str">
            <v>All Haul Enterprises</v>
          </cell>
          <cell r="H743" t="str">
            <v>CLOSED</v>
          </cell>
          <cell r="I743">
            <v>0</v>
          </cell>
          <cell r="J743" t="str">
            <v>0</v>
          </cell>
          <cell r="K743" t="e">
            <v>#VALUE!</v>
          </cell>
          <cell r="L743" t="e">
            <v>#N/A</v>
          </cell>
          <cell r="M743" t="e">
            <v>#N/A</v>
          </cell>
          <cell r="N743">
            <v>0</v>
          </cell>
          <cell r="O743">
            <v>0</v>
          </cell>
          <cell r="P743">
            <v>0</v>
          </cell>
          <cell r="Q743">
            <v>0</v>
          </cell>
          <cell r="R743">
            <v>0</v>
          </cell>
          <cell r="U743" t="str">
            <v>CLOSED</v>
          </cell>
          <cell r="V743" t="str">
            <v>CLOSED</v>
          </cell>
        </row>
        <row r="744">
          <cell r="B744" t="str">
            <v>599-0381</v>
          </cell>
          <cell r="C744" t="str">
            <v/>
          </cell>
          <cell r="D744">
            <v>39469</v>
          </cell>
          <cell r="E744" t="str">
            <v>P005</v>
          </cell>
          <cell r="F744" t="str">
            <v>Ansy Paroni</v>
          </cell>
          <cell r="G744" t="str">
            <v>M Projects</v>
          </cell>
          <cell r="H744" t="str">
            <v>7 off 12M x 3M 5 compartment residential units c/w 2 beds per compartment plugs to be RSA</v>
          </cell>
          <cell r="I744" t="str">
            <v>ZAR 721,070.00</v>
          </cell>
          <cell r="J744" t="str">
            <v>ZAR</v>
          </cell>
          <cell r="K744">
            <v>721070</v>
          </cell>
          <cell r="L744">
            <v>1</v>
          </cell>
          <cell r="M744">
            <v>721070</v>
          </cell>
          <cell r="N744">
            <v>721070</v>
          </cell>
          <cell r="O744">
            <v>0</v>
          </cell>
          <cell r="P744">
            <v>0</v>
          </cell>
          <cell r="Q744">
            <v>0</v>
          </cell>
          <cell r="R744">
            <v>0</v>
          </cell>
        </row>
        <row r="745">
          <cell r="B745" t="str">
            <v>599-0381</v>
          </cell>
          <cell r="C745" t="str">
            <v/>
          </cell>
          <cell r="D745">
            <v>39469</v>
          </cell>
          <cell r="E745" t="str">
            <v>P005</v>
          </cell>
          <cell r="F745" t="str">
            <v>Ansy Paroni</v>
          </cell>
          <cell r="G745" t="str">
            <v>M Projects</v>
          </cell>
          <cell r="H745" t="str">
            <v>1 off second hand M9/109T (9.6 x 3M) Toilet block</v>
          </cell>
          <cell r="I745" t="str">
            <v>ZAR 96,270.00</v>
          </cell>
          <cell r="J745" t="str">
            <v>ZAR</v>
          </cell>
          <cell r="K745">
            <v>96270</v>
          </cell>
          <cell r="L745">
            <v>1</v>
          </cell>
          <cell r="M745">
            <v>96270</v>
          </cell>
          <cell r="N745">
            <v>96270</v>
          </cell>
          <cell r="O745">
            <v>0</v>
          </cell>
          <cell r="P745">
            <v>0</v>
          </cell>
          <cell r="Q745">
            <v>0</v>
          </cell>
          <cell r="R745">
            <v>0</v>
          </cell>
        </row>
        <row r="746">
          <cell r="B746" t="str">
            <v>599-0381</v>
          </cell>
          <cell r="C746" t="str">
            <v/>
          </cell>
          <cell r="D746">
            <v>39469</v>
          </cell>
          <cell r="E746" t="str">
            <v>P005</v>
          </cell>
          <cell r="F746" t="str">
            <v>Ansy Paroni</v>
          </cell>
          <cell r="G746" t="str">
            <v>M Projects</v>
          </cell>
          <cell r="H746" t="str">
            <v>1 off second M36/109T (6M x 3M) Male/Female toilet</v>
          </cell>
          <cell r="I746" t="str">
            <v>ZAR 37,120.00</v>
          </cell>
          <cell r="J746" t="str">
            <v>ZAR</v>
          </cell>
          <cell r="K746">
            <v>37120</v>
          </cell>
          <cell r="L746">
            <v>1</v>
          </cell>
          <cell r="M746">
            <v>37120</v>
          </cell>
          <cell r="N746">
            <v>37120</v>
          </cell>
          <cell r="O746">
            <v>0</v>
          </cell>
          <cell r="P746">
            <v>0</v>
          </cell>
          <cell r="Q746">
            <v>0</v>
          </cell>
          <cell r="R746">
            <v>0</v>
          </cell>
        </row>
        <row r="747">
          <cell r="B747" t="str">
            <v>599-0381</v>
          </cell>
          <cell r="C747" t="str">
            <v/>
          </cell>
          <cell r="D747">
            <v>39469</v>
          </cell>
          <cell r="E747" t="str">
            <v>P005</v>
          </cell>
          <cell r="F747" t="str">
            <v>Ansy Paroni</v>
          </cell>
          <cell r="G747" t="str">
            <v>M Projects</v>
          </cell>
          <cell r="H747" t="str">
            <v>5 off M120303 12M x 3M three office units with additional exterior door curtains and tracks, 6 windows, 3 12000 BTU air conditioners @ ZAR 95,347.00 per unit</v>
          </cell>
          <cell r="I747" t="str">
            <v>ZAR 1,331,195.00</v>
          </cell>
          <cell r="J747" t="str">
            <v>ZAR</v>
          </cell>
          <cell r="K747">
            <v>1331195</v>
          </cell>
          <cell r="L747">
            <v>1</v>
          </cell>
          <cell r="M747">
            <v>1331195</v>
          </cell>
          <cell r="N747">
            <v>1331195</v>
          </cell>
          <cell r="O747">
            <v>0</v>
          </cell>
          <cell r="P747">
            <v>0</v>
          </cell>
          <cell r="Q747">
            <v>0</v>
          </cell>
          <cell r="R747">
            <v>0</v>
          </cell>
        </row>
        <row r="748">
          <cell r="B748" t="str">
            <v>599-0382</v>
          </cell>
          <cell r="D748">
            <v>39460</v>
          </cell>
          <cell r="E748" t="str">
            <v>P005</v>
          </cell>
          <cell r="G748" t="str">
            <v>Maxtronics System and supplies</v>
          </cell>
          <cell r="H748" t="str">
            <v>Vehicle Service</v>
          </cell>
          <cell r="I748" t="str">
            <v>ZMK 1,382,890.00</v>
          </cell>
          <cell r="J748" t="str">
            <v>ZMK</v>
          </cell>
          <cell r="K748">
            <v>1382890</v>
          </cell>
          <cell r="L748">
            <v>1.6750418760469012E-3</v>
          </cell>
          <cell r="M748">
            <v>2316.3986599664991</v>
          </cell>
          <cell r="N748">
            <v>0</v>
          </cell>
          <cell r="O748">
            <v>0</v>
          </cell>
          <cell r="P748">
            <v>0</v>
          </cell>
          <cell r="Q748">
            <v>0</v>
          </cell>
          <cell r="R748">
            <v>1382890</v>
          </cell>
          <cell r="V748">
            <v>39462</v>
          </cell>
        </row>
        <row r="749">
          <cell r="B749" t="str">
            <v>599-0383</v>
          </cell>
          <cell r="D749">
            <v>39460</v>
          </cell>
          <cell r="E749" t="str">
            <v>P005</v>
          </cell>
          <cell r="G749" t="str">
            <v>Maxtronics System and supplies</v>
          </cell>
          <cell r="H749" t="str">
            <v>Vehicle Service</v>
          </cell>
          <cell r="I749" t="str">
            <v>ZMK 3,000,000.00</v>
          </cell>
          <cell r="J749" t="str">
            <v>ZMK</v>
          </cell>
          <cell r="K749">
            <v>3000000</v>
          </cell>
          <cell r="L749">
            <v>1.6750418760469012E-3</v>
          </cell>
          <cell r="M749">
            <v>5025.1256281407032</v>
          </cell>
          <cell r="N749">
            <v>0</v>
          </cell>
          <cell r="O749">
            <v>0</v>
          </cell>
          <cell r="P749">
            <v>0</v>
          </cell>
          <cell r="Q749">
            <v>0</v>
          </cell>
          <cell r="R749">
            <v>3000000</v>
          </cell>
          <cell r="V749">
            <v>39462</v>
          </cell>
        </row>
        <row r="750">
          <cell r="B750" t="str">
            <v>599-0384</v>
          </cell>
          <cell r="D750">
            <v>39465</v>
          </cell>
          <cell r="E750" t="str">
            <v>E012</v>
          </cell>
          <cell r="G750" t="str">
            <v>Nkhula Engineering</v>
          </cell>
          <cell r="H750" t="str">
            <v>Making openings in concrete</v>
          </cell>
          <cell r="I750" t="str">
            <v>ZMK 3,600,000.00</v>
          </cell>
          <cell r="J750" t="str">
            <v>ZMK</v>
          </cell>
          <cell r="K750">
            <v>3600000</v>
          </cell>
          <cell r="L750">
            <v>1.6750418760469012E-3</v>
          </cell>
          <cell r="M750">
            <v>6030.150753768844</v>
          </cell>
          <cell r="N750">
            <v>0</v>
          </cell>
          <cell r="O750">
            <v>0</v>
          </cell>
          <cell r="P750">
            <v>0</v>
          </cell>
          <cell r="Q750">
            <v>0</v>
          </cell>
          <cell r="R750">
            <v>3600000</v>
          </cell>
        </row>
        <row r="751">
          <cell r="B751" t="str">
            <v>599-0385</v>
          </cell>
          <cell r="D751">
            <v>39460</v>
          </cell>
          <cell r="E751" t="str">
            <v>P005</v>
          </cell>
          <cell r="G751" t="str">
            <v>Gemistar Travel &amp; Tours</v>
          </cell>
          <cell r="H751" t="str">
            <v>Air ticket LUN-JNB-DUR</v>
          </cell>
          <cell r="I751" t="str">
            <v>ZMK 1,060,877.00</v>
          </cell>
          <cell r="J751" t="str">
            <v>ZMK</v>
          </cell>
          <cell r="K751">
            <v>1060877</v>
          </cell>
          <cell r="L751">
            <v>1.6750418760469012E-3</v>
          </cell>
          <cell r="M751">
            <v>1777.0134003350083</v>
          </cell>
          <cell r="N751">
            <v>0</v>
          </cell>
          <cell r="O751">
            <v>0</v>
          </cell>
          <cell r="P751">
            <v>0</v>
          </cell>
          <cell r="Q751">
            <v>0</v>
          </cell>
          <cell r="R751">
            <v>1060877</v>
          </cell>
          <cell r="V751">
            <v>39464</v>
          </cell>
        </row>
        <row r="752">
          <cell r="B752" t="str">
            <v>599-0386</v>
          </cell>
          <cell r="D752">
            <v>39460</v>
          </cell>
          <cell r="E752" t="str">
            <v>P005</v>
          </cell>
          <cell r="G752" t="str">
            <v>Nemchem International</v>
          </cell>
          <cell r="H752" t="str">
            <v>Cleaning the containers for the month of Dec 2007</v>
          </cell>
          <cell r="I752" t="str">
            <v>ZMK 3,800,000</v>
          </cell>
          <cell r="J752" t="str">
            <v>ZMK</v>
          </cell>
          <cell r="K752">
            <v>3800000</v>
          </cell>
          <cell r="L752">
            <v>1.6750418760469012E-3</v>
          </cell>
          <cell r="M752">
            <v>6365.1591289782245</v>
          </cell>
          <cell r="N752">
            <v>0</v>
          </cell>
          <cell r="O752">
            <v>0</v>
          </cell>
          <cell r="P752">
            <v>0</v>
          </cell>
          <cell r="Q752">
            <v>0</v>
          </cell>
          <cell r="R752">
            <v>3800000</v>
          </cell>
          <cell r="V752">
            <v>39464</v>
          </cell>
        </row>
        <row r="753">
          <cell r="B753" t="str">
            <v>599-0387</v>
          </cell>
          <cell r="D753">
            <v>39461</v>
          </cell>
          <cell r="E753" t="str">
            <v>P005</v>
          </cell>
          <cell r="G753" t="str">
            <v>East African Supply</v>
          </cell>
          <cell r="H753" t="str">
            <v>Bedding</v>
          </cell>
          <cell r="I753" t="str">
            <v>ZAR 21,183.50</v>
          </cell>
          <cell r="J753" t="str">
            <v>ZAR</v>
          </cell>
          <cell r="K753">
            <v>21183.5</v>
          </cell>
          <cell r="L753">
            <v>1</v>
          </cell>
          <cell r="M753">
            <v>21183.5</v>
          </cell>
          <cell r="N753">
            <v>21183.5</v>
          </cell>
          <cell r="O753">
            <v>0</v>
          </cell>
          <cell r="P753">
            <v>0</v>
          </cell>
          <cell r="Q753">
            <v>0</v>
          </cell>
          <cell r="R753">
            <v>0</v>
          </cell>
          <cell r="V753">
            <v>39461</v>
          </cell>
        </row>
        <row r="754">
          <cell r="B754" t="str">
            <v>599-0388</v>
          </cell>
          <cell r="D754">
            <v>39461</v>
          </cell>
          <cell r="E754" t="str">
            <v>A010-06</v>
          </cell>
          <cell r="F754" t="str">
            <v>David Bradshaw</v>
          </cell>
          <cell r="G754" t="str">
            <v>Greenbelt Fertillisers</v>
          </cell>
          <cell r="H754" t="str">
            <v>1125 tonnes of plant top fertilizer for production in march 2008,</v>
          </cell>
          <cell r="I754" t="str">
            <v>USD 681,750.00</v>
          </cell>
          <cell r="J754" t="str">
            <v>USD</v>
          </cell>
          <cell r="K754">
            <v>681750</v>
          </cell>
          <cell r="L754">
            <v>7.35</v>
          </cell>
          <cell r="M754">
            <v>5010862.5</v>
          </cell>
          <cell r="N754">
            <v>0</v>
          </cell>
          <cell r="O754">
            <v>0</v>
          </cell>
          <cell r="P754">
            <v>0</v>
          </cell>
          <cell r="Q754">
            <v>681750</v>
          </cell>
          <cell r="R754">
            <v>0</v>
          </cell>
          <cell r="V754">
            <v>39538</v>
          </cell>
        </row>
        <row r="755">
          <cell r="B755" t="str">
            <v>599-0388</v>
          </cell>
          <cell r="D755">
            <v>39461</v>
          </cell>
          <cell r="E755" t="str">
            <v>A010-06</v>
          </cell>
          <cell r="F755" t="str">
            <v>David Bradshaw</v>
          </cell>
          <cell r="G755" t="str">
            <v>Greenbelt Fertillisers</v>
          </cell>
          <cell r="H755" t="str">
            <v>1680 tonne basal fertilizer for production in february 2008</v>
          </cell>
          <cell r="I755" t="str">
            <v>USD 1174320</v>
          </cell>
          <cell r="J755" t="str">
            <v>USD</v>
          </cell>
          <cell r="K755">
            <v>1174320</v>
          </cell>
          <cell r="L755">
            <v>7.35</v>
          </cell>
          <cell r="M755">
            <v>8631252</v>
          </cell>
          <cell r="N755">
            <v>0</v>
          </cell>
          <cell r="O755">
            <v>0</v>
          </cell>
          <cell r="P755">
            <v>0</v>
          </cell>
          <cell r="Q755">
            <v>1174320</v>
          </cell>
          <cell r="R755">
            <v>0</v>
          </cell>
          <cell r="V755">
            <v>39507</v>
          </cell>
        </row>
        <row r="756">
          <cell r="B756" t="str">
            <v>599-0389</v>
          </cell>
          <cell r="D756">
            <v>39465</v>
          </cell>
          <cell r="E756" t="str">
            <v>M023-3</v>
          </cell>
          <cell r="F756" t="str">
            <v>Henry</v>
          </cell>
          <cell r="G756" t="str">
            <v>Steady Hydrualics Limited</v>
          </cell>
          <cell r="H756" t="str">
            <v>Repairs to hydraulic outriggers</v>
          </cell>
          <cell r="I756" t="str">
            <v>ZMK 15,350,000.00</v>
          </cell>
          <cell r="J756" t="str">
            <v>ZMK</v>
          </cell>
          <cell r="K756">
            <v>15350000</v>
          </cell>
          <cell r="L756">
            <v>1.6750418760469012E-3</v>
          </cell>
          <cell r="M756">
            <v>25711.892797319932</v>
          </cell>
          <cell r="N756">
            <v>0</v>
          </cell>
          <cell r="O756">
            <v>0</v>
          </cell>
          <cell r="P756">
            <v>0</v>
          </cell>
          <cell r="Q756">
            <v>0</v>
          </cell>
          <cell r="R756">
            <v>15350000</v>
          </cell>
        </row>
        <row r="757">
          <cell r="B757" t="str">
            <v>599-0390</v>
          </cell>
          <cell r="D757">
            <v>39461</v>
          </cell>
          <cell r="E757" t="str">
            <v>M031</v>
          </cell>
          <cell r="G757" t="str">
            <v>East African Supply</v>
          </cell>
          <cell r="H757" t="str">
            <v>T1 and T2 control cabin</v>
          </cell>
          <cell r="I757" t="str">
            <v>ZAR 250,045.10</v>
          </cell>
          <cell r="J757" t="str">
            <v>ZAR</v>
          </cell>
          <cell r="K757">
            <v>250045.1</v>
          </cell>
          <cell r="L757">
            <v>1</v>
          </cell>
          <cell r="M757">
            <v>250045.1</v>
          </cell>
          <cell r="N757">
            <v>250045.1</v>
          </cell>
          <cell r="O757">
            <v>0</v>
          </cell>
          <cell r="P757">
            <v>0</v>
          </cell>
          <cell r="Q757">
            <v>0</v>
          </cell>
          <cell r="R757">
            <v>0</v>
          </cell>
          <cell r="V757">
            <v>39525</v>
          </cell>
        </row>
        <row r="758">
          <cell r="B758" t="str">
            <v>599-0391</v>
          </cell>
          <cell r="D758">
            <v>39462</v>
          </cell>
          <cell r="E758" t="str">
            <v>M031</v>
          </cell>
          <cell r="G758" t="str">
            <v>East African Supply</v>
          </cell>
          <cell r="H758" t="str">
            <v>Piping saddles materials</v>
          </cell>
          <cell r="I758" t="str">
            <v>ZAR 209,955.16</v>
          </cell>
          <cell r="J758" t="str">
            <v>ZAR</v>
          </cell>
          <cell r="K758">
            <v>209955.16</v>
          </cell>
          <cell r="L758">
            <v>1</v>
          </cell>
          <cell r="M758">
            <v>209955.16</v>
          </cell>
          <cell r="N758">
            <v>209955.16</v>
          </cell>
          <cell r="O758">
            <v>0</v>
          </cell>
          <cell r="P758">
            <v>0</v>
          </cell>
          <cell r="Q758">
            <v>0</v>
          </cell>
          <cell r="R758">
            <v>0</v>
          </cell>
          <cell r="V758">
            <v>39525</v>
          </cell>
        </row>
        <row r="759">
          <cell r="B759" t="str">
            <v>599-0392</v>
          </cell>
          <cell r="D759">
            <v>39462</v>
          </cell>
          <cell r="E759" t="str">
            <v>M056</v>
          </cell>
          <cell r="G759" t="str">
            <v>East African Supply</v>
          </cell>
          <cell r="H759" t="str">
            <v>Valves for expansion project 2008</v>
          </cell>
          <cell r="I759" t="str">
            <v>ZAR 6,020,150.50</v>
          </cell>
          <cell r="J759" t="str">
            <v>ZAR</v>
          </cell>
          <cell r="K759">
            <v>6020150.5</v>
          </cell>
          <cell r="L759">
            <v>1</v>
          </cell>
          <cell r="M759">
            <v>6020150.5</v>
          </cell>
          <cell r="N759">
            <v>6020150.5</v>
          </cell>
          <cell r="O759">
            <v>0</v>
          </cell>
          <cell r="P759">
            <v>0</v>
          </cell>
          <cell r="Q759">
            <v>0</v>
          </cell>
          <cell r="R759">
            <v>0</v>
          </cell>
          <cell r="V759">
            <v>39527</v>
          </cell>
        </row>
        <row r="760">
          <cell r="B760" t="str">
            <v>599-0393</v>
          </cell>
          <cell r="D760">
            <v>39462</v>
          </cell>
          <cell r="E760" t="str">
            <v>M031</v>
          </cell>
          <cell r="G760" t="str">
            <v>East African Supply</v>
          </cell>
          <cell r="H760" t="str">
            <v>Piping Support Structure as per EASP69394</v>
          </cell>
          <cell r="I760" t="str">
            <v>ZAR 955,694.38</v>
          </cell>
          <cell r="J760" t="str">
            <v>ZAR</v>
          </cell>
          <cell r="K760">
            <v>955694.38</v>
          </cell>
          <cell r="L760">
            <v>1</v>
          </cell>
          <cell r="M760">
            <v>955694.38</v>
          </cell>
          <cell r="N760">
            <v>955694.38</v>
          </cell>
          <cell r="O760">
            <v>0</v>
          </cell>
          <cell r="P760">
            <v>0</v>
          </cell>
          <cell r="Q760">
            <v>0</v>
          </cell>
          <cell r="R760">
            <v>0</v>
          </cell>
          <cell r="V760">
            <v>39525</v>
          </cell>
        </row>
        <row r="761">
          <cell r="B761" t="str">
            <v>599-0394</v>
          </cell>
          <cell r="D761">
            <v>39462</v>
          </cell>
          <cell r="E761" t="str">
            <v>M031</v>
          </cell>
          <cell r="G761" t="str">
            <v>East African Supply</v>
          </cell>
          <cell r="H761" t="str">
            <v>Secondary Juice Heater Platforms material as per EASP063261_1</v>
          </cell>
          <cell r="I761" t="str">
            <v>ZAR 351,421.25</v>
          </cell>
          <cell r="J761" t="str">
            <v>ZAR</v>
          </cell>
          <cell r="K761">
            <v>351421.25</v>
          </cell>
          <cell r="L761">
            <v>1</v>
          </cell>
          <cell r="M761">
            <v>351421.25</v>
          </cell>
          <cell r="N761">
            <v>351421.25</v>
          </cell>
          <cell r="O761">
            <v>0</v>
          </cell>
          <cell r="P761">
            <v>0</v>
          </cell>
          <cell r="Q761">
            <v>0</v>
          </cell>
          <cell r="R761">
            <v>0</v>
          </cell>
          <cell r="V761">
            <v>39470</v>
          </cell>
        </row>
        <row r="762">
          <cell r="B762" t="str">
            <v>599-0395</v>
          </cell>
          <cell r="D762">
            <v>39462</v>
          </cell>
          <cell r="E762" t="str">
            <v>M031</v>
          </cell>
          <cell r="G762" t="str">
            <v>East African Supply</v>
          </cell>
          <cell r="H762" t="str">
            <v>T2 Mill platform and structure materials as per EASP069313_1</v>
          </cell>
          <cell r="I762" t="str">
            <v>ZAR 369,274.06</v>
          </cell>
          <cell r="J762" t="str">
            <v>ZAR</v>
          </cell>
          <cell r="K762">
            <v>369274.06</v>
          </cell>
          <cell r="L762">
            <v>1</v>
          </cell>
          <cell r="M762">
            <v>369274.06</v>
          </cell>
          <cell r="N762">
            <v>369274.06</v>
          </cell>
          <cell r="O762">
            <v>0</v>
          </cell>
          <cell r="P762">
            <v>0</v>
          </cell>
          <cell r="Q762">
            <v>0</v>
          </cell>
          <cell r="R762">
            <v>0</v>
          </cell>
          <cell r="V762">
            <v>39470</v>
          </cell>
        </row>
        <row r="763">
          <cell r="B763" t="str">
            <v>599-0396</v>
          </cell>
          <cell r="D763">
            <v>39465</v>
          </cell>
          <cell r="E763" t="str">
            <v>A012</v>
          </cell>
          <cell r="F763" t="str">
            <v>Remmy Moonga</v>
          </cell>
          <cell r="G763" t="str">
            <v>Mbemu Agriculture</v>
          </cell>
          <cell r="H763" t="str">
            <v>20 x 20 Litre Jacto Knapsacks</v>
          </cell>
          <cell r="I763" t="str">
            <v>ZMK 7,200,000.00</v>
          </cell>
          <cell r="J763" t="str">
            <v>ZMK</v>
          </cell>
          <cell r="K763">
            <v>7200000</v>
          </cell>
          <cell r="L763">
            <v>1.6750418760469012E-3</v>
          </cell>
          <cell r="M763">
            <v>12060.301507537688</v>
          </cell>
          <cell r="N763">
            <v>0</v>
          </cell>
          <cell r="O763">
            <v>0</v>
          </cell>
          <cell r="P763">
            <v>0</v>
          </cell>
          <cell r="Q763">
            <v>0</v>
          </cell>
          <cell r="R763">
            <v>7200000</v>
          </cell>
          <cell r="V763">
            <v>39470</v>
          </cell>
        </row>
        <row r="764">
          <cell r="B764" t="str">
            <v>599-0397</v>
          </cell>
          <cell r="D764">
            <v>39462</v>
          </cell>
          <cell r="E764" t="str">
            <v>M031</v>
          </cell>
          <cell r="G764" t="str">
            <v>East African Supply</v>
          </cell>
          <cell r="H764" t="str">
            <v xml:space="preserve">T1 and T2 Cane carrier carding drum materials </v>
          </cell>
          <cell r="I764" t="str">
            <v>ZAR 457,080.13</v>
          </cell>
          <cell r="J764" t="str">
            <v>ZAR</v>
          </cell>
          <cell r="K764">
            <v>457080.13</v>
          </cell>
          <cell r="L764">
            <v>1</v>
          </cell>
          <cell r="M764">
            <v>457080.13</v>
          </cell>
          <cell r="N764">
            <v>457080.13</v>
          </cell>
          <cell r="O764">
            <v>0</v>
          </cell>
          <cell r="P764">
            <v>0</v>
          </cell>
          <cell r="Q764">
            <v>0</v>
          </cell>
          <cell r="R764">
            <v>0</v>
          </cell>
          <cell r="V764">
            <v>39525</v>
          </cell>
        </row>
        <row r="765">
          <cell r="B765" t="str">
            <v>599-0398</v>
          </cell>
          <cell r="D765">
            <v>39462</v>
          </cell>
          <cell r="E765" t="str">
            <v>P005</v>
          </cell>
          <cell r="G765" t="str">
            <v>Action Auto Ltd</v>
          </cell>
          <cell r="H765" t="str">
            <v>Vehicle Service</v>
          </cell>
          <cell r="I765" t="str">
            <v>ZMK 1,000,000.00</v>
          </cell>
          <cell r="J765" t="str">
            <v>ZMK</v>
          </cell>
          <cell r="K765">
            <v>1000000</v>
          </cell>
          <cell r="L765">
            <v>1.6750418760469012E-3</v>
          </cell>
          <cell r="M765">
            <v>1675.0418760469013</v>
          </cell>
          <cell r="N765">
            <v>0</v>
          </cell>
          <cell r="O765">
            <v>0</v>
          </cell>
          <cell r="P765">
            <v>0</v>
          </cell>
          <cell r="Q765">
            <v>0</v>
          </cell>
          <cell r="R765">
            <v>1000000</v>
          </cell>
          <cell r="V765">
            <v>39467</v>
          </cell>
        </row>
        <row r="766">
          <cell r="B766" t="str">
            <v>599-0399</v>
          </cell>
          <cell r="D766">
            <v>39462</v>
          </cell>
          <cell r="E766" t="str">
            <v>P005</v>
          </cell>
          <cell r="F766" t="str">
            <v>DEAUTHORISED</v>
          </cell>
          <cell r="G766" t="str">
            <v>Makubu Steelworks Ltd</v>
          </cell>
          <cell r="H766" t="str">
            <v>IBR sheet 0.5mm (30x2.4m)</v>
          </cell>
          <cell r="I766" t="str">
            <v>ZMK 1,908,000.00</v>
          </cell>
          <cell r="J766" t="str">
            <v>ZMK</v>
          </cell>
          <cell r="K766">
            <v>1908000</v>
          </cell>
          <cell r="L766">
            <v>1.6750418760469012E-3</v>
          </cell>
          <cell r="M766">
            <v>3195.9798994974876</v>
          </cell>
          <cell r="N766">
            <v>0</v>
          </cell>
          <cell r="O766">
            <v>0</v>
          </cell>
          <cell r="P766">
            <v>0</v>
          </cell>
          <cell r="Q766">
            <v>0</v>
          </cell>
          <cell r="R766">
            <v>1908000</v>
          </cell>
          <cell r="V766">
            <v>39462</v>
          </cell>
        </row>
        <row r="767">
          <cell r="B767" t="str">
            <v>599-0400</v>
          </cell>
          <cell r="D767">
            <v>39462</v>
          </cell>
          <cell r="E767" t="str">
            <v>C001</v>
          </cell>
          <cell r="G767" t="str">
            <v>Atonement Enterprises Ltd</v>
          </cell>
          <cell r="H767" t="str">
            <v>Breaking of concrete &amp; excavation work in cane yard</v>
          </cell>
          <cell r="I767" t="str">
            <v>ZMK 82,000,000.00</v>
          </cell>
          <cell r="J767" t="str">
            <v>ZMK</v>
          </cell>
          <cell r="K767">
            <v>82000000</v>
          </cell>
          <cell r="L767">
            <v>1.6750418760469012E-3</v>
          </cell>
          <cell r="M767">
            <v>137353.43383584591</v>
          </cell>
          <cell r="N767">
            <v>0</v>
          </cell>
          <cell r="O767">
            <v>0</v>
          </cell>
          <cell r="P767">
            <v>0</v>
          </cell>
          <cell r="Q767">
            <v>0</v>
          </cell>
          <cell r="R767">
            <v>82000000</v>
          </cell>
          <cell r="S767" t="str">
            <v>Caneyard</v>
          </cell>
          <cell r="V767">
            <v>39478</v>
          </cell>
        </row>
        <row r="768">
          <cell r="B768" t="str">
            <v>599-0401</v>
          </cell>
          <cell r="D768" t="e">
            <v>#N/A</v>
          </cell>
          <cell r="E768" t="str">
            <v>P005</v>
          </cell>
          <cell r="F768" t="str">
            <v>CLOSED</v>
          </cell>
          <cell r="G768" t="str">
            <v>Chaka Kent Ltd</v>
          </cell>
          <cell r="H768" t="str">
            <v>Water and Sewage</v>
          </cell>
          <cell r="I768" t="str">
            <v>ZMK 12150000</v>
          </cell>
          <cell r="J768" t="str">
            <v>ZMK</v>
          </cell>
          <cell r="K768">
            <v>12150000</v>
          </cell>
          <cell r="L768">
            <v>1.6750418760469012E-3</v>
          </cell>
          <cell r="M768">
            <v>20351.75879396985</v>
          </cell>
          <cell r="N768">
            <v>0</v>
          </cell>
          <cell r="O768">
            <v>0</v>
          </cell>
          <cell r="P768">
            <v>0</v>
          </cell>
          <cell r="Q768">
            <v>0</v>
          </cell>
          <cell r="R768">
            <v>12150000</v>
          </cell>
          <cell r="U768" t="str">
            <v>CLOSED</v>
          </cell>
          <cell r="V768" t="str">
            <v>CLOSED</v>
          </cell>
        </row>
        <row r="769">
          <cell r="B769" t="str">
            <v>599-0402</v>
          </cell>
          <cell r="D769" t="e">
            <v>#N/A</v>
          </cell>
          <cell r="E769" t="str">
            <v>P005</v>
          </cell>
          <cell r="F769" t="str">
            <v>CLOSED</v>
          </cell>
          <cell r="G769" t="str">
            <v>Chaka Kent Ltd</v>
          </cell>
          <cell r="H769" t="str">
            <v>Water and Sewage</v>
          </cell>
          <cell r="I769" t="str">
            <v>ZMK 4,100,000</v>
          </cell>
          <cell r="J769" t="str">
            <v>ZMK</v>
          </cell>
          <cell r="K769">
            <v>4100000</v>
          </cell>
          <cell r="L769">
            <v>1.6750418760469012E-3</v>
          </cell>
          <cell r="M769">
            <v>6867.671691792295</v>
          </cell>
          <cell r="N769">
            <v>0</v>
          </cell>
          <cell r="O769">
            <v>0</v>
          </cell>
          <cell r="P769">
            <v>0</v>
          </cell>
          <cell r="Q769">
            <v>0</v>
          </cell>
          <cell r="R769">
            <v>4100000</v>
          </cell>
          <cell r="U769" t="str">
            <v>CLOSED</v>
          </cell>
          <cell r="V769" t="str">
            <v>CLOSED</v>
          </cell>
        </row>
        <row r="770">
          <cell r="B770" t="str">
            <v>599-0403</v>
          </cell>
          <cell r="D770" t="e">
            <v>#N/A</v>
          </cell>
          <cell r="E770" t="str">
            <v>P005</v>
          </cell>
          <cell r="F770" t="str">
            <v>CLOSED</v>
          </cell>
          <cell r="G770" t="str">
            <v>Chaka Kent Ltd</v>
          </cell>
          <cell r="H770" t="str">
            <v>Water and Sewage</v>
          </cell>
          <cell r="I770" t="str">
            <v>ZMK 7,800,000</v>
          </cell>
          <cell r="J770" t="str">
            <v>ZMK</v>
          </cell>
          <cell r="K770">
            <v>7800000</v>
          </cell>
          <cell r="L770">
            <v>1.6750418760469012E-3</v>
          </cell>
          <cell r="M770">
            <v>13065.326633165829</v>
          </cell>
          <cell r="N770">
            <v>0</v>
          </cell>
          <cell r="O770">
            <v>0</v>
          </cell>
          <cell r="P770">
            <v>0</v>
          </cell>
          <cell r="Q770">
            <v>0</v>
          </cell>
          <cell r="R770">
            <v>7800000</v>
          </cell>
          <cell r="U770" t="str">
            <v>CLOSED</v>
          </cell>
          <cell r="V770" t="str">
            <v>CLOSED</v>
          </cell>
        </row>
        <row r="771">
          <cell r="B771" t="str">
            <v>599-0404</v>
          </cell>
          <cell r="D771">
            <v>39462</v>
          </cell>
          <cell r="E771" t="str">
            <v>P005</v>
          </cell>
          <cell r="G771" t="str">
            <v>Gemistar Travel &amp; Tours</v>
          </cell>
          <cell r="H771" t="str">
            <v>Air ticket and travel tax</v>
          </cell>
          <cell r="I771" t="str">
            <v>ZMK 1,783,040.00</v>
          </cell>
          <cell r="J771" t="str">
            <v>ZMK</v>
          </cell>
          <cell r="K771">
            <v>1783040</v>
          </cell>
          <cell r="L771">
            <v>1.6750418760469012E-3</v>
          </cell>
          <cell r="M771">
            <v>2986.6666666666665</v>
          </cell>
          <cell r="N771">
            <v>0</v>
          </cell>
          <cell r="O771">
            <v>0</v>
          </cell>
          <cell r="P771">
            <v>0</v>
          </cell>
          <cell r="Q771">
            <v>0</v>
          </cell>
          <cell r="R771">
            <v>1783040</v>
          </cell>
          <cell r="V771">
            <v>39464</v>
          </cell>
        </row>
        <row r="772">
          <cell r="B772" t="str">
            <v>599-0405</v>
          </cell>
          <cell r="D772">
            <v>39464</v>
          </cell>
          <cell r="E772" t="str">
            <v>P005</v>
          </cell>
          <cell r="G772" t="str">
            <v>Toyota Zambia Ltd</v>
          </cell>
          <cell r="H772" t="str">
            <v>Vehicle Service</v>
          </cell>
          <cell r="I772" t="str">
            <v>ZMK 296,576.00</v>
          </cell>
          <cell r="J772" t="str">
            <v>ZMK</v>
          </cell>
          <cell r="K772">
            <v>296576</v>
          </cell>
          <cell r="L772">
            <v>1.6750418760469012E-3</v>
          </cell>
          <cell r="M772">
            <v>496.77721943048579</v>
          </cell>
          <cell r="N772">
            <v>0</v>
          </cell>
          <cell r="O772">
            <v>0</v>
          </cell>
          <cell r="P772">
            <v>0</v>
          </cell>
          <cell r="Q772">
            <v>0</v>
          </cell>
          <cell r="R772">
            <v>296576</v>
          </cell>
          <cell r="V772">
            <v>39477</v>
          </cell>
        </row>
        <row r="773">
          <cell r="B773" t="str">
            <v>599-0406</v>
          </cell>
          <cell r="D773" t="e">
            <v>#N/A</v>
          </cell>
          <cell r="E773" t="str">
            <v>P005</v>
          </cell>
          <cell r="F773" t="str">
            <v>CLOSED</v>
          </cell>
          <cell r="G773" t="str">
            <v>Philip Banji Malambo</v>
          </cell>
          <cell r="H773" t="str">
            <v>Hire of tipper truck</v>
          </cell>
          <cell r="I773">
            <v>0</v>
          </cell>
          <cell r="J773" t="str">
            <v>0</v>
          </cell>
          <cell r="K773" t="e">
            <v>#VALUE!</v>
          </cell>
          <cell r="L773" t="e">
            <v>#N/A</v>
          </cell>
          <cell r="M773" t="e">
            <v>#N/A</v>
          </cell>
          <cell r="N773">
            <v>0</v>
          </cell>
          <cell r="O773">
            <v>0</v>
          </cell>
          <cell r="P773">
            <v>0</v>
          </cell>
          <cell r="Q773">
            <v>0</v>
          </cell>
          <cell r="R773">
            <v>0</v>
          </cell>
          <cell r="U773" t="str">
            <v>CLOSED</v>
          </cell>
          <cell r="V773" t="str">
            <v>CLOSED</v>
          </cell>
        </row>
        <row r="774">
          <cell r="B774" t="str">
            <v>599-0407</v>
          </cell>
          <cell r="D774">
            <v>39464</v>
          </cell>
          <cell r="E774" t="str">
            <v>P005</v>
          </cell>
          <cell r="G774" t="str">
            <v>Chaka Kent Ltd</v>
          </cell>
          <cell r="H774" t="str">
            <v>Casting of concrete plinths</v>
          </cell>
          <cell r="I774" t="str">
            <v>ZMK 9,900,000.00</v>
          </cell>
          <cell r="J774" t="str">
            <v>ZMK</v>
          </cell>
          <cell r="K774">
            <v>9900000</v>
          </cell>
          <cell r="L774">
            <v>1.6750418760469012E-3</v>
          </cell>
          <cell r="M774">
            <v>16582.914572864323</v>
          </cell>
          <cell r="N774">
            <v>0</v>
          </cell>
          <cell r="O774">
            <v>0</v>
          </cell>
          <cell r="P774">
            <v>0</v>
          </cell>
          <cell r="Q774">
            <v>0</v>
          </cell>
          <cell r="R774">
            <v>9900000</v>
          </cell>
          <cell r="V774">
            <v>39477</v>
          </cell>
        </row>
        <row r="775">
          <cell r="B775" t="str">
            <v>599-0408</v>
          </cell>
          <cell r="D775" t="e">
            <v>#N/A</v>
          </cell>
          <cell r="E775" t="str">
            <v>M052</v>
          </cell>
          <cell r="F775" t="str">
            <v>CLOSED</v>
          </cell>
          <cell r="G775" t="str">
            <v>Heku Construction Ltd</v>
          </cell>
          <cell r="H775" t="str">
            <v>Transport Area Fencing</v>
          </cell>
          <cell r="I775" t="str">
            <v>ZMK 13,953,681.00</v>
          </cell>
          <cell r="J775" t="str">
            <v>ZMK</v>
          </cell>
          <cell r="K775">
            <v>13953681</v>
          </cell>
          <cell r="L775">
            <v>1.6750418760469012E-3</v>
          </cell>
          <cell r="M775">
            <v>23373</v>
          </cell>
          <cell r="N775">
            <v>0</v>
          </cell>
          <cell r="O775">
            <v>0</v>
          </cell>
          <cell r="P775">
            <v>0</v>
          </cell>
          <cell r="Q775">
            <v>0</v>
          </cell>
          <cell r="R775">
            <v>13953681</v>
          </cell>
          <cell r="U775" t="str">
            <v>CLOSED</v>
          </cell>
          <cell r="V775" t="str">
            <v>CLOSED</v>
          </cell>
        </row>
        <row r="776">
          <cell r="B776" t="str">
            <v>599-0409</v>
          </cell>
          <cell r="D776">
            <v>39464</v>
          </cell>
          <cell r="E776" t="str">
            <v>P005</v>
          </cell>
          <cell r="G776" t="str">
            <v>Bantum Office Machines Ltd</v>
          </cell>
          <cell r="H776" t="str">
            <v>Toner 1805 for photocopier</v>
          </cell>
          <cell r="I776" t="str">
            <v>ZMK 1,300,000.00</v>
          </cell>
          <cell r="J776" t="str">
            <v>ZMK</v>
          </cell>
          <cell r="K776">
            <v>1300000</v>
          </cell>
          <cell r="L776">
            <v>1.6750418760469012E-3</v>
          </cell>
          <cell r="M776">
            <v>2177.5544388609715</v>
          </cell>
          <cell r="N776">
            <v>0</v>
          </cell>
          <cell r="O776">
            <v>0</v>
          </cell>
          <cell r="P776">
            <v>0</v>
          </cell>
          <cell r="Q776">
            <v>0</v>
          </cell>
          <cell r="R776">
            <v>1300000</v>
          </cell>
          <cell r="V776">
            <v>39464</v>
          </cell>
        </row>
        <row r="777">
          <cell r="B777" t="str">
            <v>599-0410</v>
          </cell>
          <cell r="D777">
            <v>39464</v>
          </cell>
          <cell r="E777" t="str">
            <v>P005</v>
          </cell>
          <cell r="G777" t="str">
            <v>Maxtronics System and supplies</v>
          </cell>
          <cell r="H777" t="str">
            <v>Vehicle Service</v>
          </cell>
          <cell r="I777" t="str">
            <v>ZMK 3,610,000.00</v>
          </cell>
          <cell r="J777" t="str">
            <v>ZMK</v>
          </cell>
          <cell r="K777">
            <v>3610000</v>
          </cell>
          <cell r="L777">
            <v>1.6750418760469012E-3</v>
          </cell>
          <cell r="M777">
            <v>6046.901172529313</v>
          </cell>
          <cell r="N777">
            <v>0</v>
          </cell>
          <cell r="O777">
            <v>0</v>
          </cell>
          <cell r="P777">
            <v>0</v>
          </cell>
          <cell r="Q777">
            <v>0</v>
          </cell>
          <cell r="R777">
            <v>3610000</v>
          </cell>
          <cell r="V777">
            <v>39478</v>
          </cell>
        </row>
        <row r="778">
          <cell r="B778" t="str">
            <v>599-0411</v>
          </cell>
          <cell r="D778">
            <v>39464</v>
          </cell>
          <cell r="E778" t="str">
            <v>M023-3</v>
          </cell>
          <cell r="F778" t="str">
            <v>Rudi</v>
          </cell>
          <cell r="G778" t="str">
            <v>Crosstate Auctioneers</v>
          </cell>
          <cell r="H778" t="str">
            <v>1993 Tadano TR 250M-5 25 ton rough terrain crane, spare trye, new batteries + transport to Mazabuka</v>
          </cell>
          <cell r="I778" t="str">
            <v>ZAR 1,425,000.00</v>
          </cell>
          <cell r="J778" t="str">
            <v>ZAR</v>
          </cell>
          <cell r="K778">
            <v>1425000</v>
          </cell>
          <cell r="L778">
            <v>1</v>
          </cell>
          <cell r="M778">
            <v>1425000</v>
          </cell>
          <cell r="N778">
            <v>1425000</v>
          </cell>
          <cell r="O778">
            <v>0</v>
          </cell>
          <cell r="P778">
            <v>0</v>
          </cell>
          <cell r="Q778">
            <v>0</v>
          </cell>
          <cell r="R778">
            <v>0</v>
          </cell>
          <cell r="V778">
            <v>39483</v>
          </cell>
        </row>
        <row r="779">
          <cell r="B779" t="str">
            <v>599-0412</v>
          </cell>
          <cell r="D779">
            <v>39465</v>
          </cell>
          <cell r="E779" t="str">
            <v>M029</v>
          </cell>
          <cell r="F779" t="str">
            <v>Rudi</v>
          </cell>
          <cell r="G779" t="str">
            <v>E.D Export Services cc</v>
          </cell>
          <cell r="H779" t="str">
            <v>30 x 100mm  HT Bolts GR8.8</v>
          </cell>
          <cell r="I779" t="str">
            <v>ZAR 617.68</v>
          </cell>
          <cell r="J779" t="str">
            <v>ZAR</v>
          </cell>
          <cell r="K779">
            <v>617.67999999999995</v>
          </cell>
          <cell r="L779">
            <v>1</v>
          </cell>
          <cell r="M779">
            <v>617.67999999999995</v>
          </cell>
          <cell r="N779">
            <v>617.67999999999995</v>
          </cell>
          <cell r="O779">
            <v>0</v>
          </cell>
          <cell r="P779">
            <v>0</v>
          </cell>
          <cell r="Q779">
            <v>0</v>
          </cell>
          <cell r="R779">
            <v>0</v>
          </cell>
          <cell r="V779">
            <v>39488</v>
          </cell>
        </row>
        <row r="780">
          <cell r="B780" t="str">
            <v>599-0412</v>
          </cell>
          <cell r="D780">
            <v>39465</v>
          </cell>
          <cell r="E780" t="str">
            <v>M029</v>
          </cell>
          <cell r="F780" t="str">
            <v>Rudi</v>
          </cell>
          <cell r="G780" t="str">
            <v>E.D Export Services cc</v>
          </cell>
          <cell r="H780" t="str">
            <v>Brackets 300 WA 160mm x 120mm x 60mm</v>
          </cell>
          <cell r="I780" t="str">
            <v>ZAR 201.16</v>
          </cell>
          <cell r="J780" t="str">
            <v>ZAR</v>
          </cell>
          <cell r="K780">
            <v>201.16</v>
          </cell>
          <cell r="L780">
            <v>1</v>
          </cell>
          <cell r="M780">
            <v>201.16</v>
          </cell>
          <cell r="N780">
            <v>201.16</v>
          </cell>
          <cell r="O780">
            <v>0</v>
          </cell>
          <cell r="P780">
            <v>0</v>
          </cell>
          <cell r="Q780">
            <v>0</v>
          </cell>
          <cell r="R780">
            <v>0</v>
          </cell>
          <cell r="V780">
            <v>39488</v>
          </cell>
        </row>
        <row r="781">
          <cell r="B781" t="str">
            <v>599-0412</v>
          </cell>
          <cell r="D781">
            <v>39465</v>
          </cell>
          <cell r="E781" t="str">
            <v>M029</v>
          </cell>
          <cell r="F781" t="str">
            <v>Rudi</v>
          </cell>
          <cell r="G781" t="str">
            <v>E.D Export Services cc</v>
          </cell>
          <cell r="H781" t="str">
            <v>Base plates 300 WA 400mm x 400mm x 25mm</v>
          </cell>
          <cell r="I781" t="str">
            <v>ZAR 1,403.84</v>
          </cell>
          <cell r="J781" t="str">
            <v>ZAR</v>
          </cell>
          <cell r="K781">
            <v>1403.84</v>
          </cell>
          <cell r="L781">
            <v>1</v>
          </cell>
          <cell r="M781">
            <v>1403.84</v>
          </cell>
          <cell r="N781">
            <v>1403.84</v>
          </cell>
          <cell r="O781">
            <v>0</v>
          </cell>
          <cell r="P781">
            <v>0</v>
          </cell>
          <cell r="Q781">
            <v>0</v>
          </cell>
          <cell r="R781">
            <v>0</v>
          </cell>
          <cell r="V781">
            <v>39488</v>
          </cell>
        </row>
        <row r="782">
          <cell r="B782" t="str">
            <v>599-0412</v>
          </cell>
          <cell r="D782">
            <v>39465</v>
          </cell>
          <cell r="E782" t="str">
            <v>M029</v>
          </cell>
          <cell r="F782" t="str">
            <v>Rudi</v>
          </cell>
          <cell r="G782" t="str">
            <v>E.D Export Services cc</v>
          </cell>
          <cell r="H782" t="str">
            <v>24 x 100 HT Bolts Gr 8.8</v>
          </cell>
          <cell r="I782" t="str">
            <v>ZAR 66.24</v>
          </cell>
          <cell r="J782" t="str">
            <v>ZAR</v>
          </cell>
          <cell r="K782">
            <v>66.239999999999995</v>
          </cell>
          <cell r="L782">
            <v>1</v>
          </cell>
          <cell r="M782">
            <v>66.239999999999995</v>
          </cell>
          <cell r="N782">
            <v>66.239999999999995</v>
          </cell>
          <cell r="O782">
            <v>0</v>
          </cell>
          <cell r="P782">
            <v>0</v>
          </cell>
          <cell r="Q782">
            <v>0</v>
          </cell>
          <cell r="R782">
            <v>0</v>
          </cell>
          <cell r="V782">
            <v>39488</v>
          </cell>
        </row>
        <row r="783">
          <cell r="B783" t="str">
            <v>599-0412</v>
          </cell>
          <cell r="D783">
            <v>39465</v>
          </cell>
          <cell r="E783" t="str">
            <v>M029</v>
          </cell>
          <cell r="F783" t="str">
            <v>Rudi</v>
          </cell>
          <cell r="G783" t="str">
            <v>E.D Export Services cc</v>
          </cell>
          <cell r="H783" t="str">
            <v>Plates 300 WA 310mm x 120mm x 30mm</v>
          </cell>
          <cell r="I783" t="str">
            <v>ZAR 787.52</v>
          </cell>
          <cell r="J783" t="str">
            <v>ZAR</v>
          </cell>
          <cell r="K783">
            <v>787.52</v>
          </cell>
          <cell r="L783">
            <v>1</v>
          </cell>
          <cell r="M783">
            <v>787.52</v>
          </cell>
          <cell r="N783">
            <v>787.52</v>
          </cell>
          <cell r="O783">
            <v>0</v>
          </cell>
          <cell r="P783">
            <v>0</v>
          </cell>
          <cell r="Q783">
            <v>0</v>
          </cell>
          <cell r="R783">
            <v>0</v>
          </cell>
          <cell r="V783">
            <v>39488</v>
          </cell>
        </row>
        <row r="784">
          <cell r="B784" t="str">
            <v>599-0412</v>
          </cell>
          <cell r="D784">
            <v>39465</v>
          </cell>
          <cell r="E784" t="str">
            <v>M029</v>
          </cell>
          <cell r="F784" t="str">
            <v>Rudi</v>
          </cell>
          <cell r="G784" t="str">
            <v>E.D Export Services cc</v>
          </cell>
          <cell r="H784" t="str">
            <v>Square tube 120 x 120 x 6.3mm x 6000mm</v>
          </cell>
          <cell r="I784" t="str">
            <v>ZAR 3,425.00</v>
          </cell>
          <cell r="J784" t="str">
            <v>ZAR</v>
          </cell>
          <cell r="K784">
            <v>3425</v>
          </cell>
          <cell r="L784">
            <v>1</v>
          </cell>
          <cell r="M784">
            <v>3425</v>
          </cell>
          <cell r="N784">
            <v>3425</v>
          </cell>
          <cell r="O784">
            <v>0</v>
          </cell>
          <cell r="P784">
            <v>0</v>
          </cell>
          <cell r="Q784">
            <v>0</v>
          </cell>
          <cell r="R784">
            <v>0</v>
          </cell>
          <cell r="V784">
            <v>39488</v>
          </cell>
        </row>
        <row r="785">
          <cell r="B785" t="str">
            <v>599-0412</v>
          </cell>
          <cell r="D785">
            <v>39465</v>
          </cell>
          <cell r="E785" t="str">
            <v>M029</v>
          </cell>
          <cell r="F785" t="str">
            <v>Rudi</v>
          </cell>
          <cell r="G785" t="str">
            <v>E.D Export Services cc</v>
          </cell>
          <cell r="H785" t="str">
            <v>Round Bar EN3A 90mm dia x 165mm</v>
          </cell>
          <cell r="I785" t="str">
            <v>ZAR 342.40</v>
          </cell>
          <cell r="J785" t="str">
            <v>ZAR</v>
          </cell>
          <cell r="K785">
            <v>342.4</v>
          </cell>
          <cell r="L785">
            <v>1</v>
          </cell>
          <cell r="M785">
            <v>342.4</v>
          </cell>
          <cell r="N785">
            <v>342.4</v>
          </cell>
          <cell r="O785">
            <v>0</v>
          </cell>
          <cell r="P785">
            <v>0</v>
          </cell>
          <cell r="Q785">
            <v>0</v>
          </cell>
          <cell r="R785">
            <v>0</v>
          </cell>
          <cell r="V785">
            <v>39488</v>
          </cell>
        </row>
        <row r="786">
          <cell r="B786" t="str">
            <v>599-0412</v>
          </cell>
          <cell r="D786">
            <v>39465</v>
          </cell>
          <cell r="E786" t="str">
            <v>M029</v>
          </cell>
          <cell r="F786" t="str">
            <v>Rudi</v>
          </cell>
          <cell r="G786" t="str">
            <v>E.D Export Services cc</v>
          </cell>
          <cell r="H786" t="str">
            <v>64 x 120 x 10 M/S Flat Washer</v>
          </cell>
          <cell r="I786" t="str">
            <v>ZAR 560.64</v>
          </cell>
          <cell r="J786" t="str">
            <v>ZAR</v>
          </cell>
          <cell r="K786">
            <v>560.64</v>
          </cell>
          <cell r="L786">
            <v>1</v>
          </cell>
          <cell r="M786">
            <v>560.64</v>
          </cell>
          <cell r="N786">
            <v>560.64</v>
          </cell>
          <cell r="O786">
            <v>0</v>
          </cell>
          <cell r="P786">
            <v>0</v>
          </cell>
          <cell r="Q786">
            <v>0</v>
          </cell>
          <cell r="R786">
            <v>0</v>
          </cell>
          <cell r="V786">
            <v>39488</v>
          </cell>
        </row>
        <row r="787">
          <cell r="B787" t="str">
            <v>599-0412</v>
          </cell>
          <cell r="D787">
            <v>39465</v>
          </cell>
          <cell r="E787" t="str">
            <v>M029</v>
          </cell>
          <cell r="F787" t="str">
            <v>E.D Export Services cc</v>
          </cell>
          <cell r="G787" t="str">
            <v>E.D Export Services cc</v>
          </cell>
          <cell r="H787" t="str">
            <v>Balance of Payment made</v>
          </cell>
          <cell r="I787" t="str">
            <v>ZAR 1,899.98</v>
          </cell>
          <cell r="J787" t="str">
            <v>ZAR</v>
          </cell>
          <cell r="K787">
            <v>1899.98</v>
          </cell>
          <cell r="L787">
            <v>1</v>
          </cell>
          <cell r="M787">
            <v>1899.98</v>
          </cell>
          <cell r="N787">
            <v>1899.98</v>
          </cell>
          <cell r="O787">
            <v>0</v>
          </cell>
          <cell r="P787">
            <v>0</v>
          </cell>
          <cell r="Q787">
            <v>0</v>
          </cell>
          <cell r="R787">
            <v>0</v>
          </cell>
        </row>
        <row r="788">
          <cell r="B788" t="str">
            <v>599-0412</v>
          </cell>
          <cell r="D788">
            <v>39465</v>
          </cell>
          <cell r="E788" t="str">
            <v>M029</v>
          </cell>
          <cell r="F788" t="str">
            <v>Rudi</v>
          </cell>
          <cell r="G788" t="str">
            <v>E.D Export Services cc</v>
          </cell>
          <cell r="H788" t="str">
            <v>6.3 x 100mm x M/S split pin</v>
          </cell>
          <cell r="I788" t="str">
            <v>ZAR 3.80</v>
          </cell>
          <cell r="J788" t="str">
            <v>ZAR</v>
          </cell>
          <cell r="K788">
            <v>3.8</v>
          </cell>
          <cell r="L788">
            <v>1</v>
          </cell>
          <cell r="M788">
            <v>3.8</v>
          </cell>
          <cell r="N788">
            <v>3.8</v>
          </cell>
          <cell r="O788">
            <v>0</v>
          </cell>
          <cell r="P788">
            <v>0</v>
          </cell>
          <cell r="Q788">
            <v>0</v>
          </cell>
          <cell r="R788">
            <v>0</v>
          </cell>
          <cell r="V788">
            <v>39488</v>
          </cell>
        </row>
        <row r="789">
          <cell r="B789" t="str">
            <v>599-0413</v>
          </cell>
          <cell r="C789" t="str">
            <v/>
          </cell>
          <cell r="D789">
            <v>39469</v>
          </cell>
          <cell r="E789" t="str">
            <v>M007</v>
          </cell>
          <cell r="F789" t="str">
            <v>Rob Chamley</v>
          </cell>
          <cell r="G789" t="str">
            <v>KOG Fabricators</v>
          </cell>
          <cell r="H789" t="str">
            <v>2 Off Fully artculated compensators fitted each end with ASA 150 LB oval flanges suitable for 3 bar steam pressure @ 200 degrees</v>
          </cell>
          <cell r="I789" t="str">
            <v>ZAR 76,330.00</v>
          </cell>
          <cell r="J789" t="str">
            <v>ZAR</v>
          </cell>
          <cell r="K789">
            <v>76330</v>
          </cell>
          <cell r="L789">
            <v>1</v>
          </cell>
          <cell r="M789">
            <v>76330</v>
          </cell>
          <cell r="N789">
            <v>76330</v>
          </cell>
          <cell r="O789">
            <v>0</v>
          </cell>
          <cell r="P789">
            <v>0</v>
          </cell>
          <cell r="Q789">
            <v>0</v>
          </cell>
          <cell r="R789">
            <v>0</v>
          </cell>
          <cell r="V789">
            <v>39493</v>
          </cell>
        </row>
        <row r="790">
          <cell r="B790" t="str">
            <v>599-0414</v>
          </cell>
          <cell r="D790">
            <v>39469</v>
          </cell>
          <cell r="E790" t="str">
            <v>M001-03</v>
          </cell>
          <cell r="F790" t="str">
            <v>Kishor</v>
          </cell>
          <cell r="G790" t="str">
            <v>Heku Engineering Ltd</v>
          </cell>
          <cell r="H790" t="str">
            <v>Removal of existing conveyor and associated steel structures in the lime shed and removal of existing column in the lime shed</v>
          </cell>
          <cell r="I790" t="str">
            <v>ZMK 13,600,000.00</v>
          </cell>
          <cell r="J790" t="str">
            <v>ZMK</v>
          </cell>
          <cell r="K790">
            <v>13600000</v>
          </cell>
          <cell r="L790">
            <v>1.6750418760469012E-3</v>
          </cell>
          <cell r="M790">
            <v>22780.569514237857</v>
          </cell>
          <cell r="N790">
            <v>0</v>
          </cell>
          <cell r="O790">
            <v>0</v>
          </cell>
          <cell r="P790">
            <v>0</v>
          </cell>
          <cell r="Q790">
            <v>0</v>
          </cell>
          <cell r="R790">
            <v>13600000</v>
          </cell>
          <cell r="V790">
            <v>39466</v>
          </cell>
        </row>
        <row r="791">
          <cell r="B791" t="str">
            <v>599-0415</v>
          </cell>
          <cell r="D791">
            <v>39464</v>
          </cell>
          <cell r="E791" t="str">
            <v>M031</v>
          </cell>
          <cell r="F791" t="str">
            <v>Dipin</v>
          </cell>
          <cell r="G791" t="str">
            <v>Discount Steel</v>
          </cell>
          <cell r="H791" t="str">
            <v>Angle bars 80 x 80 x 8</v>
          </cell>
          <cell r="I791" t="str">
            <v>USD 4046.40</v>
          </cell>
          <cell r="J791" t="str">
            <v>USD</v>
          </cell>
          <cell r="K791">
            <v>4046.4</v>
          </cell>
          <cell r="L791">
            <v>7.35</v>
          </cell>
          <cell r="M791">
            <v>29741.040000000001</v>
          </cell>
          <cell r="N791">
            <v>0</v>
          </cell>
          <cell r="O791">
            <v>0</v>
          </cell>
          <cell r="P791">
            <v>0</v>
          </cell>
          <cell r="Q791">
            <v>4046.4</v>
          </cell>
          <cell r="R791">
            <v>0</v>
          </cell>
          <cell r="V791">
            <v>39476</v>
          </cell>
        </row>
        <row r="792">
          <cell r="B792" t="str">
            <v>599-0416</v>
          </cell>
          <cell r="C792" t="str">
            <v/>
          </cell>
          <cell r="D792">
            <v>39469</v>
          </cell>
          <cell r="E792" t="str">
            <v>M031</v>
          </cell>
          <cell r="F792" t="str">
            <v>Anthony Hoare</v>
          </cell>
          <cell r="G792" t="str">
            <v>Discount Steel</v>
          </cell>
          <cell r="H792" t="str">
            <v>Steel materials for shredder discharge conveyor as listed on BOQ M032-05-BOQ-R01 (Purchase Order cancelled due to double order from EAS see 599-316)</v>
          </cell>
          <cell r="I792" t="str">
            <v>ZAR 0.00</v>
          </cell>
          <cell r="J792" t="str">
            <v>ZAR</v>
          </cell>
          <cell r="K792">
            <v>0</v>
          </cell>
          <cell r="L792">
            <v>1</v>
          </cell>
          <cell r="M792">
            <v>0</v>
          </cell>
          <cell r="N792">
            <v>0</v>
          </cell>
          <cell r="O792">
            <v>0</v>
          </cell>
          <cell r="P792">
            <v>0</v>
          </cell>
          <cell r="Q792">
            <v>0</v>
          </cell>
          <cell r="R792">
            <v>0</v>
          </cell>
          <cell r="V792">
            <v>39486</v>
          </cell>
        </row>
        <row r="793">
          <cell r="B793" t="str">
            <v>599-0417</v>
          </cell>
          <cell r="D793">
            <v>39464</v>
          </cell>
          <cell r="E793" t="str">
            <v>P005</v>
          </cell>
          <cell r="F793" t="str">
            <v xml:space="preserve">Linda </v>
          </cell>
          <cell r="G793" t="str">
            <v>AGA Transport Company</v>
          </cell>
          <cell r="H793" t="str">
            <v>Road transport of M Projects units to Mazabuka</v>
          </cell>
          <cell r="I793" t="str">
            <v>ZAR 49,500.00</v>
          </cell>
          <cell r="J793" t="str">
            <v>ZAR</v>
          </cell>
          <cell r="K793">
            <v>49500</v>
          </cell>
          <cell r="L793">
            <v>1</v>
          </cell>
          <cell r="M793">
            <v>49500</v>
          </cell>
          <cell r="N793">
            <v>49500</v>
          </cell>
          <cell r="O793">
            <v>0</v>
          </cell>
          <cell r="P793">
            <v>0</v>
          </cell>
          <cell r="Q793">
            <v>0</v>
          </cell>
          <cell r="R793">
            <v>0</v>
          </cell>
          <cell r="V793">
            <v>39476</v>
          </cell>
        </row>
        <row r="794">
          <cell r="B794" t="str">
            <v>599-0418</v>
          </cell>
          <cell r="C794" t="str">
            <v/>
          </cell>
          <cell r="D794">
            <v>39469</v>
          </cell>
          <cell r="E794" t="str">
            <v>E017</v>
          </cell>
          <cell r="F794" t="str">
            <v>Donovan Abboye</v>
          </cell>
          <cell r="G794" t="str">
            <v>Magnol Panels and Automation</v>
          </cell>
          <cell r="H794" t="str">
            <v>Various panels as detailed on qoutation QMPA-ILLOVO SUGAR-0712012-01rev2</v>
          </cell>
          <cell r="I794" t="str">
            <v>ZAR 249,997.00</v>
          </cell>
          <cell r="J794" t="str">
            <v>ZAR</v>
          </cell>
          <cell r="K794">
            <v>249997</v>
          </cell>
          <cell r="L794">
            <v>1</v>
          </cell>
          <cell r="M794">
            <v>249997</v>
          </cell>
          <cell r="N794">
            <v>249997</v>
          </cell>
          <cell r="O794">
            <v>0</v>
          </cell>
          <cell r="P794">
            <v>0</v>
          </cell>
          <cell r="Q794">
            <v>0</v>
          </cell>
          <cell r="R794">
            <v>0</v>
          </cell>
          <cell r="V794">
            <v>39477</v>
          </cell>
        </row>
        <row r="795">
          <cell r="B795" t="str">
            <v>599-0419</v>
          </cell>
          <cell r="D795">
            <v>39469</v>
          </cell>
          <cell r="E795" t="str">
            <v>M023-3</v>
          </cell>
          <cell r="F795" t="str">
            <v>Anton Repsold</v>
          </cell>
          <cell r="G795" t="str">
            <v>Marlboro Crane Hire (Pty) Ltd</v>
          </cell>
          <cell r="H795" t="str">
            <v>1 x 80 ton 5 sleave Hook B lock</v>
          </cell>
          <cell r="I795" t="str">
            <v>ZAR 198,950.00</v>
          </cell>
          <cell r="J795" t="str">
            <v>ZAR</v>
          </cell>
          <cell r="K795">
            <v>198950</v>
          </cell>
          <cell r="L795">
            <v>1</v>
          </cell>
          <cell r="M795">
            <v>198950</v>
          </cell>
          <cell r="N795">
            <v>198950</v>
          </cell>
          <cell r="O795">
            <v>0</v>
          </cell>
          <cell r="P795">
            <v>0</v>
          </cell>
          <cell r="Q795">
            <v>0</v>
          </cell>
          <cell r="R795">
            <v>0</v>
          </cell>
          <cell r="V795">
            <v>39472</v>
          </cell>
        </row>
        <row r="796">
          <cell r="B796" t="str">
            <v>599-0420</v>
          </cell>
          <cell r="C796" t="str">
            <v/>
          </cell>
          <cell r="D796">
            <v>39469</v>
          </cell>
          <cell r="E796" t="str">
            <v>W106</v>
          </cell>
          <cell r="F796" t="str">
            <v>Uli Heitz</v>
          </cell>
          <cell r="G796" t="str">
            <v>Heku Construction Ltd</v>
          </cell>
          <cell r="H796" t="str">
            <v>Installation of conveyors supplied by others for C shed and sugar drying area</v>
          </cell>
          <cell r="I796" t="str">
            <v>ZMK 241,382,419.02</v>
          </cell>
          <cell r="J796" t="str">
            <v>ZMK</v>
          </cell>
          <cell r="K796">
            <v>241382419.02000001</v>
          </cell>
          <cell r="L796">
            <v>1.6750418760469012E-3</v>
          </cell>
          <cell r="M796">
            <v>404325.66000000003</v>
          </cell>
          <cell r="N796">
            <v>0</v>
          </cell>
          <cell r="O796">
            <v>0</v>
          </cell>
          <cell r="P796">
            <v>0</v>
          </cell>
          <cell r="Q796">
            <v>0</v>
          </cell>
          <cell r="R796">
            <v>241382419.02000001</v>
          </cell>
        </row>
        <row r="797">
          <cell r="B797" t="str">
            <v>599-0421</v>
          </cell>
          <cell r="D797">
            <v>39464</v>
          </cell>
          <cell r="E797" t="str">
            <v>P005</v>
          </cell>
          <cell r="F797" t="str">
            <v>Linda Botha</v>
          </cell>
          <cell r="G797" t="str">
            <v>AGA Transport Company</v>
          </cell>
          <cell r="H797" t="str">
            <v xml:space="preserve">Transport of M projects containers </v>
          </cell>
          <cell r="I797" t="str">
            <v>ZAR 148,500.00</v>
          </cell>
          <cell r="J797" t="str">
            <v>ZAR</v>
          </cell>
          <cell r="K797">
            <v>148500</v>
          </cell>
          <cell r="L797">
            <v>1</v>
          </cell>
          <cell r="M797">
            <v>148500</v>
          </cell>
          <cell r="N797">
            <v>148500</v>
          </cell>
          <cell r="O797">
            <v>0</v>
          </cell>
          <cell r="P797">
            <v>0</v>
          </cell>
          <cell r="Q797">
            <v>0</v>
          </cell>
          <cell r="R797">
            <v>0</v>
          </cell>
          <cell r="V797">
            <v>39477</v>
          </cell>
        </row>
        <row r="798">
          <cell r="B798" t="str">
            <v>599-0422</v>
          </cell>
          <cell r="D798">
            <v>39469</v>
          </cell>
          <cell r="E798" t="str">
            <v>M001-03</v>
          </cell>
          <cell r="F798" t="str">
            <v>Kenny Horton</v>
          </cell>
          <cell r="G798" t="str">
            <v>Fluval Ukuvala Western Cape LTD</v>
          </cell>
          <cell r="H798" t="str">
            <v>Valves and flanges</v>
          </cell>
          <cell r="I798" t="str">
            <v>ZAR 46192.70</v>
          </cell>
          <cell r="J798" t="str">
            <v>ZAR</v>
          </cell>
          <cell r="K798">
            <v>46192.7</v>
          </cell>
          <cell r="L798">
            <v>1</v>
          </cell>
          <cell r="M798">
            <v>46192.7</v>
          </cell>
          <cell r="N798">
            <v>46192.7</v>
          </cell>
          <cell r="O798">
            <v>0</v>
          </cell>
          <cell r="P798">
            <v>0</v>
          </cell>
          <cell r="Q798">
            <v>0</v>
          </cell>
          <cell r="R798">
            <v>0</v>
          </cell>
          <cell r="V798">
            <v>39478</v>
          </cell>
        </row>
        <row r="799">
          <cell r="B799" t="str">
            <v>599-0423</v>
          </cell>
          <cell r="C799" t="str">
            <v/>
          </cell>
          <cell r="D799">
            <v>39465</v>
          </cell>
          <cell r="E799" t="str">
            <v>M041</v>
          </cell>
          <cell r="F799" t="str">
            <v>Des Dandridge</v>
          </cell>
          <cell r="G799" t="str">
            <v>Natal Conveyors cc</v>
          </cell>
          <cell r="H799" t="str">
            <v>3 x Shredded cane belt conveyors for T1-1, T1-2, T2</v>
          </cell>
          <cell r="I799" t="str">
            <v>ZAR 5,144,800.00</v>
          </cell>
          <cell r="J799" t="str">
            <v>ZAR</v>
          </cell>
          <cell r="K799">
            <v>5144800</v>
          </cell>
          <cell r="L799">
            <v>1</v>
          </cell>
          <cell r="M799">
            <v>5144800</v>
          </cell>
          <cell r="N799">
            <v>5144800</v>
          </cell>
          <cell r="O799">
            <v>0</v>
          </cell>
          <cell r="P799">
            <v>0</v>
          </cell>
          <cell r="Q799">
            <v>0</v>
          </cell>
          <cell r="R799">
            <v>0</v>
          </cell>
          <cell r="V799">
            <v>39483</v>
          </cell>
        </row>
        <row r="800">
          <cell r="B800" t="str">
            <v>599-0424</v>
          </cell>
          <cell r="C800" t="str">
            <v/>
          </cell>
          <cell r="D800">
            <v>39464</v>
          </cell>
          <cell r="E800" t="str">
            <v>M056</v>
          </cell>
          <cell r="F800" t="str">
            <v>Anthony Hoare</v>
          </cell>
          <cell r="G800" t="str">
            <v>Discount Steel</v>
          </cell>
          <cell r="H800" t="str">
            <v>Elbow 90°LR-BS1640 WPB-0150 NB ScH40</v>
          </cell>
          <cell r="I800" t="str">
            <v>ZAR 8,242.00</v>
          </cell>
          <cell r="J800" t="str">
            <v>ZAR</v>
          </cell>
          <cell r="K800">
            <v>8242</v>
          </cell>
          <cell r="L800">
            <v>1</v>
          </cell>
          <cell r="M800">
            <v>8242</v>
          </cell>
          <cell r="N800">
            <v>8242</v>
          </cell>
          <cell r="O800">
            <v>0</v>
          </cell>
          <cell r="P800">
            <v>0</v>
          </cell>
          <cell r="Q800">
            <v>0</v>
          </cell>
          <cell r="R800">
            <v>0</v>
          </cell>
          <cell r="V800">
            <v>39493</v>
          </cell>
        </row>
        <row r="801">
          <cell r="B801" t="str">
            <v>599-0424</v>
          </cell>
          <cell r="C801" t="str">
            <v/>
          </cell>
          <cell r="D801">
            <v>39464</v>
          </cell>
          <cell r="E801" t="str">
            <v>M056</v>
          </cell>
          <cell r="F801" t="str">
            <v>Anthony Hoare</v>
          </cell>
          <cell r="G801" t="str">
            <v>Discount Steel</v>
          </cell>
          <cell r="H801" t="str">
            <v>Elbow 90°LR-BS1640 WPB-0100 NB ScH40</v>
          </cell>
          <cell r="I801" t="str">
            <v>ZAR 3,125.00</v>
          </cell>
          <cell r="J801" t="str">
            <v>ZAR</v>
          </cell>
          <cell r="K801">
            <v>3125</v>
          </cell>
          <cell r="L801">
            <v>1</v>
          </cell>
          <cell r="M801">
            <v>3125</v>
          </cell>
          <cell r="N801">
            <v>3125</v>
          </cell>
          <cell r="O801">
            <v>0</v>
          </cell>
          <cell r="P801">
            <v>0</v>
          </cell>
          <cell r="Q801">
            <v>0</v>
          </cell>
          <cell r="R801">
            <v>0</v>
          </cell>
          <cell r="V801">
            <v>39493</v>
          </cell>
        </row>
        <row r="802">
          <cell r="B802" t="str">
            <v>599-0425</v>
          </cell>
          <cell r="D802">
            <v>39464</v>
          </cell>
          <cell r="E802" t="str">
            <v>M054</v>
          </cell>
          <cell r="G802" t="str">
            <v>Natal Inspection Services cc</v>
          </cell>
          <cell r="H802" t="str">
            <v>INSPECTION ON NEW CONTINUOUS VACUUM PANS</v>
          </cell>
          <cell r="I802" t="str">
            <v xml:space="preserve">ZAR 47485.00 </v>
          </cell>
          <cell r="J802" t="str">
            <v>ZAR</v>
          </cell>
          <cell r="K802">
            <v>47485</v>
          </cell>
          <cell r="L802">
            <v>1</v>
          </cell>
          <cell r="M802">
            <v>47485</v>
          </cell>
          <cell r="N802">
            <v>47485</v>
          </cell>
          <cell r="O802">
            <v>0</v>
          </cell>
          <cell r="P802">
            <v>0</v>
          </cell>
          <cell r="Q802">
            <v>0</v>
          </cell>
          <cell r="R802">
            <v>0</v>
          </cell>
          <cell r="V802">
            <v>39477</v>
          </cell>
        </row>
        <row r="803">
          <cell r="B803" t="str">
            <v>599-0426</v>
          </cell>
          <cell r="D803">
            <v>39465</v>
          </cell>
          <cell r="E803" t="str">
            <v>P005</v>
          </cell>
          <cell r="G803" t="str">
            <v>Voyagers Zambia Ltd</v>
          </cell>
          <cell r="H803" t="str">
            <v>Car Hire for S.J. Fourie from 10-17 Sep 07</v>
          </cell>
          <cell r="I803" t="str">
            <v>ZMK 8,042,880.00</v>
          </cell>
          <cell r="J803" t="str">
            <v>ZMK</v>
          </cell>
          <cell r="K803">
            <v>8042880</v>
          </cell>
          <cell r="L803">
            <v>1.6750418760469012E-3</v>
          </cell>
          <cell r="M803">
            <v>13472.160804020101</v>
          </cell>
          <cell r="N803">
            <v>0</v>
          </cell>
          <cell r="O803">
            <v>0</v>
          </cell>
          <cell r="P803">
            <v>0</v>
          </cell>
          <cell r="Q803">
            <v>0</v>
          </cell>
          <cell r="R803">
            <v>8042880</v>
          </cell>
          <cell r="V803">
            <v>39478</v>
          </cell>
        </row>
        <row r="804">
          <cell r="B804" t="str">
            <v>599-0427</v>
          </cell>
          <cell r="D804" t="e">
            <v>#N/A</v>
          </cell>
          <cell r="E804" t="str">
            <v>A005</v>
          </cell>
          <cell r="F804" t="str">
            <v>KEN - QUOTES</v>
          </cell>
          <cell r="G804" t="str">
            <v>East African Supply</v>
          </cell>
          <cell r="H804" t="str">
            <v>MORRIS CRANE AS PER EAS PRO FORMA 68959</v>
          </cell>
          <cell r="I804" t="str">
            <v>ZAR 210,000</v>
          </cell>
          <cell r="J804" t="str">
            <v>ZAR</v>
          </cell>
          <cell r="K804">
            <v>210000</v>
          </cell>
          <cell r="L804">
            <v>1</v>
          </cell>
          <cell r="M804">
            <v>210000</v>
          </cell>
          <cell r="N804">
            <v>210000</v>
          </cell>
          <cell r="O804">
            <v>0</v>
          </cell>
          <cell r="P804">
            <v>0</v>
          </cell>
          <cell r="Q804">
            <v>0</v>
          </cell>
          <cell r="R804">
            <v>0</v>
          </cell>
          <cell r="V804">
            <v>39525</v>
          </cell>
        </row>
        <row r="805">
          <cell r="B805" t="str">
            <v>599-0427</v>
          </cell>
          <cell r="D805" t="e">
            <v>#N/A</v>
          </cell>
          <cell r="E805" t="str">
            <v>A005</v>
          </cell>
          <cell r="F805" t="str">
            <v>KEN - QUOTES</v>
          </cell>
          <cell r="G805" t="str">
            <v>East African Supply</v>
          </cell>
          <cell r="H805" t="str">
            <v>MORRIS CRANE AS PER EAS PRO FORMA 68959</v>
          </cell>
          <cell r="I805" t="str">
            <v>ZAR 133,797.30</v>
          </cell>
          <cell r="J805" t="str">
            <v>ZAR</v>
          </cell>
          <cell r="K805">
            <v>133797.29999999999</v>
          </cell>
          <cell r="L805">
            <v>1</v>
          </cell>
          <cell r="M805">
            <v>133797.29999999999</v>
          </cell>
          <cell r="N805">
            <v>133797.29999999999</v>
          </cell>
          <cell r="O805">
            <v>0</v>
          </cell>
          <cell r="P805">
            <v>0</v>
          </cell>
          <cell r="Q805">
            <v>0</v>
          </cell>
          <cell r="R805">
            <v>0</v>
          </cell>
          <cell r="V805">
            <v>39525</v>
          </cell>
        </row>
        <row r="806">
          <cell r="B806" t="str">
            <v>599-0427</v>
          </cell>
          <cell r="D806" t="e">
            <v>#N/A</v>
          </cell>
          <cell r="E806" t="str">
            <v>A005</v>
          </cell>
          <cell r="F806" t="str">
            <v>UNKNOWN</v>
          </cell>
          <cell r="G806" t="str">
            <v>East African Supply</v>
          </cell>
          <cell r="H806" t="str">
            <v>PACKING / HANDLING / DELIVERY</v>
          </cell>
          <cell r="I806" t="str">
            <v>ZAR 36,750</v>
          </cell>
          <cell r="J806" t="str">
            <v>ZAR</v>
          </cell>
          <cell r="K806">
            <v>36750</v>
          </cell>
          <cell r="L806">
            <v>1</v>
          </cell>
          <cell r="M806">
            <v>36750</v>
          </cell>
          <cell r="N806">
            <v>36750</v>
          </cell>
          <cell r="O806">
            <v>0</v>
          </cell>
          <cell r="P806">
            <v>0</v>
          </cell>
          <cell r="Q806">
            <v>0</v>
          </cell>
          <cell r="R806">
            <v>0</v>
          </cell>
          <cell r="V806">
            <v>39525</v>
          </cell>
        </row>
        <row r="807">
          <cell r="B807" t="str">
            <v>599-0427</v>
          </cell>
          <cell r="C807" t="str">
            <v>Amendment 28sep2008</v>
          </cell>
          <cell r="D807" t="e">
            <v>#N/A</v>
          </cell>
          <cell r="E807" t="str">
            <v>A005</v>
          </cell>
          <cell r="G807" t="str">
            <v>East African Supply</v>
          </cell>
          <cell r="H807" t="str">
            <v>Roadfreight - Invoiced and paid</v>
          </cell>
          <cell r="I807" t="str">
            <v>ZAR 36,750</v>
          </cell>
          <cell r="J807" t="str">
            <v>ZAR</v>
          </cell>
          <cell r="K807">
            <v>36750</v>
          </cell>
          <cell r="L807">
            <v>1</v>
          </cell>
          <cell r="M807">
            <v>36750</v>
          </cell>
          <cell r="N807">
            <v>36750</v>
          </cell>
          <cell r="O807">
            <v>0</v>
          </cell>
          <cell r="P807">
            <v>0</v>
          </cell>
          <cell r="Q807">
            <v>0</v>
          </cell>
          <cell r="R807">
            <v>0</v>
          </cell>
        </row>
        <row r="808">
          <cell r="B808" t="str">
            <v>599-0428</v>
          </cell>
          <cell r="D808" t="e">
            <v>#N/A</v>
          </cell>
          <cell r="E808" t="str">
            <v>M047</v>
          </cell>
          <cell r="F808" t="str">
            <v>SARAH MPYANE</v>
          </cell>
          <cell r="G808" t="str">
            <v>East African Supply</v>
          </cell>
          <cell r="H808" t="str">
            <v>ALFA LAVAL M6 MFM PLATE HEAT EXCHANGER WITH 30 PLATES IN ALLOY 316 AND NBR RUBBER GASKETS</v>
          </cell>
          <cell r="I808" t="str">
            <v>ZAR 28,290.13</v>
          </cell>
          <cell r="J808" t="str">
            <v>ZAR</v>
          </cell>
          <cell r="K808">
            <v>28290.13</v>
          </cell>
          <cell r="L808">
            <v>1</v>
          </cell>
          <cell r="M808">
            <v>28290.13</v>
          </cell>
          <cell r="N808">
            <v>28290.13</v>
          </cell>
          <cell r="O808">
            <v>0</v>
          </cell>
          <cell r="P808">
            <v>0</v>
          </cell>
          <cell r="Q808">
            <v>0</v>
          </cell>
          <cell r="R808">
            <v>0</v>
          </cell>
          <cell r="V808">
            <v>39477</v>
          </cell>
        </row>
        <row r="809">
          <cell r="B809" t="str">
            <v>599-0429</v>
          </cell>
          <cell r="D809" t="e">
            <v>#N/A</v>
          </cell>
          <cell r="E809" t="str">
            <v>M003</v>
          </cell>
          <cell r="F809" t="str">
            <v>DES DANDRIDGE</v>
          </cell>
          <cell r="G809" t="str">
            <v>Natal Conveyors cc</v>
          </cell>
          <cell r="H809" t="str">
            <v>BAGASSE CONVEYOR B1 (EX BG14), BAGASSE CONVEYOR B2 (EX BG15)</v>
          </cell>
          <cell r="I809" t="str">
            <v>ZAR 585,000</v>
          </cell>
          <cell r="J809" t="str">
            <v>ZAR</v>
          </cell>
          <cell r="K809">
            <v>585000</v>
          </cell>
          <cell r="L809">
            <v>1</v>
          </cell>
          <cell r="M809">
            <v>585000</v>
          </cell>
          <cell r="N809">
            <v>585000</v>
          </cell>
          <cell r="O809">
            <v>0</v>
          </cell>
          <cell r="P809">
            <v>0</v>
          </cell>
          <cell r="Q809">
            <v>0</v>
          </cell>
          <cell r="R809">
            <v>0</v>
          </cell>
          <cell r="V809">
            <v>39478</v>
          </cell>
        </row>
        <row r="810">
          <cell r="B810" t="str">
            <v>599-0430</v>
          </cell>
          <cell r="D810" t="e">
            <v>#N/A</v>
          </cell>
          <cell r="E810" t="str">
            <v>A012</v>
          </cell>
          <cell r="F810" t="str">
            <v>UNKNOWN</v>
          </cell>
          <cell r="G810" t="str">
            <v>Action Auto Ltd</v>
          </cell>
          <cell r="H810" t="str">
            <v>ISUZU KB 250 LWB 4X2 LE BAKKIES</v>
          </cell>
          <cell r="I810" t="str">
            <v>ZMK 154,074,894</v>
          </cell>
          <cell r="J810" t="str">
            <v>ZMK</v>
          </cell>
          <cell r="K810">
            <v>154074894</v>
          </cell>
          <cell r="L810">
            <v>1.6750418760469012E-3</v>
          </cell>
          <cell r="M810">
            <v>258081.89949748744</v>
          </cell>
          <cell r="N810">
            <v>0</v>
          </cell>
          <cell r="O810">
            <v>0</v>
          </cell>
          <cell r="P810">
            <v>0</v>
          </cell>
          <cell r="Q810">
            <v>0</v>
          </cell>
          <cell r="R810">
            <v>154074894</v>
          </cell>
          <cell r="V810">
            <v>39478</v>
          </cell>
        </row>
        <row r="811">
          <cell r="B811" t="str">
            <v>599-0431</v>
          </cell>
          <cell r="D811" t="e">
            <v>#N/A</v>
          </cell>
          <cell r="E811" t="str">
            <v>P002</v>
          </cell>
          <cell r="F811" t="str">
            <v>VINESH</v>
          </cell>
          <cell r="G811" t="str">
            <v>Cube Technologies (Pty) Ltd</v>
          </cell>
          <cell r="H811" t="str">
            <v>ENGINEERING WORK FOR TS E &amp; I</v>
          </cell>
          <cell r="I811" t="str">
            <v>ZAR 143,032</v>
          </cell>
          <cell r="J811" t="str">
            <v>ZAR</v>
          </cell>
          <cell r="K811">
            <v>143032</v>
          </cell>
          <cell r="L811">
            <v>1</v>
          </cell>
          <cell r="M811">
            <v>143032</v>
          </cell>
          <cell r="N811">
            <v>143032</v>
          </cell>
          <cell r="O811">
            <v>0</v>
          </cell>
          <cell r="P811">
            <v>0</v>
          </cell>
          <cell r="Q811">
            <v>0</v>
          </cell>
          <cell r="R811">
            <v>0</v>
          </cell>
          <cell r="V811">
            <v>39478</v>
          </cell>
        </row>
        <row r="812">
          <cell r="B812" t="str">
            <v>599-0432</v>
          </cell>
          <cell r="D812" t="e">
            <v>#N/A</v>
          </cell>
          <cell r="E812" t="str">
            <v>M031</v>
          </cell>
          <cell r="F812" t="str">
            <v>ANTHONY</v>
          </cell>
          <cell r="G812" t="str">
            <v>Discount Steel</v>
          </cell>
          <cell r="H812" t="str">
            <v>CLADDING SUPPORT AND PIPING SUPPORT MATERIALS AS PER PRO FORMA BSI0011655</v>
          </cell>
          <cell r="I812" t="str">
            <v>ZAR 205,114.10</v>
          </cell>
          <cell r="J812" t="str">
            <v>ZAR</v>
          </cell>
          <cell r="K812">
            <v>205114.1</v>
          </cell>
          <cell r="L812">
            <v>1</v>
          </cell>
          <cell r="M812">
            <v>205114.1</v>
          </cell>
          <cell r="N812">
            <v>205114.1</v>
          </cell>
          <cell r="O812">
            <v>0</v>
          </cell>
          <cell r="P812">
            <v>0</v>
          </cell>
          <cell r="Q812">
            <v>0</v>
          </cell>
          <cell r="R812">
            <v>0</v>
          </cell>
          <cell r="V812">
            <v>39478</v>
          </cell>
        </row>
        <row r="813">
          <cell r="B813" t="str">
            <v>599-0433</v>
          </cell>
          <cell r="D813" t="e">
            <v>#N/A</v>
          </cell>
          <cell r="E813" t="str">
            <v>M023-3</v>
          </cell>
          <cell r="F813" t="str">
            <v>NEESA</v>
          </cell>
          <cell r="G813" t="str">
            <v>S D V SOUTH AFRICA PTY LTD</v>
          </cell>
          <cell r="H813" t="str">
            <v>DOCUMENTATION FEE FOR ROUGH TERRAIN CRANES</v>
          </cell>
          <cell r="I813" t="str">
            <v>ZAR 1,100.00</v>
          </cell>
          <cell r="J813" t="str">
            <v>ZAR</v>
          </cell>
          <cell r="K813">
            <v>1100</v>
          </cell>
          <cell r="L813">
            <v>1</v>
          </cell>
          <cell r="M813">
            <v>1100</v>
          </cell>
          <cell r="N813">
            <v>1100</v>
          </cell>
          <cell r="O813">
            <v>0</v>
          </cell>
          <cell r="P813">
            <v>0</v>
          </cell>
          <cell r="Q813">
            <v>0</v>
          </cell>
          <cell r="R813">
            <v>0</v>
          </cell>
          <cell r="V813">
            <v>39478</v>
          </cell>
        </row>
        <row r="814">
          <cell r="B814" t="str">
            <v>599-0434</v>
          </cell>
          <cell r="D814" t="e">
            <v>#N/A</v>
          </cell>
          <cell r="E814" t="str">
            <v>M040</v>
          </cell>
          <cell r="F814" t="str">
            <v>PIETER DUYS</v>
          </cell>
          <cell r="G814" t="str">
            <v>Duys Component Manufacturers (Pty) Ltd</v>
          </cell>
          <cell r="H814" t="str">
            <v>2 RAKE CONVEYORS FOR T1 TANDEM AND T2 TANDEM</v>
          </cell>
          <cell r="I814" t="str">
            <v>ZAR 2,176,854</v>
          </cell>
          <cell r="J814" t="str">
            <v>ZAR</v>
          </cell>
          <cell r="K814">
            <v>2176854</v>
          </cell>
          <cell r="L814">
            <v>1</v>
          </cell>
          <cell r="M814">
            <v>2176854</v>
          </cell>
          <cell r="N814">
            <v>2176854</v>
          </cell>
          <cell r="O814">
            <v>0</v>
          </cell>
          <cell r="P814">
            <v>0</v>
          </cell>
          <cell r="Q814">
            <v>0</v>
          </cell>
          <cell r="R814">
            <v>0</v>
          </cell>
          <cell r="V814">
            <v>39478</v>
          </cell>
        </row>
        <row r="815">
          <cell r="B815" t="str">
            <v>599-0435</v>
          </cell>
          <cell r="D815" t="e">
            <v>#N/A</v>
          </cell>
          <cell r="E815" t="str">
            <v>M010-3</v>
          </cell>
          <cell r="F815" t="str">
            <v>PIETER DUYS</v>
          </cell>
          <cell r="G815" t="str">
            <v>Duys Component Manufacturers (Pty) Ltd</v>
          </cell>
          <cell r="H815" t="str">
            <v>2 X DONNELY CHUTS FOR MILL1 T2 TANDEM AND MILL 2 T2 TANDEM</v>
          </cell>
          <cell r="I815" t="str">
            <v>ZAR 466,524.00</v>
          </cell>
          <cell r="J815" t="str">
            <v>ZAR</v>
          </cell>
          <cell r="K815">
            <v>466524</v>
          </cell>
          <cell r="L815">
            <v>1</v>
          </cell>
          <cell r="M815">
            <v>466524</v>
          </cell>
          <cell r="N815">
            <v>466524</v>
          </cell>
          <cell r="O815">
            <v>0</v>
          </cell>
          <cell r="P815">
            <v>0</v>
          </cell>
          <cell r="Q815">
            <v>0</v>
          </cell>
          <cell r="R815">
            <v>0</v>
          </cell>
          <cell r="V815">
            <v>39478</v>
          </cell>
        </row>
        <row r="816">
          <cell r="B816" t="str">
            <v>599-0436</v>
          </cell>
          <cell r="D816" t="e">
            <v>#N/A</v>
          </cell>
          <cell r="E816" t="str">
            <v>P005</v>
          </cell>
          <cell r="F816" t="str">
            <v>MOHAMED</v>
          </cell>
          <cell r="G816" t="str">
            <v>BHAGOOS SUPERMARKET</v>
          </cell>
          <cell r="H816" t="str">
            <v>PVC RAIN SUIT YELLOW, Safety Boots, etc</v>
          </cell>
          <cell r="I816" t="str">
            <v>ZMK 405,500</v>
          </cell>
          <cell r="J816" t="str">
            <v>ZMK</v>
          </cell>
          <cell r="K816">
            <v>405500</v>
          </cell>
          <cell r="L816">
            <v>1.6750418760469012E-3</v>
          </cell>
          <cell r="M816">
            <v>679.22948073701843</v>
          </cell>
          <cell r="N816">
            <v>0</v>
          </cell>
          <cell r="O816">
            <v>0</v>
          </cell>
          <cell r="P816">
            <v>0</v>
          </cell>
          <cell r="Q816">
            <v>0</v>
          </cell>
          <cell r="R816">
            <v>405500</v>
          </cell>
          <cell r="S816" t="str">
            <v>PPE</v>
          </cell>
          <cell r="V816">
            <v>39478</v>
          </cell>
        </row>
        <row r="817">
          <cell r="B817" t="str">
            <v>599-0437</v>
          </cell>
          <cell r="D817" t="e">
            <v>#N/A</v>
          </cell>
          <cell r="E817" t="str">
            <v>E009</v>
          </cell>
          <cell r="F817" t="str">
            <v>NEVILLE</v>
          </cell>
          <cell r="G817" t="str">
            <v>L.M.V Switchgear cc</v>
          </cell>
          <cell r="H817" t="str">
            <v>PS3A &amp; 4A VALVE CONTROL SYSTEM (OPTION S7-200)</v>
          </cell>
          <cell r="I817" t="str">
            <v>ZAR 403,674.24</v>
          </cell>
          <cell r="J817" t="str">
            <v>ZAR</v>
          </cell>
          <cell r="K817">
            <v>403674.24</v>
          </cell>
          <cell r="L817">
            <v>1</v>
          </cell>
          <cell r="M817">
            <v>403674.24</v>
          </cell>
          <cell r="N817">
            <v>403674.24</v>
          </cell>
          <cell r="O817">
            <v>0</v>
          </cell>
          <cell r="P817">
            <v>0</v>
          </cell>
          <cell r="Q817">
            <v>0</v>
          </cell>
          <cell r="R817">
            <v>0</v>
          </cell>
          <cell r="V817">
            <v>39478</v>
          </cell>
        </row>
        <row r="818">
          <cell r="B818" t="str">
            <v>599-0438</v>
          </cell>
          <cell r="D818" t="e">
            <v>#N/A</v>
          </cell>
          <cell r="E818" t="str">
            <v>C001</v>
          </cell>
          <cell r="F818" t="str">
            <v>LAKHI.</v>
          </cell>
          <cell r="G818" t="str">
            <v>Laktronics Repairs Ltd</v>
          </cell>
          <cell r="H818" t="str">
            <v>TRUCK FOR 6 DAYS</v>
          </cell>
          <cell r="I818" t="str">
            <v>ZMK 9,000,000</v>
          </cell>
          <cell r="J818" t="str">
            <v>ZMK</v>
          </cell>
          <cell r="K818">
            <v>9000000</v>
          </cell>
          <cell r="L818">
            <v>1.6750418760469012E-3</v>
          </cell>
          <cell r="M818">
            <v>15075.37688442211</v>
          </cell>
          <cell r="N818">
            <v>0</v>
          </cell>
          <cell r="O818">
            <v>0</v>
          </cell>
          <cell r="P818">
            <v>0</v>
          </cell>
          <cell r="Q818">
            <v>0</v>
          </cell>
          <cell r="R818">
            <v>9000000</v>
          </cell>
          <cell r="S818" t="str">
            <v>Caneyard</v>
          </cell>
          <cell r="V818">
            <v>39478</v>
          </cell>
        </row>
        <row r="819">
          <cell r="B819" t="str">
            <v>599-0439</v>
          </cell>
          <cell r="D819" t="e">
            <v>#N/A</v>
          </cell>
          <cell r="E819" t="str">
            <v>C001</v>
          </cell>
          <cell r="F819" t="str">
            <v>LAKHI</v>
          </cell>
          <cell r="G819" t="str">
            <v>Laktronics Repairs Ltd</v>
          </cell>
          <cell r="H819" t="str">
            <v>7 LOADS OF QUARRY DUST</v>
          </cell>
          <cell r="I819" t="str">
            <v>ZMK 16,450,000</v>
          </cell>
          <cell r="J819" t="str">
            <v>ZMK</v>
          </cell>
          <cell r="K819">
            <v>16450000</v>
          </cell>
          <cell r="L819">
            <v>1.6750418760469012E-3</v>
          </cell>
          <cell r="M819">
            <v>27554.438860971524</v>
          </cell>
          <cell r="N819">
            <v>0</v>
          </cell>
          <cell r="O819">
            <v>0</v>
          </cell>
          <cell r="P819">
            <v>0</v>
          </cell>
          <cell r="Q819">
            <v>0</v>
          </cell>
          <cell r="R819">
            <v>16450000</v>
          </cell>
          <cell r="S819" t="str">
            <v>Caneyard</v>
          </cell>
          <cell r="V819">
            <v>39479</v>
          </cell>
        </row>
        <row r="820">
          <cell r="B820" t="str">
            <v>599-0440</v>
          </cell>
          <cell r="D820" t="e">
            <v>#N/A</v>
          </cell>
          <cell r="E820" t="str">
            <v>M036-2</v>
          </cell>
          <cell r="F820" t="str">
            <v>MIKE REYNOLDS</v>
          </cell>
          <cell r="G820" t="str">
            <v>African Privity Investments (Pty) Ltd</v>
          </cell>
          <cell r="H820" t="str">
            <v>DRILLING OF ADDITIONAL TUBE PLATES FOR ONE CVP C</v>
          </cell>
          <cell r="I820" t="str">
            <v>ZAR 285,000.00</v>
          </cell>
          <cell r="J820" t="str">
            <v>ZAR</v>
          </cell>
          <cell r="K820">
            <v>285000</v>
          </cell>
          <cell r="L820">
            <v>1</v>
          </cell>
          <cell r="M820">
            <v>285000</v>
          </cell>
          <cell r="N820">
            <v>285000</v>
          </cell>
          <cell r="O820">
            <v>0</v>
          </cell>
          <cell r="P820">
            <v>0</v>
          </cell>
          <cell r="Q820">
            <v>0</v>
          </cell>
          <cell r="R820">
            <v>0</v>
          </cell>
          <cell r="V820">
            <v>39479</v>
          </cell>
        </row>
        <row r="821">
          <cell r="B821" t="str">
            <v>599-0441</v>
          </cell>
          <cell r="D821" t="e">
            <v>#N/A</v>
          </cell>
          <cell r="E821" t="str">
            <v>P005</v>
          </cell>
          <cell r="F821" t="str">
            <v>ANSY</v>
          </cell>
          <cell r="G821" t="str">
            <v>M Projects</v>
          </cell>
          <cell r="H821" t="str">
            <v>M120301 12M X 3M OPEN PLAN OFFICE, 6 WINDOWS, CURTAINS &amp; TRACKS, 3 OFF 12000BTU A/C</v>
          </cell>
          <cell r="I821">
            <v>0</v>
          </cell>
          <cell r="J821" t="str">
            <v>0</v>
          </cell>
          <cell r="K821" t="e">
            <v>#VALUE!</v>
          </cell>
          <cell r="L821" t="e">
            <v>#N/A</v>
          </cell>
          <cell r="M821" t="e">
            <v>#N/A</v>
          </cell>
          <cell r="N821">
            <v>0</v>
          </cell>
          <cell r="O821">
            <v>0</v>
          </cell>
          <cell r="P821">
            <v>0</v>
          </cell>
          <cell r="Q821">
            <v>0</v>
          </cell>
          <cell r="R821">
            <v>0</v>
          </cell>
          <cell r="V821">
            <v>39479</v>
          </cell>
        </row>
        <row r="822">
          <cell r="B822" t="str">
            <v>599-0441</v>
          </cell>
          <cell r="D822" t="e">
            <v>#N/A</v>
          </cell>
          <cell r="E822" t="str">
            <v>P005</v>
          </cell>
          <cell r="F822" t="str">
            <v>ANSY</v>
          </cell>
          <cell r="G822" t="str">
            <v>M Projects</v>
          </cell>
          <cell r="H822" t="str">
            <v>M120302 12M X 3M 2 OFFICE (1/3:2/3), 6 WINDOWS CURTAINS &amp; TRACKS, 3X 12000 BTU A/C</v>
          </cell>
          <cell r="I822">
            <v>0</v>
          </cell>
          <cell r="J822" t="str">
            <v>0</v>
          </cell>
          <cell r="K822" t="e">
            <v>#VALUE!</v>
          </cell>
          <cell r="L822" t="e">
            <v>#N/A</v>
          </cell>
          <cell r="M822" t="e">
            <v>#N/A</v>
          </cell>
          <cell r="N822">
            <v>0</v>
          </cell>
          <cell r="O822">
            <v>0</v>
          </cell>
          <cell r="P822">
            <v>0</v>
          </cell>
          <cell r="Q822">
            <v>0</v>
          </cell>
          <cell r="R822">
            <v>0</v>
          </cell>
          <cell r="V822">
            <v>39479</v>
          </cell>
        </row>
        <row r="823">
          <cell r="B823" t="str">
            <v>599-0441</v>
          </cell>
          <cell r="D823" t="e">
            <v>#N/A</v>
          </cell>
          <cell r="E823" t="str">
            <v>P005</v>
          </cell>
          <cell r="F823" t="str">
            <v>ANSY</v>
          </cell>
          <cell r="G823" t="str">
            <v>M Projects</v>
          </cell>
          <cell r="H823" t="str">
            <v>M120303 12M X 3M 3 OFFICE ADITIONAL EXTERIOR DOOR, 5 WINDOWS CURTAINS &amp; TRACKS, 3X 12000 BTU A/C</v>
          </cell>
          <cell r="I823">
            <v>0</v>
          </cell>
          <cell r="J823" t="str">
            <v>0</v>
          </cell>
          <cell r="K823" t="e">
            <v>#VALUE!</v>
          </cell>
          <cell r="L823" t="e">
            <v>#N/A</v>
          </cell>
          <cell r="M823" t="e">
            <v>#N/A</v>
          </cell>
          <cell r="N823">
            <v>0</v>
          </cell>
          <cell r="O823">
            <v>0</v>
          </cell>
          <cell r="P823">
            <v>0</v>
          </cell>
          <cell r="Q823">
            <v>0</v>
          </cell>
          <cell r="R823">
            <v>0</v>
          </cell>
          <cell r="V823">
            <v>39479</v>
          </cell>
        </row>
        <row r="824">
          <cell r="B824" t="str">
            <v>599-0441</v>
          </cell>
          <cell r="D824" t="e">
            <v>#N/A</v>
          </cell>
          <cell r="E824" t="str">
            <v>P005</v>
          </cell>
          <cell r="F824" t="str">
            <v>ANSY</v>
          </cell>
          <cell r="G824" t="str">
            <v>M Projects</v>
          </cell>
          <cell r="H824" t="str">
            <v>M12304 12M X 3M 4 OFFICE WITH 2 ADDITIONAL EXTERNAL DOORS, 4 WINDOWS CURTAINS &amp; TRACKS, 4 OFF 12000 BTU A/C</v>
          </cell>
          <cell r="I824">
            <v>0</v>
          </cell>
          <cell r="J824" t="str">
            <v>0</v>
          </cell>
          <cell r="K824" t="e">
            <v>#VALUE!</v>
          </cell>
          <cell r="L824" t="e">
            <v>#N/A</v>
          </cell>
          <cell r="M824" t="e">
            <v>#N/A</v>
          </cell>
          <cell r="N824">
            <v>0</v>
          </cell>
          <cell r="O824">
            <v>0</v>
          </cell>
          <cell r="P824">
            <v>0</v>
          </cell>
          <cell r="Q824">
            <v>0</v>
          </cell>
          <cell r="R824">
            <v>0</v>
          </cell>
          <cell r="V824">
            <v>39479</v>
          </cell>
        </row>
        <row r="825">
          <cell r="B825" t="str">
            <v>599-0441</v>
          </cell>
          <cell r="D825" t="e">
            <v>#N/A</v>
          </cell>
          <cell r="E825" t="str">
            <v>P005</v>
          </cell>
          <cell r="F825" t="str">
            <v>ANSY</v>
          </cell>
          <cell r="G825" t="str">
            <v>M Projects</v>
          </cell>
          <cell r="H825" t="str">
            <v>M12/109T 12M X 3M SHOWER BLOCK SECOND HAND</v>
          </cell>
          <cell r="I825">
            <v>0</v>
          </cell>
          <cell r="J825" t="str">
            <v>0</v>
          </cell>
          <cell r="K825" t="e">
            <v>#VALUE!</v>
          </cell>
          <cell r="L825" t="e">
            <v>#N/A</v>
          </cell>
          <cell r="M825" t="e">
            <v>#N/A</v>
          </cell>
          <cell r="N825">
            <v>0</v>
          </cell>
          <cell r="O825">
            <v>0</v>
          </cell>
          <cell r="P825">
            <v>0</v>
          </cell>
          <cell r="Q825">
            <v>0</v>
          </cell>
          <cell r="R825">
            <v>0</v>
          </cell>
          <cell r="V825">
            <v>39517</v>
          </cell>
        </row>
        <row r="826">
          <cell r="B826" t="str">
            <v>599-0442</v>
          </cell>
          <cell r="D826">
            <v>39471</v>
          </cell>
          <cell r="E826" t="str">
            <v>M031</v>
          </cell>
          <cell r="F826" t="str">
            <v>Anthony Hoare</v>
          </cell>
          <cell r="G826" t="str">
            <v>Discount Steel</v>
          </cell>
          <cell r="H826" t="str">
            <v>Steel plate, flat bar, round bar &amp; Uni. Beam</v>
          </cell>
          <cell r="I826" t="str">
            <v>ZMK 68,280,246.00</v>
          </cell>
          <cell r="J826" t="str">
            <v>ZMK</v>
          </cell>
          <cell r="K826">
            <v>68280246</v>
          </cell>
          <cell r="L826">
            <v>1.6750418760469012E-3</v>
          </cell>
          <cell r="M826">
            <v>114372.27135678392</v>
          </cell>
          <cell r="N826">
            <v>0</v>
          </cell>
          <cell r="O826">
            <v>0</v>
          </cell>
          <cell r="P826">
            <v>0</v>
          </cell>
          <cell r="Q826">
            <v>0</v>
          </cell>
          <cell r="R826">
            <v>68280246</v>
          </cell>
          <cell r="V826">
            <v>39479</v>
          </cell>
        </row>
        <row r="827">
          <cell r="B827" t="str">
            <v>599-0443</v>
          </cell>
          <cell r="D827">
            <v>39472</v>
          </cell>
          <cell r="E827" t="str">
            <v>P005</v>
          </cell>
          <cell r="G827" t="str">
            <v>Situlu Electrical Company</v>
          </cell>
          <cell r="H827" t="str">
            <v>Installation of power supply to toilet blocks</v>
          </cell>
          <cell r="I827" t="str">
            <v>ZMK 2,940,000</v>
          </cell>
          <cell r="J827" t="str">
            <v>ZMK</v>
          </cell>
          <cell r="K827">
            <v>2940000</v>
          </cell>
          <cell r="L827">
            <v>1.6750418760469012E-3</v>
          </cell>
          <cell r="M827">
            <v>4924.6231155778896</v>
          </cell>
          <cell r="N827">
            <v>0</v>
          </cell>
          <cell r="O827">
            <v>0</v>
          </cell>
          <cell r="P827">
            <v>0</v>
          </cell>
          <cell r="Q827">
            <v>0</v>
          </cell>
          <cell r="R827">
            <v>2940000</v>
          </cell>
          <cell r="V827">
            <v>39478</v>
          </cell>
        </row>
        <row r="828">
          <cell r="B828" t="str">
            <v>599-0444</v>
          </cell>
          <cell r="D828">
            <v>39472</v>
          </cell>
          <cell r="E828" t="str">
            <v>P005</v>
          </cell>
          <cell r="G828" t="str">
            <v>Situlu Electrical Company</v>
          </cell>
          <cell r="H828" t="str">
            <v>Carry out electrification of additional Kenton units at Nak house</v>
          </cell>
          <cell r="I828" t="str">
            <v>ZMK 3,360,000.00</v>
          </cell>
          <cell r="J828" t="str">
            <v>ZMK</v>
          </cell>
          <cell r="K828">
            <v>3360000</v>
          </cell>
          <cell r="L828">
            <v>1.6750418760469012E-3</v>
          </cell>
          <cell r="M828">
            <v>5628.140703517588</v>
          </cell>
          <cell r="N828">
            <v>0</v>
          </cell>
          <cell r="O828">
            <v>0</v>
          </cell>
          <cell r="P828">
            <v>0</v>
          </cell>
          <cell r="Q828">
            <v>0</v>
          </cell>
          <cell r="R828">
            <v>3360000</v>
          </cell>
          <cell r="V828">
            <v>39478</v>
          </cell>
        </row>
        <row r="829">
          <cell r="B829" t="str">
            <v>599-0445</v>
          </cell>
          <cell r="D829">
            <v>39472</v>
          </cell>
          <cell r="E829" t="str">
            <v>P005</v>
          </cell>
          <cell r="G829" t="str">
            <v>Situlu Electrical Company</v>
          </cell>
          <cell r="H829" t="str">
            <v>Install power supply C/W earthing to new clinic</v>
          </cell>
          <cell r="I829" t="str">
            <v>ZMK 1,432,000.00</v>
          </cell>
          <cell r="J829" t="str">
            <v>ZMK</v>
          </cell>
          <cell r="K829">
            <v>1432000</v>
          </cell>
          <cell r="L829">
            <v>1.6750418760469012E-3</v>
          </cell>
          <cell r="M829">
            <v>2398.6599664991627</v>
          </cell>
          <cell r="N829">
            <v>0</v>
          </cell>
          <cell r="O829">
            <v>0</v>
          </cell>
          <cell r="P829">
            <v>0</v>
          </cell>
          <cell r="Q829">
            <v>0</v>
          </cell>
          <cell r="R829">
            <v>1432000</v>
          </cell>
          <cell r="V829">
            <v>39478</v>
          </cell>
        </row>
        <row r="830">
          <cell r="B830" t="str">
            <v>599-0446</v>
          </cell>
          <cell r="D830">
            <v>39472</v>
          </cell>
          <cell r="E830" t="str">
            <v>P005</v>
          </cell>
          <cell r="G830" t="str">
            <v>Southern Cross Motors Ltd</v>
          </cell>
          <cell r="H830" t="str">
            <v>Vehicle Service</v>
          </cell>
          <cell r="I830" t="str">
            <v>ZMK 2,866,740</v>
          </cell>
          <cell r="J830" t="str">
            <v>ZMK</v>
          </cell>
          <cell r="K830">
            <v>2866740</v>
          </cell>
          <cell r="L830">
            <v>1.6750418760469012E-3</v>
          </cell>
          <cell r="M830">
            <v>4801.9095477386936</v>
          </cell>
          <cell r="N830">
            <v>0</v>
          </cell>
          <cell r="O830">
            <v>0</v>
          </cell>
          <cell r="P830">
            <v>0</v>
          </cell>
          <cell r="Q830">
            <v>0</v>
          </cell>
          <cell r="R830">
            <v>2866740</v>
          </cell>
          <cell r="V830">
            <v>39478</v>
          </cell>
        </row>
        <row r="831">
          <cell r="B831" t="str">
            <v>599-0447</v>
          </cell>
          <cell r="D831">
            <v>39472</v>
          </cell>
          <cell r="E831" t="str">
            <v>P005</v>
          </cell>
          <cell r="G831" t="str">
            <v>Situlu Electrical Company</v>
          </cell>
          <cell r="H831" t="str">
            <v>Provide/Install power supply C/W earthing CCT to  laydown area and batching plant</v>
          </cell>
          <cell r="I831" t="str">
            <v>ZMK 4,966,000.00</v>
          </cell>
          <cell r="J831" t="str">
            <v>ZMK</v>
          </cell>
          <cell r="K831">
            <v>4966000</v>
          </cell>
          <cell r="L831">
            <v>1.6750418760469012E-3</v>
          </cell>
          <cell r="M831">
            <v>8318.2579564489115</v>
          </cell>
          <cell r="N831">
            <v>0</v>
          </cell>
          <cell r="O831">
            <v>0</v>
          </cell>
          <cell r="P831">
            <v>0</v>
          </cell>
          <cell r="Q831">
            <v>0</v>
          </cell>
          <cell r="R831">
            <v>4966000</v>
          </cell>
          <cell r="V831">
            <v>39478</v>
          </cell>
        </row>
        <row r="832">
          <cell r="B832" t="str">
            <v>599-0448</v>
          </cell>
          <cell r="D832">
            <v>39472</v>
          </cell>
          <cell r="E832" t="str">
            <v>P005</v>
          </cell>
          <cell r="G832" t="str">
            <v>Makubu Steelworks Ltd</v>
          </cell>
          <cell r="H832" t="str">
            <v xml:space="preserve">Manufacture IRB sheet </v>
          </cell>
          <cell r="I832" t="str">
            <v>ZMK 32,760,000.00</v>
          </cell>
          <cell r="J832" t="str">
            <v>ZMK</v>
          </cell>
          <cell r="K832">
            <v>32760000</v>
          </cell>
          <cell r="L832">
            <v>1.6750418760469012E-3</v>
          </cell>
          <cell r="M832">
            <v>54874.37185929648</v>
          </cell>
          <cell r="N832">
            <v>0</v>
          </cell>
          <cell r="O832">
            <v>0</v>
          </cell>
          <cell r="P832">
            <v>0</v>
          </cell>
          <cell r="Q832">
            <v>0</v>
          </cell>
          <cell r="R832">
            <v>32760000</v>
          </cell>
          <cell r="V832">
            <v>39478</v>
          </cell>
        </row>
        <row r="833">
          <cell r="B833" t="str">
            <v>599-0449</v>
          </cell>
          <cell r="D833">
            <v>39472</v>
          </cell>
          <cell r="E833" t="str">
            <v>P005</v>
          </cell>
          <cell r="G833" t="str">
            <v>Makubu Steelworks Ltd</v>
          </cell>
          <cell r="H833" t="str">
            <v>Wheel barrow</v>
          </cell>
          <cell r="I833" t="str">
            <v>ZMK 2,725,531.95</v>
          </cell>
          <cell r="J833" t="str">
            <v>ZMK</v>
          </cell>
          <cell r="K833">
            <v>2725531.95</v>
          </cell>
          <cell r="L833">
            <v>1.6750418760469012E-3</v>
          </cell>
          <cell r="M833">
            <v>4565.3801507537692</v>
          </cell>
          <cell r="N833">
            <v>0</v>
          </cell>
          <cell r="O833">
            <v>0</v>
          </cell>
          <cell r="P833">
            <v>0</v>
          </cell>
          <cell r="Q833">
            <v>0</v>
          </cell>
          <cell r="R833">
            <v>2725531.95</v>
          </cell>
          <cell r="V833">
            <v>39478</v>
          </cell>
        </row>
        <row r="834">
          <cell r="B834" t="str">
            <v>599-0450</v>
          </cell>
          <cell r="D834">
            <v>39472</v>
          </cell>
          <cell r="E834" t="str">
            <v>P005</v>
          </cell>
          <cell r="G834" t="str">
            <v>Mulimo Agriculture Hardware Distributors</v>
          </cell>
          <cell r="H834" t="str">
            <v>Various building materials - Cancelled</v>
          </cell>
          <cell r="I834" t="str">
            <v>ZMK 0.00</v>
          </cell>
          <cell r="J834" t="str">
            <v>ZMK</v>
          </cell>
          <cell r="K834">
            <v>0</v>
          </cell>
          <cell r="L834">
            <v>1.6750418760469012E-3</v>
          </cell>
          <cell r="M834">
            <v>0</v>
          </cell>
          <cell r="N834">
            <v>0</v>
          </cell>
          <cell r="O834">
            <v>0</v>
          </cell>
          <cell r="P834">
            <v>0</v>
          </cell>
          <cell r="Q834">
            <v>0</v>
          </cell>
          <cell r="R834">
            <v>0</v>
          </cell>
          <cell r="V834">
            <v>39478</v>
          </cell>
        </row>
        <row r="835">
          <cell r="B835" t="str">
            <v>599-0451</v>
          </cell>
          <cell r="D835">
            <v>39472</v>
          </cell>
          <cell r="E835" t="str">
            <v>P005</v>
          </cell>
          <cell r="G835" t="str">
            <v>Mulimo Agriculture Hardware Distributors</v>
          </cell>
          <cell r="H835" t="str">
            <v>Silicone sealant</v>
          </cell>
          <cell r="I835" t="str">
            <v>ZMK 299,940.00</v>
          </cell>
          <cell r="J835" t="str">
            <v>ZMK</v>
          </cell>
          <cell r="K835">
            <v>299940</v>
          </cell>
          <cell r="L835">
            <v>1.6750418760469012E-3</v>
          </cell>
          <cell r="M835">
            <v>502.41206030150755</v>
          </cell>
          <cell r="N835">
            <v>0</v>
          </cell>
          <cell r="O835">
            <v>0</v>
          </cell>
          <cell r="P835">
            <v>0</v>
          </cell>
          <cell r="Q835">
            <v>0</v>
          </cell>
          <cell r="R835">
            <v>299940</v>
          </cell>
          <cell r="V835">
            <v>39478</v>
          </cell>
        </row>
        <row r="836">
          <cell r="B836" t="str">
            <v>599-0452</v>
          </cell>
          <cell r="D836">
            <v>39472</v>
          </cell>
          <cell r="E836" t="str">
            <v>P005</v>
          </cell>
          <cell r="G836" t="str">
            <v>Mulimo Agriculture Hardware Distributors</v>
          </cell>
          <cell r="H836" t="str">
            <v>Sewerage line materials</v>
          </cell>
          <cell r="I836" t="str">
            <v>ZMK 1,949,500.00</v>
          </cell>
          <cell r="J836" t="str">
            <v>ZMK</v>
          </cell>
          <cell r="K836">
            <v>1949500</v>
          </cell>
          <cell r="L836">
            <v>1.6750418760469012E-3</v>
          </cell>
          <cell r="M836">
            <v>3265.4941373534339</v>
          </cell>
          <cell r="N836">
            <v>0</v>
          </cell>
          <cell r="O836">
            <v>0</v>
          </cell>
          <cell r="P836">
            <v>0</v>
          </cell>
          <cell r="Q836">
            <v>0</v>
          </cell>
          <cell r="R836">
            <v>1949500</v>
          </cell>
          <cell r="V836">
            <v>39478</v>
          </cell>
        </row>
        <row r="837">
          <cell r="B837" t="str">
            <v>599-0453</v>
          </cell>
          <cell r="D837">
            <v>39472</v>
          </cell>
          <cell r="E837" t="str">
            <v>P005</v>
          </cell>
          <cell r="G837" t="str">
            <v>Mulimo Agriculture Hardware Distributors</v>
          </cell>
          <cell r="H837" t="str">
            <v xml:space="preserve">Plumbing materials </v>
          </cell>
          <cell r="I837" t="str">
            <v>ZMK 3,516,800.00</v>
          </cell>
          <cell r="J837" t="str">
            <v>ZMK</v>
          </cell>
          <cell r="K837">
            <v>3516800</v>
          </cell>
          <cell r="L837">
            <v>1.6750418760469012E-3</v>
          </cell>
          <cell r="M837">
            <v>5890.7872696817421</v>
          </cell>
          <cell r="N837">
            <v>0</v>
          </cell>
          <cell r="O837">
            <v>0</v>
          </cell>
          <cell r="P837">
            <v>0</v>
          </cell>
          <cell r="Q837">
            <v>0</v>
          </cell>
          <cell r="R837">
            <v>3516800</v>
          </cell>
          <cell r="V837">
            <v>39478</v>
          </cell>
        </row>
        <row r="838">
          <cell r="B838" t="str">
            <v>599-0454</v>
          </cell>
          <cell r="D838">
            <v>39472</v>
          </cell>
          <cell r="E838" t="str">
            <v>P005</v>
          </cell>
          <cell r="G838" t="str">
            <v>Mulimo Agriculture Hardware Distributors</v>
          </cell>
          <cell r="H838" t="str">
            <v xml:space="preserve">Plumbing materials </v>
          </cell>
          <cell r="I838" t="str">
            <v>ZMK 2,624,100.00</v>
          </cell>
          <cell r="J838" t="str">
            <v>ZMK</v>
          </cell>
          <cell r="K838">
            <v>2624100</v>
          </cell>
          <cell r="L838">
            <v>1.6750418760469012E-3</v>
          </cell>
          <cell r="M838">
            <v>4395.4773869346736</v>
          </cell>
          <cell r="N838">
            <v>0</v>
          </cell>
          <cell r="O838">
            <v>0</v>
          </cell>
          <cell r="P838">
            <v>0</v>
          </cell>
          <cell r="Q838">
            <v>0</v>
          </cell>
          <cell r="R838">
            <v>2624100</v>
          </cell>
          <cell r="V838">
            <v>39478</v>
          </cell>
        </row>
        <row r="839">
          <cell r="B839" t="str">
            <v>599-0455</v>
          </cell>
          <cell r="D839">
            <v>39472</v>
          </cell>
          <cell r="E839" t="str">
            <v>P005</v>
          </cell>
          <cell r="G839" t="str">
            <v>Mulimo Agriculture Hardware Distributors</v>
          </cell>
          <cell r="H839" t="str">
            <v xml:space="preserve">Plumbing materials </v>
          </cell>
          <cell r="I839" t="str">
            <v>ZMK 7,532,000.00</v>
          </cell>
          <cell r="J839" t="str">
            <v>ZMK</v>
          </cell>
          <cell r="K839">
            <v>7532000</v>
          </cell>
          <cell r="L839">
            <v>1.6750418760469012E-3</v>
          </cell>
          <cell r="M839">
            <v>12616.41541038526</v>
          </cell>
          <cell r="N839">
            <v>0</v>
          </cell>
          <cell r="O839">
            <v>0</v>
          </cell>
          <cell r="P839">
            <v>0</v>
          </cell>
          <cell r="Q839">
            <v>0</v>
          </cell>
          <cell r="R839">
            <v>7532000</v>
          </cell>
          <cell r="V839">
            <v>39478</v>
          </cell>
        </row>
        <row r="840">
          <cell r="B840" t="str">
            <v>599-0456</v>
          </cell>
          <cell r="D840">
            <v>39472</v>
          </cell>
          <cell r="E840" t="str">
            <v>P005</v>
          </cell>
          <cell r="G840" t="str">
            <v>Mulimo Agriculture Hardware Distributors</v>
          </cell>
          <cell r="H840" t="str">
            <v>Tools</v>
          </cell>
          <cell r="I840" t="str">
            <v>ZMK 107,500.00</v>
          </cell>
          <cell r="J840" t="str">
            <v>ZMK</v>
          </cell>
          <cell r="K840">
            <v>107500</v>
          </cell>
          <cell r="L840">
            <v>1.6750418760469012E-3</v>
          </cell>
          <cell r="M840">
            <v>180.06700167504187</v>
          </cell>
          <cell r="N840">
            <v>0</v>
          </cell>
          <cell r="O840">
            <v>0</v>
          </cell>
          <cell r="P840">
            <v>0</v>
          </cell>
          <cell r="Q840">
            <v>0</v>
          </cell>
          <cell r="R840">
            <v>107500</v>
          </cell>
          <cell r="V840">
            <v>39478</v>
          </cell>
        </row>
        <row r="841">
          <cell r="B841" t="str">
            <v>599-0457</v>
          </cell>
          <cell r="D841">
            <v>39472</v>
          </cell>
          <cell r="E841" t="str">
            <v>P005</v>
          </cell>
          <cell r="G841" t="str">
            <v>Toyota Zambia Ltd</v>
          </cell>
          <cell r="H841" t="str">
            <v>Vehicle Service</v>
          </cell>
          <cell r="I841" t="str">
            <v>ZMK 950,000.00</v>
          </cell>
          <cell r="J841" t="str">
            <v>ZMK</v>
          </cell>
          <cell r="K841">
            <v>950000</v>
          </cell>
          <cell r="L841">
            <v>1.6750418760469012E-3</v>
          </cell>
          <cell r="M841">
            <v>1591.2897822445561</v>
          </cell>
          <cell r="N841">
            <v>0</v>
          </cell>
          <cell r="O841">
            <v>0</v>
          </cell>
          <cell r="P841">
            <v>0</v>
          </cell>
          <cell r="Q841">
            <v>0</v>
          </cell>
          <cell r="R841">
            <v>950000</v>
          </cell>
          <cell r="V841">
            <v>39479</v>
          </cell>
        </row>
        <row r="842">
          <cell r="B842" t="str">
            <v>599-0458</v>
          </cell>
          <cell r="D842">
            <v>39472</v>
          </cell>
          <cell r="E842" t="str">
            <v>P005</v>
          </cell>
          <cell r="G842" t="str">
            <v>Southern Cross Motors Ltd</v>
          </cell>
          <cell r="H842" t="str">
            <v>Vehicle Service</v>
          </cell>
          <cell r="I842" t="str">
            <v>ZMK 2,740,720</v>
          </cell>
          <cell r="J842" t="str">
            <v>ZMK</v>
          </cell>
          <cell r="K842">
            <v>2740720</v>
          </cell>
          <cell r="L842">
            <v>1.6750418760469012E-3</v>
          </cell>
          <cell r="M842">
            <v>4590.8207705192626</v>
          </cell>
          <cell r="N842">
            <v>0</v>
          </cell>
          <cell r="O842">
            <v>0</v>
          </cell>
          <cell r="P842">
            <v>0</v>
          </cell>
          <cell r="Q842">
            <v>0</v>
          </cell>
          <cell r="R842">
            <v>2740720</v>
          </cell>
          <cell r="V842">
            <v>39474</v>
          </cell>
        </row>
        <row r="843">
          <cell r="B843" t="str">
            <v>599-0459</v>
          </cell>
          <cell r="D843">
            <v>39472</v>
          </cell>
          <cell r="E843" t="str">
            <v>P005</v>
          </cell>
          <cell r="G843" t="str">
            <v>Sidusi Enterprises</v>
          </cell>
          <cell r="H843" t="str">
            <v>Hire of tipper truck for Dec 07</v>
          </cell>
          <cell r="I843" t="str">
            <v>ZMK 20,800,000.00</v>
          </cell>
          <cell r="J843" t="str">
            <v>ZMK</v>
          </cell>
          <cell r="K843">
            <v>20800000</v>
          </cell>
          <cell r="L843">
            <v>1.6750418760469012E-3</v>
          </cell>
          <cell r="M843">
            <v>34840.871021775543</v>
          </cell>
          <cell r="N843">
            <v>0</v>
          </cell>
          <cell r="O843">
            <v>0</v>
          </cell>
          <cell r="P843">
            <v>0</v>
          </cell>
          <cell r="Q843">
            <v>0</v>
          </cell>
          <cell r="R843">
            <v>20800000</v>
          </cell>
          <cell r="V843">
            <v>39477</v>
          </cell>
        </row>
        <row r="844">
          <cell r="B844" t="str">
            <v>599-0460</v>
          </cell>
          <cell r="D844">
            <v>39475</v>
          </cell>
          <cell r="E844" t="str">
            <v>P005</v>
          </cell>
          <cell r="G844" t="str">
            <v>KadiGrafix Enterprise</v>
          </cell>
          <cell r="H844" t="str">
            <v>Vinyl Stickers for mobile cranes</v>
          </cell>
          <cell r="I844" t="str">
            <v>ZMK 1,548,800.00</v>
          </cell>
          <cell r="J844" t="str">
            <v>ZMK</v>
          </cell>
          <cell r="K844">
            <v>1548800</v>
          </cell>
          <cell r="L844">
            <v>1.6750418760469012E-3</v>
          </cell>
          <cell r="M844">
            <v>2594.3048576214405</v>
          </cell>
          <cell r="N844">
            <v>0</v>
          </cell>
          <cell r="O844">
            <v>0</v>
          </cell>
          <cell r="P844">
            <v>0</v>
          </cell>
          <cell r="Q844">
            <v>0</v>
          </cell>
          <cell r="R844">
            <v>1548800</v>
          </cell>
          <cell r="V844">
            <v>39479</v>
          </cell>
        </row>
        <row r="845">
          <cell r="B845" t="str">
            <v>599-0461</v>
          </cell>
          <cell r="D845">
            <v>39475</v>
          </cell>
          <cell r="E845" t="str">
            <v>P005</v>
          </cell>
          <cell r="G845" t="str">
            <v>Southern Insurance Brokers Ltd</v>
          </cell>
          <cell r="H845" t="str">
            <v>Honda motor cycles insurance</v>
          </cell>
          <cell r="I845" t="str">
            <v>ZMK 414,761.00</v>
          </cell>
          <cell r="J845" t="str">
            <v>ZMK</v>
          </cell>
          <cell r="K845">
            <v>414761</v>
          </cell>
          <cell r="L845">
            <v>1.6750418760469012E-3</v>
          </cell>
          <cell r="M845">
            <v>694.74204355108884</v>
          </cell>
          <cell r="N845">
            <v>0</v>
          </cell>
          <cell r="O845">
            <v>0</v>
          </cell>
          <cell r="P845">
            <v>0</v>
          </cell>
          <cell r="Q845">
            <v>0</v>
          </cell>
          <cell r="R845">
            <v>414761</v>
          </cell>
          <cell r="V845">
            <v>39479</v>
          </cell>
        </row>
        <row r="846">
          <cell r="B846" t="str">
            <v>599-0462</v>
          </cell>
          <cell r="D846">
            <v>39475</v>
          </cell>
          <cell r="E846" t="str">
            <v>P005</v>
          </cell>
          <cell r="G846" t="str">
            <v>Electrical Maintenance Lusaka Ltd</v>
          </cell>
          <cell r="H846" t="str">
            <v xml:space="preserve">Ceiling fan </v>
          </cell>
          <cell r="I846" t="str">
            <v>ZMK 5,640,000.00</v>
          </cell>
          <cell r="J846" t="str">
            <v>ZMK</v>
          </cell>
          <cell r="K846">
            <v>5640000</v>
          </cell>
          <cell r="L846">
            <v>1.6750418760469012E-3</v>
          </cell>
          <cell r="M846">
            <v>9447.2361809045233</v>
          </cell>
          <cell r="N846">
            <v>0</v>
          </cell>
          <cell r="O846">
            <v>0</v>
          </cell>
          <cell r="P846">
            <v>0</v>
          </cell>
          <cell r="Q846">
            <v>0</v>
          </cell>
          <cell r="R846">
            <v>5640000</v>
          </cell>
          <cell r="V846">
            <v>39478</v>
          </cell>
        </row>
        <row r="847">
          <cell r="B847" t="str">
            <v>599-0463</v>
          </cell>
          <cell r="D847">
            <v>39475</v>
          </cell>
          <cell r="E847" t="str">
            <v>P005</v>
          </cell>
          <cell r="G847" t="str">
            <v>Makubu Steelworks Ltd</v>
          </cell>
          <cell r="H847" t="str">
            <v>Manufacture IRB bullnose</v>
          </cell>
          <cell r="I847" t="str">
            <v>ZMK 3,153,600.00</v>
          </cell>
          <cell r="J847" t="str">
            <v>ZMK</v>
          </cell>
          <cell r="K847">
            <v>3153600</v>
          </cell>
          <cell r="L847">
            <v>1.6750418760469012E-3</v>
          </cell>
          <cell r="M847">
            <v>5282.4120603015081</v>
          </cell>
          <cell r="N847">
            <v>0</v>
          </cell>
          <cell r="O847">
            <v>0</v>
          </cell>
          <cell r="P847">
            <v>0</v>
          </cell>
          <cell r="Q847">
            <v>0</v>
          </cell>
          <cell r="R847">
            <v>3153600</v>
          </cell>
          <cell r="V847">
            <v>39478</v>
          </cell>
        </row>
        <row r="848">
          <cell r="B848" t="str">
            <v>599-0464</v>
          </cell>
          <cell r="D848">
            <v>39475</v>
          </cell>
          <cell r="E848" t="str">
            <v>P005</v>
          </cell>
          <cell r="G848" t="str">
            <v>KadiGrafix Enterprise</v>
          </cell>
          <cell r="H848" t="str">
            <v>Office labels and vinyl stickers for cranes</v>
          </cell>
          <cell r="I848" t="str">
            <v>ZMK 3,859,200.00</v>
          </cell>
          <cell r="J848" t="str">
            <v>ZMK</v>
          </cell>
          <cell r="K848">
            <v>3859200</v>
          </cell>
          <cell r="L848">
            <v>1.6750418760469012E-3</v>
          </cell>
          <cell r="M848">
            <v>6464.3216080402008</v>
          </cell>
          <cell r="N848">
            <v>0</v>
          </cell>
          <cell r="O848">
            <v>0</v>
          </cell>
          <cell r="P848">
            <v>0</v>
          </cell>
          <cell r="Q848">
            <v>0</v>
          </cell>
          <cell r="R848">
            <v>3859200</v>
          </cell>
          <cell r="V848">
            <v>39479</v>
          </cell>
        </row>
        <row r="849">
          <cell r="B849" t="str">
            <v>599-0465</v>
          </cell>
          <cell r="D849">
            <v>39475</v>
          </cell>
          <cell r="E849" t="str">
            <v>P005</v>
          </cell>
          <cell r="G849" t="str">
            <v>C I C 4 Seasons Business Ltd</v>
          </cell>
          <cell r="H849" t="str">
            <v>Programming of portable radios</v>
          </cell>
          <cell r="I849" t="str">
            <v>ZMK 8,193,000.00</v>
          </cell>
          <cell r="J849" t="str">
            <v>ZMK</v>
          </cell>
          <cell r="K849">
            <v>8193000</v>
          </cell>
          <cell r="L849">
            <v>1.6750418760469012E-3</v>
          </cell>
          <cell r="M849">
            <v>13723.618090452261</v>
          </cell>
          <cell r="N849">
            <v>0</v>
          </cell>
          <cell r="O849">
            <v>0</v>
          </cell>
          <cell r="P849">
            <v>0</v>
          </cell>
          <cell r="Q849">
            <v>0</v>
          </cell>
          <cell r="R849">
            <v>8193000</v>
          </cell>
          <cell r="V849">
            <v>39478</v>
          </cell>
        </row>
        <row r="850">
          <cell r="B850" t="str">
            <v>599-0466</v>
          </cell>
          <cell r="D850">
            <v>39475</v>
          </cell>
          <cell r="E850" t="str">
            <v>P005</v>
          </cell>
          <cell r="G850" t="str">
            <v>G &amp; A Investment Ltd</v>
          </cell>
          <cell r="H850" t="str">
            <v>Delivery of sand</v>
          </cell>
          <cell r="I850" t="str">
            <v>ZMK 2,042,553.20</v>
          </cell>
          <cell r="J850" t="str">
            <v>ZMK</v>
          </cell>
          <cell r="K850">
            <v>2042553.2</v>
          </cell>
          <cell r="L850">
            <v>1.6750418760469012E-3</v>
          </cell>
          <cell r="M850">
            <v>3421.3621440536012</v>
          </cell>
          <cell r="N850">
            <v>0</v>
          </cell>
          <cell r="O850">
            <v>0</v>
          </cell>
          <cell r="P850">
            <v>0</v>
          </cell>
          <cell r="Q850">
            <v>0</v>
          </cell>
          <cell r="R850">
            <v>2042553.2</v>
          </cell>
          <cell r="V850">
            <v>39478</v>
          </cell>
        </row>
        <row r="851">
          <cell r="B851" t="str">
            <v>599-0467</v>
          </cell>
          <cell r="D851">
            <v>39475</v>
          </cell>
          <cell r="E851" t="str">
            <v>P005</v>
          </cell>
          <cell r="G851" t="str">
            <v>G &amp; A Investment Ltd</v>
          </cell>
          <cell r="H851" t="str">
            <v>Various building materials for Asiatic block</v>
          </cell>
          <cell r="I851" t="str">
            <v>ZMK 5,195,319.00</v>
          </cell>
          <cell r="J851" t="str">
            <v>ZMK</v>
          </cell>
          <cell r="K851">
            <v>5195319</v>
          </cell>
          <cell r="L851">
            <v>1.6750418760469012E-3</v>
          </cell>
          <cell r="M851">
            <v>8702.3768844221104</v>
          </cell>
          <cell r="N851">
            <v>0</v>
          </cell>
          <cell r="O851">
            <v>0</v>
          </cell>
          <cell r="P851">
            <v>0</v>
          </cell>
          <cell r="Q851">
            <v>0</v>
          </cell>
          <cell r="R851">
            <v>5195319</v>
          </cell>
          <cell r="V851">
            <v>39478</v>
          </cell>
        </row>
        <row r="852">
          <cell r="B852" t="str">
            <v>599-0468</v>
          </cell>
          <cell r="D852">
            <v>39475</v>
          </cell>
          <cell r="E852" t="str">
            <v>P005</v>
          </cell>
          <cell r="G852" t="str">
            <v>Hisense Logistics Ltd</v>
          </cell>
          <cell r="H852" t="str">
            <v>HP printer cartridges</v>
          </cell>
          <cell r="I852" t="str">
            <v>ZMK 8,700,000.00</v>
          </cell>
          <cell r="J852" t="str">
            <v>ZMK</v>
          </cell>
          <cell r="K852">
            <v>8700000</v>
          </cell>
          <cell r="L852">
            <v>1.6750418760469012E-3</v>
          </cell>
          <cell r="M852">
            <v>14572.86432160804</v>
          </cell>
          <cell r="N852">
            <v>0</v>
          </cell>
          <cell r="O852">
            <v>0</v>
          </cell>
          <cell r="P852">
            <v>0</v>
          </cell>
          <cell r="Q852">
            <v>0</v>
          </cell>
          <cell r="R852">
            <v>8700000</v>
          </cell>
          <cell r="V852">
            <v>39479</v>
          </cell>
        </row>
        <row r="853">
          <cell r="B853" t="str">
            <v>599-0469</v>
          </cell>
          <cell r="D853">
            <v>39475</v>
          </cell>
          <cell r="E853" t="str">
            <v>P005</v>
          </cell>
          <cell r="G853" t="str">
            <v>Toyota Zambia Ltd</v>
          </cell>
          <cell r="H853" t="str">
            <v>Vehicle Service</v>
          </cell>
          <cell r="I853" t="str">
            <v>ZMK 1,265,232.00</v>
          </cell>
          <cell r="J853" t="str">
            <v>ZMK</v>
          </cell>
          <cell r="K853">
            <v>1265232</v>
          </cell>
          <cell r="L853">
            <v>1.6750418760469012E-3</v>
          </cell>
          <cell r="M853">
            <v>2119.3165829145728</v>
          </cell>
          <cell r="N853">
            <v>0</v>
          </cell>
          <cell r="O853">
            <v>0</v>
          </cell>
          <cell r="P853">
            <v>0</v>
          </cell>
          <cell r="Q853">
            <v>0</v>
          </cell>
          <cell r="R853">
            <v>1265232</v>
          </cell>
          <cell r="V853">
            <v>39478</v>
          </cell>
        </row>
        <row r="854">
          <cell r="B854" t="str">
            <v>599-0470</v>
          </cell>
          <cell r="D854">
            <v>39476</v>
          </cell>
          <cell r="E854" t="str">
            <v>P005</v>
          </cell>
          <cell r="G854" t="str">
            <v>Electrical Maintenance Lusaka Ltd</v>
          </cell>
          <cell r="H854" t="str">
            <v>Electrification materials for Kaleya cold rooms</v>
          </cell>
          <cell r="I854" t="str">
            <v>ZMK 1,096,200.00</v>
          </cell>
          <cell r="J854" t="str">
            <v>ZMK</v>
          </cell>
          <cell r="K854">
            <v>1096200</v>
          </cell>
          <cell r="L854">
            <v>1.6750418760469012E-3</v>
          </cell>
          <cell r="M854">
            <v>1836.180904522613</v>
          </cell>
          <cell r="N854">
            <v>0</v>
          </cell>
          <cell r="O854">
            <v>0</v>
          </cell>
          <cell r="P854">
            <v>0</v>
          </cell>
          <cell r="Q854">
            <v>0</v>
          </cell>
          <cell r="R854">
            <v>1096200</v>
          </cell>
          <cell r="V854">
            <v>39478</v>
          </cell>
        </row>
        <row r="855">
          <cell r="B855" t="str">
            <v>599-0471</v>
          </cell>
          <cell r="D855">
            <v>39476</v>
          </cell>
          <cell r="E855" t="str">
            <v>P005</v>
          </cell>
          <cell r="G855" t="str">
            <v>Electrical Maintenance Lusaka Ltd</v>
          </cell>
          <cell r="H855" t="str">
            <v>Electrical Components</v>
          </cell>
          <cell r="I855" t="str">
            <v>ZMK 1,850,600.00</v>
          </cell>
          <cell r="J855" t="str">
            <v>ZMK</v>
          </cell>
          <cell r="K855">
            <v>1850600</v>
          </cell>
          <cell r="L855">
            <v>1.6750418760469012E-3</v>
          </cell>
          <cell r="M855">
            <v>3099.8324958123953</v>
          </cell>
          <cell r="N855">
            <v>0</v>
          </cell>
          <cell r="O855">
            <v>0</v>
          </cell>
          <cell r="P855">
            <v>0</v>
          </cell>
          <cell r="Q855">
            <v>0</v>
          </cell>
          <cell r="R855">
            <v>1850600</v>
          </cell>
          <cell r="V855">
            <v>39478</v>
          </cell>
        </row>
        <row r="856">
          <cell r="B856" t="str">
            <v>599-0472</v>
          </cell>
          <cell r="D856">
            <v>39477</v>
          </cell>
          <cell r="E856" t="str">
            <v>P005</v>
          </cell>
          <cell r="G856" t="str">
            <v>Mulimo Agriculture Hardware Distributors</v>
          </cell>
          <cell r="H856" t="str">
            <v>Various plumbing materials</v>
          </cell>
          <cell r="I856" t="str">
            <v>ZMK 2,925,700.00</v>
          </cell>
          <cell r="J856" t="str">
            <v>ZMK</v>
          </cell>
          <cell r="K856">
            <v>2925700</v>
          </cell>
          <cell r="L856">
            <v>1.6750418760469012E-3</v>
          </cell>
          <cell r="M856">
            <v>4900.6700167504187</v>
          </cell>
          <cell r="N856">
            <v>0</v>
          </cell>
          <cell r="O856">
            <v>0</v>
          </cell>
          <cell r="P856">
            <v>0</v>
          </cell>
          <cell r="Q856">
            <v>0</v>
          </cell>
          <cell r="R856">
            <v>2925700</v>
          </cell>
          <cell r="V856">
            <v>39478</v>
          </cell>
        </row>
        <row r="857">
          <cell r="B857" t="str">
            <v>599-0473</v>
          </cell>
          <cell r="D857">
            <v>39477</v>
          </cell>
          <cell r="E857" t="str">
            <v>P005</v>
          </cell>
          <cell r="G857" t="str">
            <v>KadiGrafix Enterprise</v>
          </cell>
          <cell r="H857" t="str">
            <v>Rubber stamps for project</v>
          </cell>
          <cell r="I857" t="str">
            <v>ZMK 900,000.00</v>
          </cell>
          <cell r="J857" t="str">
            <v>ZMK</v>
          </cell>
          <cell r="K857">
            <v>900000</v>
          </cell>
          <cell r="L857">
            <v>1.6750418760469012E-3</v>
          </cell>
          <cell r="M857">
            <v>1507.537688442211</v>
          </cell>
          <cell r="N857">
            <v>0</v>
          </cell>
          <cell r="O857">
            <v>0</v>
          </cell>
          <cell r="P857">
            <v>0</v>
          </cell>
          <cell r="Q857">
            <v>0</v>
          </cell>
          <cell r="R857">
            <v>900000</v>
          </cell>
          <cell r="V857">
            <v>39479</v>
          </cell>
        </row>
        <row r="858">
          <cell r="B858" t="str">
            <v>599-0474</v>
          </cell>
          <cell r="D858">
            <v>39477</v>
          </cell>
          <cell r="E858" t="str">
            <v>P005</v>
          </cell>
          <cell r="G858" t="str">
            <v>Southern Insurance Brokers Ltd</v>
          </cell>
          <cell r="H858" t="str">
            <v>Additional insurance on vehicles</v>
          </cell>
          <cell r="I858" t="str">
            <v>ZMK 6,794,972.00</v>
          </cell>
          <cell r="J858" t="str">
            <v>ZMK</v>
          </cell>
          <cell r="K858">
            <v>6794972</v>
          </cell>
          <cell r="L858">
            <v>1.6750418760469012E-3</v>
          </cell>
          <cell r="M858">
            <v>11381.862646566164</v>
          </cell>
          <cell r="N858">
            <v>0</v>
          </cell>
          <cell r="O858">
            <v>0</v>
          </cell>
          <cell r="P858">
            <v>0</v>
          </cell>
          <cell r="Q858">
            <v>0</v>
          </cell>
          <cell r="R858">
            <v>6794972</v>
          </cell>
          <cell r="V858">
            <v>39479</v>
          </cell>
        </row>
        <row r="859">
          <cell r="B859" t="str">
            <v>599-0475</v>
          </cell>
          <cell r="D859">
            <v>39477</v>
          </cell>
          <cell r="E859" t="str">
            <v>P005</v>
          </cell>
          <cell r="G859" t="str">
            <v>Maxtronics System and supplies</v>
          </cell>
          <cell r="H859" t="str">
            <v>Vehicle Service</v>
          </cell>
          <cell r="I859" t="str">
            <v>ZMK 950,000.00</v>
          </cell>
          <cell r="J859" t="str">
            <v>ZMK</v>
          </cell>
          <cell r="K859">
            <v>950000</v>
          </cell>
          <cell r="L859">
            <v>1.6750418760469012E-3</v>
          </cell>
          <cell r="M859">
            <v>1591.2897822445561</v>
          </cell>
          <cell r="N859">
            <v>0</v>
          </cell>
          <cell r="O859">
            <v>0</v>
          </cell>
          <cell r="P859">
            <v>0</v>
          </cell>
          <cell r="Q859">
            <v>0</v>
          </cell>
          <cell r="R859">
            <v>950000</v>
          </cell>
          <cell r="V859">
            <v>39479</v>
          </cell>
        </row>
        <row r="860">
          <cell r="B860" t="str">
            <v>599-0476</v>
          </cell>
          <cell r="D860" t="e">
            <v>#N/A</v>
          </cell>
          <cell r="E860" t="str">
            <v>A012</v>
          </cell>
          <cell r="F860" t="str">
            <v>ROB GOODALL</v>
          </cell>
          <cell r="G860" t="str">
            <v>T I Trailers Pty Ltd</v>
          </cell>
          <cell r="H860" t="str">
            <v>12 TON TWIN STACK SELF LOAD / OFFLOAD TRAILERS</v>
          </cell>
          <cell r="I860" t="str">
            <v>ZAR 1,603,037.7</v>
          </cell>
          <cell r="J860" t="str">
            <v>ZAR</v>
          </cell>
          <cell r="K860">
            <v>1603037.7</v>
          </cell>
          <cell r="L860">
            <v>1</v>
          </cell>
          <cell r="M860">
            <v>1603037.7</v>
          </cell>
          <cell r="N860">
            <v>1603037.7</v>
          </cell>
          <cell r="O860">
            <v>0</v>
          </cell>
          <cell r="P860">
            <v>0</v>
          </cell>
          <cell r="Q860">
            <v>0</v>
          </cell>
          <cell r="R860">
            <v>0</v>
          </cell>
          <cell r="V860">
            <v>39489</v>
          </cell>
        </row>
        <row r="861">
          <cell r="B861" t="str">
            <v>599-0477</v>
          </cell>
          <cell r="D861" t="e">
            <v>#N/A</v>
          </cell>
          <cell r="E861" t="str">
            <v>A010-07</v>
          </cell>
          <cell r="F861" t="str">
            <v>CARL</v>
          </cell>
          <cell r="G861" t="str">
            <v>Agair Zambia Ltd</v>
          </cell>
          <cell r="H861" t="str">
            <v>ARIAL APPLICATION OF ROUND UP</v>
          </cell>
          <cell r="I861" t="str">
            <v>ZMK 71,225,000</v>
          </cell>
          <cell r="J861" t="str">
            <v>ZMK</v>
          </cell>
          <cell r="K861">
            <v>71225000</v>
          </cell>
          <cell r="L861">
            <v>1.6750418760469012E-3</v>
          </cell>
          <cell r="M861">
            <v>119304.85762144053</v>
          </cell>
          <cell r="N861">
            <v>0</v>
          </cell>
          <cell r="O861">
            <v>0</v>
          </cell>
          <cell r="P861">
            <v>0</v>
          </cell>
          <cell r="Q861">
            <v>0</v>
          </cell>
          <cell r="R861">
            <v>71225000</v>
          </cell>
          <cell r="V861">
            <v>39478</v>
          </cell>
        </row>
        <row r="862">
          <cell r="B862" t="str">
            <v>599-0478</v>
          </cell>
          <cell r="D862" t="e">
            <v>#N/A</v>
          </cell>
          <cell r="E862" t="str">
            <v>E013</v>
          </cell>
          <cell r="F862" t="str">
            <v>SURESH</v>
          </cell>
          <cell r="G862" t="str">
            <v>Gamma Panel &amp; Swicthboard Maufacturers</v>
          </cell>
          <cell r="H862" t="str">
            <v>EXTENSION TO EXISITING MCC FOR ALL NEW DRIVES INSIDE PACKING STATION</v>
          </cell>
          <cell r="I862" t="str">
            <v>ZAR 156,257.00</v>
          </cell>
          <cell r="J862" t="str">
            <v>ZAR</v>
          </cell>
          <cell r="K862">
            <v>156257</v>
          </cell>
          <cell r="L862">
            <v>1</v>
          </cell>
          <cell r="M862">
            <v>156257</v>
          </cell>
          <cell r="N862">
            <v>156257</v>
          </cell>
          <cell r="O862">
            <v>0</v>
          </cell>
          <cell r="P862">
            <v>0</v>
          </cell>
          <cell r="Q862">
            <v>0</v>
          </cell>
          <cell r="R862">
            <v>0</v>
          </cell>
          <cell r="V862">
            <v>39478</v>
          </cell>
        </row>
        <row r="863">
          <cell r="B863" t="str">
            <v>599-0479</v>
          </cell>
          <cell r="D863" t="e">
            <v>#N/A</v>
          </cell>
          <cell r="E863" t="str">
            <v>M010-3</v>
          </cell>
          <cell r="F863" t="str">
            <v>STUART GANNON</v>
          </cell>
          <cell r="G863" t="str">
            <v>Bearing Man (Pty) Ltd</v>
          </cell>
          <cell r="H863" t="str">
            <v>INTERCARRIER DRIVE WITH L2001 SMS16 GEARBOX, 37KW WEG MOTOR, BELTDRIVE, BACKSTOP, MOTOR MOUNT AND GUARD</v>
          </cell>
          <cell r="I863" t="str">
            <v>ZAR 239,035</v>
          </cell>
          <cell r="J863" t="str">
            <v>ZAR</v>
          </cell>
          <cell r="K863">
            <v>239035</v>
          </cell>
          <cell r="L863">
            <v>1</v>
          </cell>
          <cell r="M863">
            <v>239035</v>
          </cell>
          <cell r="N863">
            <v>239035</v>
          </cell>
          <cell r="O863">
            <v>0</v>
          </cell>
          <cell r="P863">
            <v>0</v>
          </cell>
          <cell r="Q863">
            <v>0</v>
          </cell>
          <cell r="R863">
            <v>0</v>
          </cell>
          <cell r="V863">
            <v>39490</v>
          </cell>
        </row>
        <row r="864">
          <cell r="B864" t="str">
            <v>599-0480</v>
          </cell>
          <cell r="D864" t="e">
            <v>#N/A</v>
          </cell>
          <cell r="E864" t="str">
            <v>M023-1</v>
          </cell>
          <cell r="F864" t="str">
            <v>MARK WALTER</v>
          </cell>
          <cell r="G864" t="str">
            <v>Morris Material Handling</v>
          </cell>
          <cell r="H864" t="str">
            <v>POWERHOUSE CRANE 55TON WITH 10T AUXILIARY INCLUDING DOWNSHOPLEADS, ERECTION AND TRANSPORTATION</v>
          </cell>
          <cell r="I864" t="str">
            <v>ZAR 1,884,605.00</v>
          </cell>
          <cell r="J864" t="str">
            <v>ZAR</v>
          </cell>
          <cell r="K864">
            <v>1884605</v>
          </cell>
          <cell r="L864">
            <v>1</v>
          </cell>
          <cell r="M864">
            <v>1884605</v>
          </cell>
          <cell r="N864">
            <v>1884605</v>
          </cell>
          <cell r="O864">
            <v>0</v>
          </cell>
          <cell r="P864">
            <v>0</v>
          </cell>
          <cell r="Q864">
            <v>0</v>
          </cell>
          <cell r="R864">
            <v>0</v>
          </cell>
          <cell r="V864">
            <v>39490</v>
          </cell>
        </row>
        <row r="865">
          <cell r="B865" t="str">
            <v>599-0480</v>
          </cell>
          <cell r="D865" t="e">
            <v>#N/A</v>
          </cell>
          <cell r="E865" t="str">
            <v>M023-1</v>
          </cell>
          <cell r="F865" t="str">
            <v>MARK WALTER</v>
          </cell>
          <cell r="G865" t="str">
            <v>Morris Material Handling</v>
          </cell>
          <cell r="H865" t="str">
            <v>T1 MILLHOUSE CRANE 40 TON WITH 7.5 TON AUXILIARY INCLUDING DOWNSHOP LEADS, TRANSPORTATION AND ERECTION &amp; COMMISSIONING COSTS</v>
          </cell>
          <cell r="I865" t="str">
            <v>ZAR 1,342,201.00</v>
          </cell>
          <cell r="J865" t="str">
            <v>ZAR</v>
          </cell>
          <cell r="K865">
            <v>1342201</v>
          </cell>
          <cell r="L865">
            <v>1</v>
          </cell>
          <cell r="M865">
            <v>1342201</v>
          </cell>
          <cell r="N865">
            <v>1342201</v>
          </cell>
          <cell r="O865">
            <v>0</v>
          </cell>
          <cell r="P865">
            <v>0</v>
          </cell>
          <cell r="Q865">
            <v>0</v>
          </cell>
          <cell r="R865">
            <v>0</v>
          </cell>
          <cell r="V865">
            <v>39490</v>
          </cell>
        </row>
        <row r="866">
          <cell r="B866" t="str">
            <v>599-0480</v>
          </cell>
          <cell r="D866" t="e">
            <v>#N/A</v>
          </cell>
          <cell r="E866" t="str">
            <v>M023-1</v>
          </cell>
          <cell r="F866" t="str">
            <v>MARK WALTER</v>
          </cell>
          <cell r="G866" t="str">
            <v>Morris Material Handling</v>
          </cell>
          <cell r="H866" t="str">
            <v>T2 MILLHOUSE CRANE 40 TON WITH 7.5 TON AUXILIARY INCLUDING DOWNSHOP LEADS, TRANSPORTATION, ERECTION AND COMMISSIONING AND 5% PERFORMANCE BOND</v>
          </cell>
          <cell r="I866" t="str">
            <v>ZAR 1,254,136.00</v>
          </cell>
          <cell r="J866" t="str">
            <v>ZAR</v>
          </cell>
          <cell r="K866">
            <v>1254136</v>
          </cell>
          <cell r="L866">
            <v>1</v>
          </cell>
          <cell r="M866">
            <v>1254136</v>
          </cell>
          <cell r="N866">
            <v>1254136</v>
          </cell>
          <cell r="O866">
            <v>0</v>
          </cell>
          <cell r="P866">
            <v>0</v>
          </cell>
          <cell r="Q866">
            <v>0</v>
          </cell>
          <cell r="R866">
            <v>0</v>
          </cell>
          <cell r="V866">
            <v>39490</v>
          </cell>
        </row>
        <row r="867">
          <cell r="B867" t="str">
            <v>599-0481</v>
          </cell>
          <cell r="D867" t="e">
            <v>#N/A</v>
          </cell>
          <cell r="E867" t="str">
            <v>M010-3</v>
          </cell>
          <cell r="F867" t="str">
            <v>ROBIN BLAKE</v>
          </cell>
          <cell r="G867" t="str">
            <v>Roller Chain Opti</v>
          </cell>
          <cell r="H867" t="str">
            <v>EWART BLOCK LINK CHAIN B5973</v>
          </cell>
          <cell r="I867" t="str">
            <v>ZAR 683,260.00</v>
          </cell>
          <cell r="J867" t="str">
            <v>ZAR</v>
          </cell>
          <cell r="K867">
            <v>683260</v>
          </cell>
          <cell r="L867">
            <v>1</v>
          </cell>
          <cell r="M867">
            <v>683260</v>
          </cell>
          <cell r="N867">
            <v>683260</v>
          </cell>
          <cell r="O867">
            <v>0</v>
          </cell>
          <cell r="P867">
            <v>0</v>
          </cell>
          <cell r="Q867">
            <v>0</v>
          </cell>
          <cell r="R867">
            <v>0</v>
          </cell>
          <cell r="V867">
            <v>39483</v>
          </cell>
        </row>
        <row r="868">
          <cell r="B868" t="str">
            <v>599-0482</v>
          </cell>
          <cell r="D868" t="e">
            <v>#N/A</v>
          </cell>
          <cell r="E868" t="str">
            <v>A010-14</v>
          </cell>
          <cell r="F868" t="str">
            <v>TIMPTHY KAPILA</v>
          </cell>
          <cell r="G868" t="str">
            <v>Sabra Enterprises</v>
          </cell>
          <cell r="H868" t="str">
            <v>SIGNPOSTS 80CM X 61CM BACKGROUND GREEN &amp; WHITE</v>
          </cell>
          <cell r="I868" t="str">
            <v>ZMK 7,200,000.00</v>
          </cell>
          <cell r="J868" t="str">
            <v>ZMK</v>
          </cell>
          <cell r="K868">
            <v>7200000</v>
          </cell>
          <cell r="L868">
            <v>1.6750418760469012E-3</v>
          </cell>
          <cell r="M868">
            <v>12060.301507537688</v>
          </cell>
          <cell r="N868">
            <v>0</v>
          </cell>
          <cell r="O868">
            <v>0</v>
          </cell>
          <cell r="P868">
            <v>0</v>
          </cell>
          <cell r="Q868">
            <v>0</v>
          </cell>
          <cell r="R868">
            <v>7200000</v>
          </cell>
          <cell r="V868">
            <v>39490</v>
          </cell>
        </row>
        <row r="869">
          <cell r="B869" t="str">
            <v>599-0483</v>
          </cell>
          <cell r="D869" t="e">
            <v>#N/A</v>
          </cell>
          <cell r="E869" t="str">
            <v>E004</v>
          </cell>
          <cell r="F869" t="str">
            <v>G. SIMWINGA</v>
          </cell>
          <cell r="G869" t="str">
            <v>Laatu Company Limited</v>
          </cell>
          <cell r="H869" t="str">
            <v>LAATU INSTALLATION WORK FOR E004 CONTRACT</v>
          </cell>
          <cell r="I869" t="str">
            <v>ZMK 820,378,453</v>
          </cell>
          <cell r="J869" t="str">
            <v>ZMK</v>
          </cell>
          <cell r="K869">
            <v>820378453</v>
          </cell>
          <cell r="L869">
            <v>1.6750418760469012E-3</v>
          </cell>
          <cell r="M869">
            <v>1374168.2629815745</v>
          </cell>
          <cell r="N869">
            <v>0</v>
          </cell>
          <cell r="O869">
            <v>0</v>
          </cell>
          <cell r="P869">
            <v>0</v>
          </cell>
          <cell r="Q869">
            <v>0</v>
          </cell>
          <cell r="R869">
            <v>820378453</v>
          </cell>
          <cell r="V869">
            <v>39490</v>
          </cell>
        </row>
        <row r="870">
          <cell r="B870" t="str">
            <v>599-0484</v>
          </cell>
          <cell r="D870" t="e">
            <v>#N/A</v>
          </cell>
          <cell r="E870" t="str">
            <v>M031</v>
          </cell>
          <cell r="F870" t="str">
            <v>ULI</v>
          </cell>
          <cell r="G870" t="str">
            <v>Heku Construction Ltd</v>
          </cell>
          <cell r="H870" t="str">
            <v>HOLDING DOWN BOLTS M36 X 1200LG,150MM THREAD LENGTH</v>
          </cell>
          <cell r="I870" t="str">
            <v>ZMK 13,440,000</v>
          </cell>
          <cell r="J870" t="str">
            <v>ZMK</v>
          </cell>
          <cell r="K870">
            <v>13440000</v>
          </cell>
          <cell r="L870">
            <v>1.6750418760469012E-3</v>
          </cell>
          <cell r="M870">
            <v>22512.562814070352</v>
          </cell>
          <cell r="N870">
            <v>0</v>
          </cell>
          <cell r="O870">
            <v>0</v>
          </cell>
          <cell r="P870">
            <v>0</v>
          </cell>
          <cell r="Q870">
            <v>0</v>
          </cell>
          <cell r="R870">
            <v>13440000</v>
          </cell>
          <cell r="V870">
            <v>39490</v>
          </cell>
        </row>
        <row r="871">
          <cell r="B871" t="str">
            <v>599-0484</v>
          </cell>
          <cell r="D871" t="e">
            <v>#N/A</v>
          </cell>
          <cell r="E871" t="str">
            <v>M031</v>
          </cell>
          <cell r="F871" t="str">
            <v>ULI</v>
          </cell>
          <cell r="G871" t="str">
            <v>Heku Construction Ltd</v>
          </cell>
          <cell r="H871" t="str">
            <v>HOLDING DOWN BOLTS M56 X 2250LG X 200MM X 2 THREAD LENGTH</v>
          </cell>
          <cell r="I871" t="str">
            <v>ZMK 20,160,000.00</v>
          </cell>
          <cell r="J871" t="str">
            <v>ZMK</v>
          </cell>
          <cell r="K871">
            <v>20160000</v>
          </cell>
          <cell r="L871">
            <v>1.6750418760469012E-3</v>
          </cell>
          <cell r="M871">
            <v>33768.84422110553</v>
          </cell>
          <cell r="N871">
            <v>0</v>
          </cell>
          <cell r="O871">
            <v>0</v>
          </cell>
          <cell r="P871">
            <v>0</v>
          </cell>
          <cell r="Q871">
            <v>0</v>
          </cell>
          <cell r="R871">
            <v>20160000</v>
          </cell>
          <cell r="V871">
            <v>39490</v>
          </cell>
        </row>
        <row r="872">
          <cell r="B872" t="str">
            <v>599-0485</v>
          </cell>
          <cell r="D872" t="e">
            <v>#N/A</v>
          </cell>
          <cell r="E872" t="str">
            <v>M036-1</v>
          </cell>
          <cell r="F872" t="str">
            <v>NIRAJ</v>
          </cell>
          <cell r="G872" t="str">
            <v>FCM Engineering (Pty) Ltd</v>
          </cell>
          <cell r="H872" t="str">
            <v>CVP A CONDENSATE SEAL TANK</v>
          </cell>
          <cell r="I872" t="str">
            <v>ZAR 50,524.00</v>
          </cell>
          <cell r="J872" t="str">
            <v>ZAR</v>
          </cell>
          <cell r="K872">
            <v>50524</v>
          </cell>
          <cell r="L872">
            <v>1</v>
          </cell>
          <cell r="M872">
            <v>50524</v>
          </cell>
          <cell r="N872">
            <v>50524</v>
          </cell>
          <cell r="O872">
            <v>0</v>
          </cell>
          <cell r="P872">
            <v>0</v>
          </cell>
          <cell r="Q872">
            <v>0</v>
          </cell>
          <cell r="R872">
            <v>0</v>
          </cell>
          <cell r="V872">
            <v>39490</v>
          </cell>
        </row>
        <row r="873">
          <cell r="B873" t="str">
            <v>599-0486</v>
          </cell>
          <cell r="D873" t="e">
            <v>#N/A</v>
          </cell>
          <cell r="E873" t="str">
            <v>C001</v>
          </cell>
          <cell r="F873" t="str">
            <v>FIDILIS</v>
          </cell>
          <cell r="G873" t="str">
            <v>Nkhula Engineering</v>
          </cell>
          <cell r="H873" t="str">
            <v>CORING WORK FOR T2 CC2 BRIDGE</v>
          </cell>
          <cell r="I873" t="str">
            <v>ZMK 6,700,000.00</v>
          </cell>
          <cell r="J873" t="str">
            <v>ZMK</v>
          </cell>
          <cell r="K873">
            <v>6700000</v>
          </cell>
          <cell r="L873">
            <v>1.6750418760469012E-3</v>
          </cell>
          <cell r="M873">
            <v>11222.780569514238</v>
          </cell>
          <cell r="N873">
            <v>0</v>
          </cell>
          <cell r="O873">
            <v>0</v>
          </cell>
          <cell r="P873">
            <v>0</v>
          </cell>
          <cell r="Q873">
            <v>0</v>
          </cell>
          <cell r="R873">
            <v>6700000</v>
          </cell>
          <cell r="S873" t="str">
            <v>Coring work</v>
          </cell>
          <cell r="V873">
            <v>39490</v>
          </cell>
        </row>
        <row r="874">
          <cell r="B874" t="str">
            <v>599-0487</v>
          </cell>
          <cell r="D874" t="e">
            <v>#N/A</v>
          </cell>
          <cell r="E874" t="str">
            <v>A013-1</v>
          </cell>
          <cell r="F874" t="str">
            <v>AMELIA</v>
          </cell>
          <cell r="G874" t="str">
            <v>Premier Valves (Pty)</v>
          </cell>
          <cell r="H874" t="str">
            <v>VALVES FOR EXPANSION PROJECT</v>
          </cell>
          <cell r="I874" t="str">
            <v>ZAR 606,622.40</v>
          </cell>
          <cell r="J874" t="str">
            <v>ZAR</v>
          </cell>
          <cell r="K874">
            <v>606622.4</v>
          </cell>
          <cell r="L874">
            <v>1</v>
          </cell>
          <cell r="M874">
            <v>606622.4</v>
          </cell>
          <cell r="N874">
            <v>606622.4</v>
          </cell>
          <cell r="O874">
            <v>0</v>
          </cell>
          <cell r="P874">
            <v>0</v>
          </cell>
          <cell r="Q874">
            <v>0</v>
          </cell>
          <cell r="R874">
            <v>0</v>
          </cell>
          <cell r="V874">
            <v>39534</v>
          </cell>
        </row>
        <row r="875">
          <cell r="B875" t="str">
            <v>599-0489</v>
          </cell>
          <cell r="D875" t="e">
            <v>#N/A</v>
          </cell>
          <cell r="E875" t="str">
            <v>M047</v>
          </cell>
          <cell r="F875" t="str">
            <v>LANCE</v>
          </cell>
          <cell r="G875" t="str">
            <v>East African Supply</v>
          </cell>
          <cell r="H875" t="str">
            <v>FEEDER TRAY AND CONTROL</v>
          </cell>
          <cell r="I875" t="str">
            <v>ZAR 8610.00</v>
          </cell>
          <cell r="J875" t="str">
            <v>ZAR</v>
          </cell>
          <cell r="K875">
            <v>8610</v>
          </cell>
          <cell r="L875">
            <v>1</v>
          </cell>
          <cell r="M875">
            <v>8610</v>
          </cell>
          <cell r="N875">
            <v>8610</v>
          </cell>
          <cell r="O875">
            <v>0</v>
          </cell>
          <cell r="P875">
            <v>0</v>
          </cell>
          <cell r="Q875">
            <v>0</v>
          </cell>
          <cell r="R875">
            <v>0</v>
          </cell>
          <cell r="V875">
            <v>39534</v>
          </cell>
        </row>
        <row r="876">
          <cell r="B876" t="str">
            <v>599-0489</v>
          </cell>
          <cell r="D876" t="e">
            <v>#N/A</v>
          </cell>
          <cell r="E876" t="str">
            <v>M047</v>
          </cell>
          <cell r="G876" t="str">
            <v>East African Supply</v>
          </cell>
          <cell r="H876" t="str">
            <v>Transport/Freight not included in original PO</v>
          </cell>
          <cell r="I876" t="str">
            <v>ZAR 1575</v>
          </cell>
          <cell r="J876" t="str">
            <v>ZAR</v>
          </cell>
          <cell r="K876">
            <v>1575</v>
          </cell>
          <cell r="L876">
            <v>1</v>
          </cell>
          <cell r="M876">
            <v>1575</v>
          </cell>
          <cell r="N876">
            <v>1575</v>
          </cell>
          <cell r="O876">
            <v>0</v>
          </cell>
          <cell r="P876">
            <v>0</v>
          </cell>
          <cell r="Q876">
            <v>0</v>
          </cell>
          <cell r="R876">
            <v>0</v>
          </cell>
        </row>
        <row r="877">
          <cell r="B877" t="str">
            <v>599-0489</v>
          </cell>
          <cell r="D877" t="e">
            <v>#N/A</v>
          </cell>
          <cell r="E877" t="str">
            <v>M047</v>
          </cell>
          <cell r="F877" t="str">
            <v>LANCE</v>
          </cell>
          <cell r="G877" t="str">
            <v>East African Supply</v>
          </cell>
          <cell r="H877" t="str">
            <v>STAINLESS STEEL HOPPER</v>
          </cell>
          <cell r="I877" t="str">
            <v>ZAR 2047.50</v>
          </cell>
          <cell r="J877" t="str">
            <v>ZAR</v>
          </cell>
          <cell r="K877">
            <v>2047.5</v>
          </cell>
          <cell r="L877">
            <v>1</v>
          </cell>
          <cell r="M877">
            <v>2047.5</v>
          </cell>
          <cell r="N877">
            <v>2047.5</v>
          </cell>
          <cell r="O877">
            <v>0</v>
          </cell>
          <cell r="P877">
            <v>0</v>
          </cell>
          <cell r="Q877">
            <v>0</v>
          </cell>
          <cell r="R877">
            <v>0</v>
          </cell>
          <cell r="V877">
            <v>39490</v>
          </cell>
        </row>
        <row r="878">
          <cell r="B878" t="str">
            <v>599-0490</v>
          </cell>
          <cell r="D878" t="e">
            <v>#N/A</v>
          </cell>
          <cell r="E878" t="str">
            <v>P005</v>
          </cell>
          <cell r="F878" t="str">
            <v>RICHARD</v>
          </cell>
          <cell r="G878" t="str">
            <v>Interorg Ltd</v>
          </cell>
          <cell r="H878" t="str">
            <v>TRANSPORTATION OF RESIDENTIAL UNITS FROM M PROJECTS AS PER INV 227036</v>
          </cell>
          <cell r="I878">
            <v>0</v>
          </cell>
          <cell r="J878" t="str">
            <v>0</v>
          </cell>
          <cell r="K878" t="e">
            <v>#VALUE!</v>
          </cell>
          <cell r="L878" t="e">
            <v>#N/A</v>
          </cell>
          <cell r="M878" t="e">
            <v>#N/A</v>
          </cell>
          <cell r="N878">
            <v>0</v>
          </cell>
          <cell r="O878">
            <v>0</v>
          </cell>
          <cell r="P878">
            <v>0</v>
          </cell>
          <cell r="Q878">
            <v>0</v>
          </cell>
          <cell r="R878">
            <v>0</v>
          </cell>
          <cell r="V878">
            <v>39490</v>
          </cell>
        </row>
        <row r="879">
          <cell r="B879" t="str">
            <v>599-0490</v>
          </cell>
          <cell r="D879" t="e">
            <v>#N/A</v>
          </cell>
          <cell r="E879" t="str">
            <v>P005</v>
          </cell>
          <cell r="F879" t="str">
            <v>RICHARD</v>
          </cell>
          <cell r="G879" t="str">
            <v>Interorg Ltd</v>
          </cell>
          <cell r="H879" t="str">
            <v>TRANSPORTATION OF RESIDENTIAL UNITS FROM M PROJECTS AS PER INV 226942</v>
          </cell>
          <cell r="I879">
            <v>0</v>
          </cell>
          <cell r="J879" t="str">
            <v>0</v>
          </cell>
          <cell r="K879" t="e">
            <v>#VALUE!</v>
          </cell>
          <cell r="L879" t="e">
            <v>#N/A</v>
          </cell>
          <cell r="M879" t="e">
            <v>#N/A</v>
          </cell>
          <cell r="N879">
            <v>0</v>
          </cell>
          <cell r="O879">
            <v>0</v>
          </cell>
          <cell r="P879">
            <v>0</v>
          </cell>
          <cell r="Q879">
            <v>0</v>
          </cell>
          <cell r="R879">
            <v>0</v>
          </cell>
          <cell r="V879">
            <v>39490</v>
          </cell>
        </row>
        <row r="880">
          <cell r="B880" t="str">
            <v>599-0490</v>
          </cell>
          <cell r="D880" t="e">
            <v>#N/A</v>
          </cell>
          <cell r="E880" t="str">
            <v>P005</v>
          </cell>
          <cell r="F880" t="str">
            <v>RICHARD</v>
          </cell>
          <cell r="G880" t="str">
            <v>Interorg Ltd</v>
          </cell>
          <cell r="H880" t="str">
            <v>TRANSPORTATION OF RESIDENTIAL UNITS FROM M PROJECTS AS PER INV 226941</v>
          </cell>
          <cell r="I880">
            <v>0</v>
          </cell>
          <cell r="J880" t="str">
            <v>0</v>
          </cell>
          <cell r="K880" t="e">
            <v>#VALUE!</v>
          </cell>
          <cell r="L880" t="e">
            <v>#N/A</v>
          </cell>
          <cell r="M880" t="e">
            <v>#N/A</v>
          </cell>
          <cell r="N880">
            <v>0</v>
          </cell>
          <cell r="O880">
            <v>0</v>
          </cell>
          <cell r="P880">
            <v>0</v>
          </cell>
          <cell r="Q880">
            <v>0</v>
          </cell>
          <cell r="R880">
            <v>0</v>
          </cell>
          <cell r="V880">
            <v>39490</v>
          </cell>
        </row>
        <row r="881">
          <cell r="B881" t="str">
            <v>599-0490</v>
          </cell>
          <cell r="D881" t="e">
            <v>#N/A</v>
          </cell>
          <cell r="E881" t="str">
            <v>P005</v>
          </cell>
          <cell r="F881" t="str">
            <v>RICHARD</v>
          </cell>
          <cell r="G881" t="str">
            <v>Interorg Ltd</v>
          </cell>
          <cell r="H881" t="str">
            <v>TRANSPORTATION OF RESIDENTIAL UNITS FROM M PROJECTS AS PER INV 227037</v>
          </cell>
          <cell r="I881">
            <v>0</v>
          </cell>
          <cell r="J881" t="str">
            <v>0</v>
          </cell>
          <cell r="K881" t="e">
            <v>#VALUE!</v>
          </cell>
          <cell r="L881" t="e">
            <v>#N/A</v>
          </cell>
          <cell r="M881" t="e">
            <v>#N/A</v>
          </cell>
          <cell r="N881">
            <v>0</v>
          </cell>
          <cell r="O881">
            <v>0</v>
          </cell>
          <cell r="P881">
            <v>0</v>
          </cell>
          <cell r="Q881">
            <v>0</v>
          </cell>
          <cell r="R881">
            <v>0</v>
          </cell>
          <cell r="V881">
            <v>39492</v>
          </cell>
        </row>
        <row r="882">
          <cell r="B882" t="str">
            <v>599-0491</v>
          </cell>
          <cell r="D882" t="e">
            <v>#N/A</v>
          </cell>
          <cell r="E882" t="str">
            <v>E012</v>
          </cell>
          <cell r="F882" t="str">
            <v>KUBEN</v>
          </cell>
          <cell r="G882" t="str">
            <v>Panel Technique (Pty) Ltd</v>
          </cell>
          <cell r="H882" t="str">
            <v>MANUFACTURE AND SUPPLY OF T1 MAIN MCC, T2 shredder RDP control panel, Boiler 5 extension MCC</v>
          </cell>
          <cell r="I882" t="str">
            <v>ZAR 465,450</v>
          </cell>
          <cell r="J882" t="str">
            <v>ZAR</v>
          </cell>
          <cell r="K882">
            <v>465450</v>
          </cell>
          <cell r="L882">
            <v>1</v>
          </cell>
          <cell r="M882">
            <v>465450</v>
          </cell>
          <cell r="N882">
            <v>465450</v>
          </cell>
          <cell r="O882">
            <v>0</v>
          </cell>
          <cell r="P882">
            <v>0</v>
          </cell>
          <cell r="Q882">
            <v>0</v>
          </cell>
          <cell r="R882">
            <v>0</v>
          </cell>
          <cell r="V882">
            <v>39491</v>
          </cell>
        </row>
        <row r="883">
          <cell r="B883" t="str">
            <v>599-0492</v>
          </cell>
          <cell r="D883" t="e">
            <v>#N/A</v>
          </cell>
          <cell r="E883" t="str">
            <v>M048</v>
          </cell>
          <cell r="F883" t="str">
            <v>NICK PETTY</v>
          </cell>
          <cell r="G883" t="str">
            <v>PD Engineering Services</v>
          </cell>
          <cell r="H883" t="str">
            <v>CONVEYOR CONTRACT PACKAGE M048</v>
          </cell>
          <cell r="I883" t="str">
            <v>ZAR 528,430.00</v>
          </cell>
          <cell r="J883" t="str">
            <v>ZAR</v>
          </cell>
          <cell r="K883">
            <v>528430</v>
          </cell>
          <cell r="L883">
            <v>1</v>
          </cell>
          <cell r="M883">
            <v>528430</v>
          </cell>
          <cell r="N883">
            <v>528430</v>
          </cell>
          <cell r="O883">
            <v>0</v>
          </cell>
          <cell r="P883">
            <v>0</v>
          </cell>
          <cell r="Q883">
            <v>0</v>
          </cell>
          <cell r="R883">
            <v>0</v>
          </cell>
          <cell r="V883">
            <v>39520</v>
          </cell>
        </row>
        <row r="884">
          <cell r="B884" t="str">
            <v>599-0493</v>
          </cell>
          <cell r="D884">
            <v>39480</v>
          </cell>
          <cell r="E884" t="str">
            <v>M022-1</v>
          </cell>
          <cell r="F884" t="str">
            <v>NIRAJ</v>
          </cell>
          <cell r="G884" t="str">
            <v>FCM Engineering (Pty) Ltd</v>
          </cell>
          <cell r="H884" t="str">
            <v>FLASH POT VESSELS</v>
          </cell>
          <cell r="I884" t="str">
            <v>ZAR 163,964.00</v>
          </cell>
          <cell r="J884" t="str">
            <v>ZAR</v>
          </cell>
          <cell r="K884">
            <v>163964</v>
          </cell>
          <cell r="L884">
            <v>1</v>
          </cell>
          <cell r="M884">
            <v>163964</v>
          </cell>
          <cell r="N884">
            <v>163964</v>
          </cell>
          <cell r="O884">
            <v>0</v>
          </cell>
          <cell r="P884">
            <v>0</v>
          </cell>
          <cell r="Q884">
            <v>0</v>
          </cell>
          <cell r="R884">
            <v>0</v>
          </cell>
          <cell r="V884">
            <v>39520</v>
          </cell>
        </row>
        <row r="885">
          <cell r="B885" t="str">
            <v>599-0494</v>
          </cell>
          <cell r="D885" t="e">
            <v>#N/A</v>
          </cell>
          <cell r="E885" t="str">
            <v>M046</v>
          </cell>
          <cell r="F885" t="str">
            <v>NIRAJ</v>
          </cell>
          <cell r="G885" t="str">
            <v>FCM Engineering (Pty) Ltd</v>
          </cell>
          <cell r="H885" t="str">
            <v>IN LINE MIXER</v>
          </cell>
          <cell r="I885" t="str">
            <v>ZAR 71,144.00</v>
          </cell>
          <cell r="J885" t="str">
            <v>ZAR</v>
          </cell>
          <cell r="K885">
            <v>71144</v>
          </cell>
          <cell r="L885">
            <v>1</v>
          </cell>
          <cell r="M885">
            <v>71144</v>
          </cell>
          <cell r="N885">
            <v>71144</v>
          </cell>
          <cell r="O885">
            <v>0</v>
          </cell>
          <cell r="P885">
            <v>0</v>
          </cell>
          <cell r="Q885">
            <v>0</v>
          </cell>
          <cell r="R885">
            <v>0</v>
          </cell>
          <cell r="V885">
            <v>39520</v>
          </cell>
        </row>
        <row r="886">
          <cell r="B886" t="str">
            <v>599-0495</v>
          </cell>
          <cell r="D886" t="e">
            <v>#N/A</v>
          </cell>
          <cell r="E886" t="str">
            <v>M045</v>
          </cell>
          <cell r="F886" t="str">
            <v>NIRAJ</v>
          </cell>
          <cell r="G886" t="str">
            <v>FCM Engineering (Pty) Ltd</v>
          </cell>
          <cell r="H886" t="str">
            <v>SWIRL TANK</v>
          </cell>
          <cell r="I886" t="str">
            <v>ZAR 109,034.00</v>
          </cell>
          <cell r="J886" t="str">
            <v>ZAR</v>
          </cell>
          <cell r="K886">
            <v>109034</v>
          </cell>
          <cell r="L886">
            <v>1</v>
          </cell>
          <cell r="M886">
            <v>109034</v>
          </cell>
          <cell r="N886">
            <v>109034</v>
          </cell>
          <cell r="O886">
            <v>0</v>
          </cell>
          <cell r="P886">
            <v>0</v>
          </cell>
          <cell r="Q886">
            <v>0</v>
          </cell>
          <cell r="R886">
            <v>0</v>
          </cell>
          <cell r="V886">
            <v>39513</v>
          </cell>
        </row>
        <row r="887">
          <cell r="B887" t="str">
            <v>599-0496</v>
          </cell>
          <cell r="D887" t="e">
            <v>#N/A</v>
          </cell>
          <cell r="E887" t="str">
            <v>M038</v>
          </cell>
          <cell r="F887" t="str">
            <v>STEVEN SLATER</v>
          </cell>
          <cell r="G887" t="str">
            <v>Sugartech Gear Services cc</v>
          </cell>
          <cell r="H887" t="str">
            <v>SIZE GMS 580 CROWN TOOTH GEAR TYPE COUPLING INCLUDING BORES AND KEYWAYS</v>
          </cell>
          <cell r="I887" t="str">
            <v>ZAR 154,890.00</v>
          </cell>
          <cell r="J887" t="str">
            <v>ZAR</v>
          </cell>
          <cell r="K887">
            <v>154890</v>
          </cell>
          <cell r="L887">
            <v>1</v>
          </cell>
          <cell r="M887">
            <v>154890</v>
          </cell>
          <cell r="N887">
            <v>154890</v>
          </cell>
          <cell r="O887">
            <v>0</v>
          </cell>
          <cell r="P887">
            <v>0</v>
          </cell>
          <cell r="Q887">
            <v>0</v>
          </cell>
          <cell r="R887">
            <v>0</v>
          </cell>
          <cell r="V887">
            <v>39492</v>
          </cell>
        </row>
        <row r="888">
          <cell r="B888" t="str">
            <v>599-0497</v>
          </cell>
          <cell r="D888" t="e">
            <v>#N/A</v>
          </cell>
          <cell r="E888" t="str">
            <v>C001</v>
          </cell>
          <cell r="F888" t="str">
            <v>FIDELIS</v>
          </cell>
          <cell r="G888" t="str">
            <v>Nkhula Engineering</v>
          </cell>
          <cell r="H888" t="str">
            <v>CORING FOR A &amp; B CENTRIFUGALS MCC PANELS AS PER Q024NS</v>
          </cell>
          <cell r="I888" t="str">
            <v>ZMK 5,900,000</v>
          </cell>
          <cell r="J888" t="str">
            <v>ZMK</v>
          </cell>
          <cell r="K888">
            <v>5900000</v>
          </cell>
          <cell r="L888">
            <v>1.6750418760469012E-3</v>
          </cell>
          <cell r="M888">
            <v>9882.7470686767174</v>
          </cell>
          <cell r="N888">
            <v>0</v>
          </cell>
          <cell r="O888">
            <v>0</v>
          </cell>
          <cell r="P888">
            <v>0</v>
          </cell>
          <cell r="Q888">
            <v>0</v>
          </cell>
          <cell r="R888">
            <v>5900000</v>
          </cell>
          <cell r="S888" t="str">
            <v>Coring work</v>
          </cell>
          <cell r="V888">
            <v>39492</v>
          </cell>
        </row>
        <row r="889">
          <cell r="B889" t="str">
            <v>599-0497</v>
          </cell>
          <cell r="D889" t="e">
            <v>#N/A</v>
          </cell>
          <cell r="E889" t="str">
            <v>C001</v>
          </cell>
          <cell r="F889" t="str">
            <v>FIDELIS</v>
          </cell>
          <cell r="G889" t="str">
            <v>Nkhula Engineering</v>
          </cell>
          <cell r="H889" t="str">
            <v>CORING WORK FOR BOILER 5 MCC PANELS AS PER Q 026NS</v>
          </cell>
          <cell r="I889" t="str">
            <v>ZMK 3,200,000</v>
          </cell>
          <cell r="J889" t="str">
            <v>ZMK</v>
          </cell>
          <cell r="K889">
            <v>3200000</v>
          </cell>
          <cell r="L889">
            <v>1.6750418760469012E-3</v>
          </cell>
          <cell r="M889">
            <v>5360.1340033500837</v>
          </cell>
          <cell r="N889">
            <v>0</v>
          </cell>
          <cell r="O889">
            <v>0</v>
          </cell>
          <cell r="P889">
            <v>0</v>
          </cell>
          <cell r="Q889">
            <v>0</v>
          </cell>
          <cell r="R889">
            <v>3200000</v>
          </cell>
          <cell r="S889" t="str">
            <v>Coring work</v>
          </cell>
          <cell r="V889">
            <v>39492</v>
          </cell>
        </row>
        <row r="890">
          <cell r="B890" t="str">
            <v>599-0497</v>
          </cell>
          <cell r="D890" t="e">
            <v>#N/A</v>
          </cell>
          <cell r="E890" t="str">
            <v>C001</v>
          </cell>
          <cell r="F890" t="str">
            <v>FIDELIS</v>
          </cell>
          <cell r="G890" t="str">
            <v>Nkhula Engineering</v>
          </cell>
          <cell r="H890" t="str">
            <v>CORING WORK FOR JUICE PREP MCC PANELS AS PER Q 023NS</v>
          </cell>
          <cell r="I890" t="str">
            <v>ZMK 6,700,000.00</v>
          </cell>
          <cell r="J890" t="str">
            <v>ZMK</v>
          </cell>
          <cell r="K890">
            <v>6700000</v>
          </cell>
          <cell r="L890">
            <v>1.6750418760469012E-3</v>
          </cell>
          <cell r="M890">
            <v>11222.780569514238</v>
          </cell>
          <cell r="N890">
            <v>0</v>
          </cell>
          <cell r="O890">
            <v>0</v>
          </cell>
          <cell r="P890">
            <v>0</v>
          </cell>
          <cell r="Q890">
            <v>0</v>
          </cell>
          <cell r="R890">
            <v>6700000</v>
          </cell>
          <cell r="S890" t="str">
            <v>Coring work</v>
          </cell>
          <cell r="V890">
            <v>39492</v>
          </cell>
        </row>
        <row r="891">
          <cell r="B891" t="str">
            <v>599-0497</v>
          </cell>
          <cell r="D891" t="e">
            <v>#N/A</v>
          </cell>
          <cell r="E891" t="str">
            <v>C001</v>
          </cell>
          <cell r="F891" t="str">
            <v>FIDELIS</v>
          </cell>
          <cell r="G891" t="str">
            <v>Nkhula Engineering</v>
          </cell>
          <cell r="H891" t="str">
            <v>CORING WORK FOR A &amp; B CENTRIFUGAL MCC PANELS</v>
          </cell>
          <cell r="I891" t="str">
            <v>ZMK 3,200,000</v>
          </cell>
          <cell r="J891" t="str">
            <v>ZMK</v>
          </cell>
          <cell r="K891">
            <v>3200000</v>
          </cell>
          <cell r="L891">
            <v>1.6750418760469012E-3</v>
          </cell>
          <cell r="M891">
            <v>5360.1340033500837</v>
          </cell>
          <cell r="N891">
            <v>0</v>
          </cell>
          <cell r="O891">
            <v>0</v>
          </cell>
          <cell r="P891">
            <v>0</v>
          </cell>
          <cell r="Q891">
            <v>0</v>
          </cell>
          <cell r="R891">
            <v>3200000</v>
          </cell>
          <cell r="S891" t="str">
            <v>Coring work</v>
          </cell>
          <cell r="V891">
            <v>39492</v>
          </cell>
        </row>
        <row r="892">
          <cell r="B892" t="str">
            <v>599-0498</v>
          </cell>
          <cell r="D892" t="e">
            <v>#N/A</v>
          </cell>
          <cell r="E892" t="str">
            <v>P005</v>
          </cell>
          <cell r="F892" t="str">
            <v>RICHARD</v>
          </cell>
          <cell r="G892" t="str">
            <v>Interorg Ltd</v>
          </cell>
          <cell r="H892" t="str">
            <v>TRANSPORTATION OF RESIDENTIAL UNITS AS PER INV 226692</v>
          </cell>
          <cell r="I892">
            <v>0</v>
          </cell>
          <cell r="J892" t="str">
            <v>0</v>
          </cell>
          <cell r="K892" t="e">
            <v>#VALUE!</v>
          </cell>
          <cell r="L892" t="e">
            <v>#N/A</v>
          </cell>
          <cell r="M892" t="e">
            <v>#N/A</v>
          </cell>
          <cell r="N892">
            <v>0</v>
          </cell>
          <cell r="O892">
            <v>0</v>
          </cell>
          <cell r="P892">
            <v>0</v>
          </cell>
          <cell r="Q892">
            <v>0</v>
          </cell>
          <cell r="R892">
            <v>0</v>
          </cell>
          <cell r="V892">
            <v>39492</v>
          </cell>
        </row>
        <row r="893">
          <cell r="B893" t="str">
            <v>599-0498</v>
          </cell>
          <cell r="D893" t="e">
            <v>#N/A</v>
          </cell>
          <cell r="E893" t="str">
            <v>P005</v>
          </cell>
          <cell r="F893" t="str">
            <v>RICHARD</v>
          </cell>
          <cell r="G893" t="str">
            <v>Interorg Ltd</v>
          </cell>
          <cell r="H893" t="str">
            <v>TRANSPORTATION OF RESIDENTIAL UNITS AS PER INV 226693</v>
          </cell>
          <cell r="I893">
            <v>0</v>
          </cell>
          <cell r="J893" t="str">
            <v>0</v>
          </cell>
          <cell r="K893" t="e">
            <v>#VALUE!</v>
          </cell>
          <cell r="L893" t="e">
            <v>#N/A</v>
          </cell>
          <cell r="M893" t="e">
            <v>#N/A</v>
          </cell>
          <cell r="N893">
            <v>0</v>
          </cell>
          <cell r="O893">
            <v>0</v>
          </cell>
          <cell r="P893">
            <v>0</v>
          </cell>
          <cell r="Q893">
            <v>0</v>
          </cell>
          <cell r="R893">
            <v>0</v>
          </cell>
          <cell r="V893">
            <v>39492</v>
          </cell>
        </row>
        <row r="894">
          <cell r="B894" t="str">
            <v>599-0499</v>
          </cell>
          <cell r="D894" t="e">
            <v>#N/A</v>
          </cell>
          <cell r="E894" t="str">
            <v>M031</v>
          </cell>
          <cell r="F894" t="str">
            <v>ANTHONY</v>
          </cell>
          <cell r="G894" t="str">
            <v>Discount Steel</v>
          </cell>
          <cell r="H894" t="str">
            <v>AMENDMENT AMOUNT ON 599/151 AS THIS WAS NEVER PROCESSED FOR PLATES FOR PROJECT</v>
          </cell>
          <cell r="I894" t="str">
            <v>ZAR 1,238,281.88</v>
          </cell>
          <cell r="J894" t="str">
            <v>ZAR</v>
          </cell>
          <cell r="K894">
            <v>1238281.8799999999</v>
          </cell>
          <cell r="L894">
            <v>1</v>
          </cell>
          <cell r="M894">
            <v>1238281.8799999999</v>
          </cell>
          <cell r="N894">
            <v>1238281.8799999999</v>
          </cell>
          <cell r="O894">
            <v>0</v>
          </cell>
          <cell r="P894">
            <v>0</v>
          </cell>
          <cell r="Q894">
            <v>0</v>
          </cell>
          <cell r="R894">
            <v>0</v>
          </cell>
          <cell r="V894">
            <v>39492</v>
          </cell>
        </row>
        <row r="895">
          <cell r="B895" t="str">
            <v>599-0500</v>
          </cell>
          <cell r="D895" t="e">
            <v>#N/A</v>
          </cell>
          <cell r="E895" t="str">
            <v>M031</v>
          </cell>
          <cell r="F895" t="str">
            <v>MOHAMED</v>
          </cell>
          <cell r="G895" t="str">
            <v>Makubu Steelworks Ltd</v>
          </cell>
          <cell r="H895" t="str">
            <v>VARIOUS NUTS AND BOLTS AS PER INV 008233  (BOQ FOR T2 BELT CONVEYOR AND CARRIERS)</v>
          </cell>
          <cell r="I895" t="str">
            <v>ZMK 13,631,225.00</v>
          </cell>
          <cell r="J895" t="str">
            <v>ZMK</v>
          </cell>
          <cell r="K895">
            <v>13631225</v>
          </cell>
          <cell r="L895">
            <v>1.6750418760469012E-3</v>
          </cell>
          <cell r="M895">
            <v>22832.87269681742</v>
          </cell>
          <cell r="N895">
            <v>0</v>
          </cell>
          <cell r="O895">
            <v>0</v>
          </cell>
          <cell r="P895">
            <v>0</v>
          </cell>
          <cell r="Q895">
            <v>0</v>
          </cell>
          <cell r="R895">
            <v>13631225</v>
          </cell>
          <cell r="V895">
            <v>39492</v>
          </cell>
        </row>
        <row r="896">
          <cell r="B896" t="str">
            <v>599-0501</v>
          </cell>
          <cell r="D896" t="e">
            <v>#N/A</v>
          </cell>
          <cell r="E896" t="str">
            <v>M052</v>
          </cell>
          <cell r="F896" t="str">
            <v>JACK PHIRI</v>
          </cell>
          <cell r="G896" t="str">
            <v>Atonement Enterprises Ltd</v>
          </cell>
          <cell r="H896" t="str">
            <v>CONSTRUCTION OF IRRIGATION CONTROL OFFICE, CANE HAULAGE TYRE BAY AND SERVICE PIT</v>
          </cell>
          <cell r="I896" t="str">
            <v>ZMK 628,822,805.00</v>
          </cell>
          <cell r="J896" t="str">
            <v>ZMK</v>
          </cell>
          <cell r="K896">
            <v>628822805</v>
          </cell>
          <cell r="L896">
            <v>1.6750418760469012E-3</v>
          </cell>
          <cell r="M896">
            <v>1053304.5309882746</v>
          </cell>
          <cell r="N896">
            <v>0</v>
          </cell>
          <cell r="O896">
            <v>0</v>
          </cell>
          <cell r="P896">
            <v>0</v>
          </cell>
          <cell r="Q896">
            <v>0</v>
          </cell>
          <cell r="R896">
            <v>628822805</v>
          </cell>
          <cell r="V896">
            <v>39503</v>
          </cell>
        </row>
        <row r="897">
          <cell r="B897" t="str">
            <v>599-0502</v>
          </cell>
          <cell r="D897" t="e">
            <v>#N/A</v>
          </cell>
          <cell r="E897" t="str">
            <v>I001</v>
          </cell>
          <cell r="F897" t="str">
            <v>WAYNE BURSEY</v>
          </cell>
          <cell r="G897" t="str">
            <v>Siemens Limited</v>
          </cell>
          <cell r="H897" t="str">
            <v>ADDITIONAL I/O CARDS FOR FOR PCS 7  CONTROL SYSTEM DUE TO VARIATIONS</v>
          </cell>
          <cell r="I897" t="str">
            <v>ZAR 143,285.10</v>
          </cell>
          <cell r="J897" t="str">
            <v>ZAR</v>
          </cell>
          <cell r="K897">
            <v>143285.1</v>
          </cell>
          <cell r="L897">
            <v>1</v>
          </cell>
          <cell r="M897">
            <v>143285.1</v>
          </cell>
          <cell r="N897">
            <v>143285.1</v>
          </cell>
          <cell r="O897">
            <v>0</v>
          </cell>
          <cell r="P897">
            <v>0</v>
          </cell>
          <cell r="Q897">
            <v>0</v>
          </cell>
          <cell r="R897">
            <v>0</v>
          </cell>
          <cell r="V897">
            <v>39492</v>
          </cell>
        </row>
        <row r="898">
          <cell r="B898" t="str">
            <v>599-0503</v>
          </cell>
          <cell r="D898" t="e">
            <v>#N/A</v>
          </cell>
          <cell r="E898" t="str">
            <v>E016</v>
          </cell>
          <cell r="F898" t="str">
            <v>KUBEN NAICKER</v>
          </cell>
          <cell r="G898" t="str">
            <v>Panel Technique (Pty) Ltd</v>
          </cell>
          <cell r="H898" t="str">
            <v>MODIFICATIONS TO WAREHOUSE A MCC</v>
          </cell>
          <cell r="I898" t="str">
            <v>ZAR 310,170.00</v>
          </cell>
          <cell r="J898" t="str">
            <v>ZAR</v>
          </cell>
          <cell r="K898">
            <v>310170</v>
          </cell>
          <cell r="L898">
            <v>1</v>
          </cell>
          <cell r="M898">
            <v>310170</v>
          </cell>
          <cell r="N898">
            <v>310170</v>
          </cell>
          <cell r="O898">
            <v>0</v>
          </cell>
          <cell r="P898">
            <v>0</v>
          </cell>
          <cell r="Q898">
            <v>0</v>
          </cell>
          <cell r="R898">
            <v>0</v>
          </cell>
          <cell r="V898">
            <v>39492</v>
          </cell>
        </row>
        <row r="899">
          <cell r="B899" t="str">
            <v>599-0504</v>
          </cell>
          <cell r="D899" t="e">
            <v>#N/A</v>
          </cell>
          <cell r="E899" t="str">
            <v>I002</v>
          </cell>
          <cell r="F899" t="str">
            <v>SURESH HEERLAL</v>
          </cell>
          <cell r="G899" t="str">
            <v>Gamma Panel &amp; Swicthboard Maufacturers</v>
          </cell>
          <cell r="H899" t="str">
            <v>FJB'S AND WIRING LOOMS REQUIRED FOR EXTRACTION VARIATION ORDER. T2 MILL 1 AND SHREDDER MONITORING</v>
          </cell>
          <cell r="I899" t="str">
            <v>ZAR 80,844.00</v>
          </cell>
          <cell r="J899" t="str">
            <v>ZAR</v>
          </cell>
          <cell r="K899">
            <v>80844</v>
          </cell>
          <cell r="L899">
            <v>1</v>
          </cell>
          <cell r="M899">
            <v>80844</v>
          </cell>
          <cell r="N899">
            <v>80844</v>
          </cell>
          <cell r="O899">
            <v>0</v>
          </cell>
          <cell r="P899">
            <v>0</v>
          </cell>
          <cell r="Q899">
            <v>0</v>
          </cell>
          <cell r="R899">
            <v>0</v>
          </cell>
          <cell r="V899">
            <v>39510</v>
          </cell>
        </row>
        <row r="900">
          <cell r="B900" t="str">
            <v>599-0505</v>
          </cell>
          <cell r="D900" t="e">
            <v>#N/A</v>
          </cell>
          <cell r="E900" t="str">
            <v xml:space="preserve">M001-08 </v>
          </cell>
          <cell r="F900" t="str">
            <v>LINCOLN SADLER</v>
          </cell>
          <cell r="G900" t="str">
            <v>R P P Pipe Supports &amp; Bellows (Pty) Ltd</v>
          </cell>
          <cell r="H900" t="str">
            <v>SUPPLY AND DELIVERY OF PIPE SUPPORTS FOR STEAM PIPING</v>
          </cell>
          <cell r="I900" t="str">
            <v>ZAR 161,167.46</v>
          </cell>
          <cell r="J900" t="str">
            <v>ZAR</v>
          </cell>
          <cell r="K900">
            <v>161167.46</v>
          </cell>
          <cell r="L900">
            <v>1</v>
          </cell>
          <cell r="M900">
            <v>161167.46</v>
          </cell>
          <cell r="N900">
            <v>161167.46</v>
          </cell>
          <cell r="O900">
            <v>0</v>
          </cell>
          <cell r="P900">
            <v>0</v>
          </cell>
          <cell r="Q900">
            <v>0</v>
          </cell>
          <cell r="R900">
            <v>0</v>
          </cell>
          <cell r="S900">
            <v>1</v>
          </cell>
          <cell r="T900">
            <v>2</v>
          </cell>
          <cell r="V900">
            <v>39492</v>
          </cell>
        </row>
        <row r="901">
          <cell r="B901" t="str">
            <v>599-0506</v>
          </cell>
          <cell r="D901" t="e">
            <v>#N/A</v>
          </cell>
          <cell r="E901" t="str">
            <v>M001-03</v>
          </cell>
          <cell r="F901" t="str">
            <v>RENE GOOR</v>
          </cell>
          <cell r="G901" t="str">
            <v>VALCON KWAZULU NATAL PTY LTD</v>
          </cell>
          <cell r="H901" t="str">
            <v>VACUUM BREAKER FOR HOTWELL TANK</v>
          </cell>
          <cell r="I901" t="str">
            <v>ZAR 44,545</v>
          </cell>
          <cell r="J901" t="str">
            <v>ZAR</v>
          </cell>
          <cell r="K901">
            <v>44545</v>
          </cell>
          <cell r="L901">
            <v>1</v>
          </cell>
          <cell r="M901">
            <v>44545</v>
          </cell>
          <cell r="N901">
            <v>44545</v>
          </cell>
          <cell r="O901">
            <v>0</v>
          </cell>
          <cell r="P901">
            <v>0</v>
          </cell>
          <cell r="Q901">
            <v>0</v>
          </cell>
          <cell r="R901">
            <v>0</v>
          </cell>
          <cell r="V901">
            <v>39492</v>
          </cell>
        </row>
        <row r="902">
          <cell r="B902" t="str">
            <v>599-0506</v>
          </cell>
          <cell r="D902" t="e">
            <v>#N/A</v>
          </cell>
          <cell r="E902" t="str">
            <v>M001-03</v>
          </cell>
          <cell r="F902" t="str">
            <v>RENE GOOR</v>
          </cell>
          <cell r="G902" t="str">
            <v>VALCON KWAZULU NATAL PTY LTD</v>
          </cell>
          <cell r="H902" t="str">
            <v>MOBREY LEVEL SWITCH S424DA/F98</v>
          </cell>
          <cell r="I902" t="str">
            <v>ZAR 12,185</v>
          </cell>
          <cell r="J902" t="str">
            <v>ZAR</v>
          </cell>
          <cell r="K902">
            <v>12185</v>
          </cell>
          <cell r="L902">
            <v>1</v>
          </cell>
          <cell r="M902">
            <v>12185</v>
          </cell>
          <cell r="N902">
            <v>12185</v>
          </cell>
          <cell r="O902">
            <v>0</v>
          </cell>
          <cell r="P902">
            <v>0</v>
          </cell>
          <cell r="Q902">
            <v>0</v>
          </cell>
          <cell r="R902">
            <v>0</v>
          </cell>
          <cell r="V902">
            <v>39492</v>
          </cell>
        </row>
        <row r="903">
          <cell r="B903" t="str">
            <v>599-0507</v>
          </cell>
          <cell r="D903" t="e">
            <v>#N/A</v>
          </cell>
          <cell r="E903" t="str">
            <v>I003</v>
          </cell>
          <cell r="F903" t="str">
            <v>WAYNE BURSEY</v>
          </cell>
          <cell r="G903" t="str">
            <v>Siemens Limited</v>
          </cell>
          <cell r="H903" t="str">
            <v>SITE VISIT FOR NICO VISSER</v>
          </cell>
          <cell r="I903" t="str">
            <v>ZAR 6800.00</v>
          </cell>
          <cell r="J903" t="str">
            <v>ZAR</v>
          </cell>
          <cell r="K903">
            <v>6800</v>
          </cell>
          <cell r="L903">
            <v>1</v>
          </cell>
          <cell r="M903">
            <v>6800</v>
          </cell>
          <cell r="N903">
            <v>6800</v>
          </cell>
          <cell r="O903">
            <v>0</v>
          </cell>
          <cell r="P903">
            <v>0</v>
          </cell>
          <cell r="Q903">
            <v>0</v>
          </cell>
          <cell r="R903">
            <v>0</v>
          </cell>
          <cell r="V903">
            <v>39492</v>
          </cell>
        </row>
        <row r="904">
          <cell r="B904" t="str">
            <v>599-0508</v>
          </cell>
          <cell r="D904" t="e">
            <v>#N/A</v>
          </cell>
          <cell r="E904" t="str">
            <v>M023-3</v>
          </cell>
          <cell r="F904" t="str">
            <v>MAX</v>
          </cell>
          <cell r="G904" t="str">
            <v>Maxtronics System and supplies</v>
          </cell>
          <cell r="H904" t="str">
            <v>VARIOUS ITEMS FOR CRANE MAINTENANCE AS PER QUOTATION 200108</v>
          </cell>
          <cell r="I904" t="str">
            <v>ZMK 36,629,148.00</v>
          </cell>
          <cell r="J904" t="str">
            <v>ZMK</v>
          </cell>
          <cell r="K904">
            <v>36629148</v>
          </cell>
          <cell r="L904">
            <v>1.6750418760469012E-3</v>
          </cell>
          <cell r="M904">
            <v>61355.356783919597</v>
          </cell>
          <cell r="N904">
            <v>0</v>
          </cell>
          <cell r="O904">
            <v>0</v>
          </cell>
          <cell r="P904">
            <v>0</v>
          </cell>
          <cell r="Q904">
            <v>0</v>
          </cell>
          <cell r="R904">
            <v>36629148</v>
          </cell>
          <cell r="V904">
            <v>39492</v>
          </cell>
        </row>
        <row r="905">
          <cell r="B905" t="str">
            <v>599-0509</v>
          </cell>
          <cell r="D905" t="e">
            <v>#N/A</v>
          </cell>
          <cell r="E905" t="str">
            <v>M037</v>
          </cell>
          <cell r="F905" t="str">
            <v>Quetin Le Grange</v>
          </cell>
          <cell r="G905" t="str">
            <v>New Heights 579 (Pty) Ltd</v>
          </cell>
          <cell r="H905" t="str">
            <v>REPROCUREMENT OF EXISTING PURCHASE ORDER 599/54 TO CATER FOR AMENDMENT VALUE.</v>
          </cell>
          <cell r="I905" t="str">
            <v>ZAR 2,322,232.7</v>
          </cell>
          <cell r="J905" t="str">
            <v>ZAR</v>
          </cell>
          <cell r="K905">
            <v>2322232.7000000002</v>
          </cell>
          <cell r="L905">
            <v>1</v>
          </cell>
          <cell r="M905">
            <v>2322232.7000000002</v>
          </cell>
          <cell r="N905">
            <v>2322232.7000000002</v>
          </cell>
          <cell r="O905">
            <v>0</v>
          </cell>
          <cell r="P905">
            <v>0</v>
          </cell>
          <cell r="Q905">
            <v>0</v>
          </cell>
          <cell r="R905">
            <v>0</v>
          </cell>
          <cell r="V905">
            <v>39492</v>
          </cell>
        </row>
        <row r="906">
          <cell r="B906" t="str">
            <v>599-0510</v>
          </cell>
          <cell r="D906" t="e">
            <v>#N/A</v>
          </cell>
          <cell r="E906" t="str">
            <v>M032-1</v>
          </cell>
          <cell r="F906" t="str">
            <v>CLIFF / CLIVE</v>
          </cell>
          <cell r="G906" t="str">
            <v>Heku Construction Ltd</v>
          </cell>
          <cell r="H906" t="str">
            <v>CUT 160 OFF THREADED BARS AND FIT PLATE AS PER SI0524</v>
          </cell>
          <cell r="I906" t="str">
            <v>ZMK 6,276,354.56</v>
          </cell>
          <cell r="J906" t="str">
            <v>ZMK</v>
          </cell>
          <cell r="K906">
            <v>6276354.5599999996</v>
          </cell>
          <cell r="L906">
            <v>1.6750418760469012E-3</v>
          </cell>
          <cell r="M906">
            <v>10513.156716917922</v>
          </cell>
          <cell r="N906">
            <v>0</v>
          </cell>
          <cell r="O906">
            <v>0</v>
          </cell>
          <cell r="P906">
            <v>0</v>
          </cell>
          <cell r="Q906">
            <v>0</v>
          </cell>
          <cell r="R906">
            <v>6276354.5599999996</v>
          </cell>
          <cell r="V906">
            <v>39492</v>
          </cell>
        </row>
        <row r="907">
          <cell r="B907" t="str">
            <v>599-0511</v>
          </cell>
          <cell r="D907" t="e">
            <v>#N/A</v>
          </cell>
          <cell r="E907" t="str">
            <v>M013-0</v>
          </cell>
          <cell r="F907" t="str">
            <v>RISHAAD</v>
          </cell>
          <cell r="G907" t="str">
            <v>S D V SOUTH AFRICA PTY LTD</v>
          </cell>
          <cell r="H907" t="str">
            <v>TRANSPORTATION OF SPIRAX SARCO STEAM TRAPS FROM DURBAN TO MAZABUKA</v>
          </cell>
          <cell r="I907" t="str">
            <v>ZAR 3600.00</v>
          </cell>
          <cell r="J907" t="str">
            <v>ZAR</v>
          </cell>
          <cell r="K907">
            <v>3600</v>
          </cell>
          <cell r="L907">
            <v>1</v>
          </cell>
          <cell r="M907">
            <v>3600</v>
          </cell>
          <cell r="N907">
            <v>3600</v>
          </cell>
          <cell r="O907">
            <v>0</v>
          </cell>
          <cell r="P907">
            <v>0</v>
          </cell>
          <cell r="Q907">
            <v>0</v>
          </cell>
          <cell r="R907">
            <v>0</v>
          </cell>
          <cell r="V907">
            <v>39478</v>
          </cell>
        </row>
        <row r="908">
          <cell r="B908" t="str">
            <v>599-0512</v>
          </cell>
          <cell r="D908" t="e">
            <v>#N/A</v>
          </cell>
          <cell r="E908" t="str">
            <v>A010-07</v>
          </cell>
          <cell r="G908" t="str">
            <v>ATS AGROCHEMICALS LIMITED</v>
          </cell>
          <cell r="H908" t="str">
            <v>Roundup Post Emergence All Weed Herbicide</v>
          </cell>
          <cell r="I908" t="str">
            <v>ZMK 49,280,000</v>
          </cell>
          <cell r="J908" t="str">
            <v>ZMK</v>
          </cell>
          <cell r="K908">
            <v>49280000</v>
          </cell>
          <cell r="L908">
            <v>1.6750418760469012E-3</v>
          </cell>
          <cell r="M908">
            <v>82546.063651591292</v>
          </cell>
          <cell r="N908">
            <v>0</v>
          </cell>
          <cell r="O908">
            <v>0</v>
          </cell>
          <cell r="P908">
            <v>0</v>
          </cell>
          <cell r="Q908">
            <v>0</v>
          </cell>
          <cell r="R908">
            <v>49280000</v>
          </cell>
        </row>
        <row r="909">
          <cell r="B909" t="str">
            <v>599-0513</v>
          </cell>
          <cell r="D909" t="e">
            <v>#N/A</v>
          </cell>
          <cell r="E909" t="str">
            <v>A010-07</v>
          </cell>
          <cell r="G909" t="str">
            <v>ATS AGROCHEMICALS LIMITED</v>
          </cell>
          <cell r="H909" t="str">
            <v>Roundup 360 (Glyphosate 360) Post Emergence All Weed Herbicide</v>
          </cell>
          <cell r="I909" t="str">
            <v>ZMK 34,720,000</v>
          </cell>
          <cell r="J909" t="str">
            <v>ZMK</v>
          </cell>
          <cell r="K909">
            <v>34720000</v>
          </cell>
          <cell r="L909">
            <v>1.6750418760469012E-3</v>
          </cell>
          <cell r="M909">
            <v>58157.453936348407</v>
          </cell>
          <cell r="N909">
            <v>0</v>
          </cell>
          <cell r="O909">
            <v>0</v>
          </cell>
          <cell r="P909">
            <v>0</v>
          </cell>
          <cell r="Q909">
            <v>0</v>
          </cell>
          <cell r="R909">
            <v>34720000</v>
          </cell>
        </row>
        <row r="910">
          <cell r="B910" t="str">
            <v>599-0514</v>
          </cell>
          <cell r="D910" t="e">
            <v>#N/A</v>
          </cell>
          <cell r="E910" t="str">
            <v>A010-07</v>
          </cell>
          <cell r="G910" t="str">
            <v>ATS AGROCHEMICALS LIMITED</v>
          </cell>
          <cell r="H910" t="str">
            <v>Mamba Max Post Emergence All</v>
          </cell>
          <cell r="I910" t="str">
            <v>ZMK 105,600,000</v>
          </cell>
          <cell r="J910" t="str">
            <v>ZMK</v>
          </cell>
          <cell r="K910">
            <v>105600000</v>
          </cell>
          <cell r="L910">
            <v>1.6750418760469012E-3</v>
          </cell>
          <cell r="M910">
            <v>176884.42211055275</v>
          </cell>
          <cell r="N910">
            <v>0</v>
          </cell>
          <cell r="O910">
            <v>0</v>
          </cell>
          <cell r="P910">
            <v>0</v>
          </cell>
          <cell r="Q910">
            <v>0</v>
          </cell>
          <cell r="R910">
            <v>105600000</v>
          </cell>
        </row>
        <row r="911">
          <cell r="B911" t="str">
            <v>599-0515</v>
          </cell>
          <cell r="D911" t="e">
            <v>#N/A</v>
          </cell>
          <cell r="E911" t="str">
            <v>P005</v>
          </cell>
          <cell r="G911" t="str">
            <v>DHL WORLDWIDE EXPRESS</v>
          </cell>
          <cell r="H911" t="str">
            <v>Collection And Delivery Of Medicine To Zambia Sugar Expansion Project</v>
          </cell>
          <cell r="I911" t="str">
            <v>ZMK 1,000,000.00</v>
          </cell>
          <cell r="J911" t="str">
            <v>ZMK</v>
          </cell>
          <cell r="K911">
            <v>1000000</v>
          </cell>
          <cell r="L911">
            <v>1.6750418760469012E-3</v>
          </cell>
          <cell r="M911">
            <v>1675.0418760469013</v>
          </cell>
          <cell r="N911">
            <v>0</v>
          </cell>
          <cell r="O911">
            <v>0</v>
          </cell>
          <cell r="P911">
            <v>0</v>
          </cell>
          <cell r="Q911">
            <v>0</v>
          </cell>
          <cell r="R911">
            <v>1000000</v>
          </cell>
        </row>
        <row r="912">
          <cell r="B912" t="str">
            <v>599-0516</v>
          </cell>
          <cell r="D912" t="e">
            <v>#N/A</v>
          </cell>
          <cell r="E912" t="str">
            <v>P005</v>
          </cell>
          <cell r="G912" t="str">
            <v>Action Auto Ltd</v>
          </cell>
          <cell r="H912" t="str">
            <v>Full Service For Isuzu Kb250 Reg No. Abl 1825 Fleet No. Pv49</v>
          </cell>
          <cell r="I912" t="str">
            <v>ZMK 800,000</v>
          </cell>
          <cell r="J912" t="str">
            <v>ZMK</v>
          </cell>
          <cell r="K912">
            <v>800000</v>
          </cell>
          <cell r="L912">
            <v>1.6750418760469012E-3</v>
          </cell>
          <cell r="M912">
            <v>1340.0335008375209</v>
          </cell>
          <cell r="N912">
            <v>0</v>
          </cell>
          <cell r="O912">
            <v>0</v>
          </cell>
          <cell r="P912">
            <v>0</v>
          </cell>
          <cell r="Q912">
            <v>0</v>
          </cell>
          <cell r="R912">
            <v>800000</v>
          </cell>
        </row>
        <row r="913">
          <cell r="B913" t="str">
            <v>599-0517</v>
          </cell>
          <cell r="D913" t="e">
            <v>#N/A</v>
          </cell>
          <cell r="E913" t="str">
            <v>P005</v>
          </cell>
          <cell r="G913" t="str">
            <v>GEMISTAR TRAVEL &amp; TOURS</v>
          </cell>
          <cell r="H913" t="str">
            <v>Air Ticket For Roger Thompson</v>
          </cell>
          <cell r="I913">
            <v>0</v>
          </cell>
          <cell r="J913" t="str">
            <v>0</v>
          </cell>
          <cell r="K913" t="e">
            <v>#VALUE!</v>
          </cell>
          <cell r="L913" t="e">
            <v>#N/A</v>
          </cell>
          <cell r="M913" t="e">
            <v>#N/A</v>
          </cell>
          <cell r="N913">
            <v>0</v>
          </cell>
          <cell r="O913">
            <v>0</v>
          </cell>
          <cell r="P913">
            <v>0</v>
          </cell>
          <cell r="Q913">
            <v>0</v>
          </cell>
          <cell r="R913">
            <v>0</v>
          </cell>
        </row>
        <row r="914">
          <cell r="B914" t="str">
            <v>599-0518</v>
          </cell>
          <cell r="D914" t="e">
            <v>#N/A</v>
          </cell>
          <cell r="E914" t="str">
            <v>P005</v>
          </cell>
          <cell r="G914" t="str">
            <v>GEMISTAR TRAVEL &amp; TOURS</v>
          </cell>
          <cell r="H914" t="str">
            <v>Travel Tax</v>
          </cell>
          <cell r="I914">
            <v>0</v>
          </cell>
          <cell r="J914" t="str">
            <v>0</v>
          </cell>
          <cell r="K914" t="e">
            <v>#VALUE!</v>
          </cell>
          <cell r="L914" t="e">
            <v>#N/A</v>
          </cell>
          <cell r="M914" t="e">
            <v>#N/A</v>
          </cell>
          <cell r="N914">
            <v>0</v>
          </cell>
          <cell r="O914">
            <v>0</v>
          </cell>
          <cell r="P914">
            <v>0</v>
          </cell>
          <cell r="Q914">
            <v>0</v>
          </cell>
          <cell r="R914">
            <v>0</v>
          </cell>
        </row>
        <row r="915">
          <cell r="B915" t="str">
            <v>599-0519</v>
          </cell>
          <cell r="D915" t="e">
            <v>#N/A</v>
          </cell>
          <cell r="E915" t="str">
            <v>P005</v>
          </cell>
          <cell r="G915" t="str">
            <v>GEMISTAR TRAVEL &amp; TOURS</v>
          </cell>
          <cell r="H915" t="str">
            <v>Air Ticket For Anthony Frederick Currie Lun-Jnb-Dur Rt</v>
          </cell>
          <cell r="I915">
            <v>0</v>
          </cell>
          <cell r="J915" t="str">
            <v>0</v>
          </cell>
          <cell r="K915" t="e">
            <v>#VALUE!</v>
          </cell>
          <cell r="L915" t="e">
            <v>#N/A</v>
          </cell>
          <cell r="M915" t="e">
            <v>#N/A</v>
          </cell>
          <cell r="N915">
            <v>0</v>
          </cell>
          <cell r="O915">
            <v>0</v>
          </cell>
          <cell r="P915">
            <v>0</v>
          </cell>
          <cell r="Q915">
            <v>0</v>
          </cell>
          <cell r="R915">
            <v>0</v>
          </cell>
        </row>
        <row r="916">
          <cell r="B916" t="str">
            <v>599-0520</v>
          </cell>
          <cell r="D916" t="e">
            <v>#N/A</v>
          </cell>
          <cell r="E916" t="str">
            <v>A010-07</v>
          </cell>
          <cell r="G916" t="str">
            <v>ATS AGROCHEMICALS LIMITED</v>
          </cell>
          <cell r="H916" t="str">
            <v>Mamba Max Post Emergence All Weed Herbicide</v>
          </cell>
          <cell r="I916" t="str">
            <v>ZMK 105,600,000</v>
          </cell>
          <cell r="J916" t="str">
            <v>ZMK</v>
          </cell>
          <cell r="K916">
            <v>105600000</v>
          </cell>
          <cell r="L916">
            <v>1.6750418760469012E-3</v>
          </cell>
          <cell r="M916">
            <v>176884.42211055275</v>
          </cell>
          <cell r="N916">
            <v>0</v>
          </cell>
          <cell r="O916">
            <v>0</v>
          </cell>
          <cell r="P916">
            <v>0</v>
          </cell>
          <cell r="Q916">
            <v>0</v>
          </cell>
          <cell r="R916">
            <v>105600000</v>
          </cell>
        </row>
        <row r="917">
          <cell r="B917" t="str">
            <v>599-0521</v>
          </cell>
          <cell r="D917" t="e">
            <v>#N/A</v>
          </cell>
          <cell r="E917" t="str">
            <v>A010-07</v>
          </cell>
          <cell r="G917" t="str">
            <v>ATS AGROCHEMICALS LIMITED</v>
          </cell>
          <cell r="H917" t="str">
            <v>Roundup Post Embergence All Weed Herbicie</v>
          </cell>
          <cell r="I917" t="str">
            <v>ZMK 49,280,000</v>
          </cell>
          <cell r="J917" t="str">
            <v>ZMK</v>
          </cell>
          <cell r="K917">
            <v>49280000</v>
          </cell>
          <cell r="L917">
            <v>1.6750418760469012E-3</v>
          </cell>
          <cell r="M917">
            <v>82546.063651591292</v>
          </cell>
          <cell r="N917">
            <v>0</v>
          </cell>
          <cell r="O917">
            <v>0</v>
          </cell>
          <cell r="P917">
            <v>0</v>
          </cell>
          <cell r="Q917">
            <v>0</v>
          </cell>
          <cell r="R917">
            <v>49280000</v>
          </cell>
        </row>
        <row r="918">
          <cell r="B918" t="str">
            <v>599-0522</v>
          </cell>
          <cell r="D918" t="e">
            <v>#N/A</v>
          </cell>
          <cell r="E918" t="str">
            <v>A010-07</v>
          </cell>
          <cell r="G918" t="str">
            <v>ATS AGROCHEMICALS LIMITED</v>
          </cell>
          <cell r="H918" t="str">
            <v>Roundup 360 (Glyphosate 360) Post Emergence All Weed Herbicide</v>
          </cell>
          <cell r="I918" t="str">
            <v>ZMK 34,720,000</v>
          </cell>
          <cell r="J918" t="str">
            <v>ZMK</v>
          </cell>
          <cell r="K918">
            <v>34720000</v>
          </cell>
          <cell r="L918">
            <v>1.6750418760469012E-3</v>
          </cell>
          <cell r="M918">
            <v>58157.453936348407</v>
          </cell>
          <cell r="N918">
            <v>0</v>
          </cell>
          <cell r="O918">
            <v>0</v>
          </cell>
          <cell r="P918">
            <v>0</v>
          </cell>
          <cell r="Q918">
            <v>0</v>
          </cell>
          <cell r="R918">
            <v>34720000</v>
          </cell>
        </row>
        <row r="919">
          <cell r="B919" t="str">
            <v>599-0523</v>
          </cell>
          <cell r="D919" t="e">
            <v>#N/A</v>
          </cell>
          <cell r="E919" t="str">
            <v>P005</v>
          </cell>
          <cell r="G919" t="str">
            <v>BHAGOOS SUPERMARKET</v>
          </cell>
          <cell r="H919" t="str">
            <v>Hand tools</v>
          </cell>
          <cell r="I919" t="str">
            <v>ZMK 340,350.00</v>
          </cell>
          <cell r="J919" t="str">
            <v>ZMK</v>
          </cell>
          <cell r="K919">
            <v>340350</v>
          </cell>
          <cell r="L919">
            <v>1.6750418760469012E-3</v>
          </cell>
          <cell r="M919">
            <v>570.1005025125628</v>
          </cell>
          <cell r="N919">
            <v>0</v>
          </cell>
          <cell r="O919">
            <v>0</v>
          </cell>
          <cell r="P919">
            <v>0</v>
          </cell>
          <cell r="Q919">
            <v>0</v>
          </cell>
          <cell r="R919">
            <v>340350</v>
          </cell>
          <cell r="S919" t="str">
            <v>Tools Recovery</v>
          </cell>
        </row>
        <row r="920">
          <cell r="B920" t="str">
            <v>599-0524</v>
          </cell>
          <cell r="D920" t="e">
            <v>#N/A</v>
          </cell>
          <cell r="E920" t="str">
            <v>P005</v>
          </cell>
          <cell r="G920" t="str">
            <v>BHAGOOS SUPERMARKET</v>
          </cell>
          <cell r="H920" t="str">
            <v xml:space="preserve">Plumbing materials </v>
          </cell>
          <cell r="I920" t="str">
            <v>ZMK 3,202,200</v>
          </cell>
          <cell r="J920" t="str">
            <v>ZMK</v>
          </cell>
          <cell r="K920">
            <v>3202200</v>
          </cell>
          <cell r="L920">
            <v>1.6750418760469012E-3</v>
          </cell>
          <cell r="M920">
            <v>5363.8190954773872</v>
          </cell>
          <cell r="N920">
            <v>0</v>
          </cell>
          <cell r="O920">
            <v>0</v>
          </cell>
          <cell r="P920">
            <v>0</v>
          </cell>
          <cell r="Q920">
            <v>0</v>
          </cell>
          <cell r="R920">
            <v>3202200</v>
          </cell>
        </row>
        <row r="921">
          <cell r="B921" t="str">
            <v>599-0525</v>
          </cell>
          <cell r="D921" t="e">
            <v>#N/A</v>
          </cell>
          <cell r="E921" t="str">
            <v>P005</v>
          </cell>
          <cell r="G921" t="str">
            <v>Sidusi Enterprises</v>
          </cell>
          <cell r="H921" t="str">
            <v>Tipper Truck Hire</v>
          </cell>
          <cell r="I921" t="str">
            <v>ZMK 23,200,000</v>
          </cell>
          <cell r="J921" t="str">
            <v>ZMK</v>
          </cell>
          <cell r="K921">
            <v>23200000</v>
          </cell>
          <cell r="L921">
            <v>1.6750418760469012E-3</v>
          </cell>
          <cell r="M921">
            <v>38860.971524288107</v>
          </cell>
          <cell r="N921">
            <v>0</v>
          </cell>
          <cell r="O921">
            <v>0</v>
          </cell>
          <cell r="P921">
            <v>0</v>
          </cell>
          <cell r="Q921">
            <v>0</v>
          </cell>
          <cell r="R921">
            <v>23200000</v>
          </cell>
        </row>
        <row r="922">
          <cell r="B922" t="str">
            <v>599-0526</v>
          </cell>
          <cell r="D922" t="e">
            <v>#N/A</v>
          </cell>
          <cell r="E922" t="str">
            <v>M052</v>
          </cell>
          <cell r="G922" t="str">
            <v>Heku Construction Ltd</v>
          </cell>
          <cell r="H922" t="str">
            <v>Fencing Cane Yard</v>
          </cell>
          <cell r="I922" t="str">
            <v>ZMK 9,382,653</v>
          </cell>
          <cell r="J922" t="str">
            <v>ZMK</v>
          </cell>
          <cell r="K922">
            <v>9382653</v>
          </cell>
          <cell r="L922">
            <v>1.6750418760469012E-3</v>
          </cell>
          <cell r="M922">
            <v>15716.336683417087</v>
          </cell>
          <cell r="N922">
            <v>0</v>
          </cell>
          <cell r="O922">
            <v>0</v>
          </cell>
          <cell r="P922">
            <v>0</v>
          </cell>
          <cell r="Q922">
            <v>0</v>
          </cell>
          <cell r="R922">
            <v>9382653</v>
          </cell>
        </row>
        <row r="923">
          <cell r="B923" t="str">
            <v>599-0527</v>
          </cell>
          <cell r="D923">
            <v>39125</v>
          </cell>
          <cell r="E923" t="str">
            <v>M056</v>
          </cell>
          <cell r="F923" t="str">
            <v>ROD KIMBLE</v>
          </cell>
          <cell r="G923" t="str">
            <v>East African Supply</v>
          </cell>
          <cell r="H923" t="str">
            <v>YOKOGAWA ROTAMETER SIZE 50MM (2) MODEL: RAMC05-D4SS-71S5-T90NNN</v>
          </cell>
          <cell r="I923" t="str">
            <v>ZAR 7,732.20</v>
          </cell>
          <cell r="J923" t="str">
            <v>ZAR</v>
          </cell>
          <cell r="K923">
            <v>7732.2</v>
          </cell>
          <cell r="L923">
            <v>1</v>
          </cell>
          <cell r="M923">
            <v>7732.2</v>
          </cell>
          <cell r="N923">
            <v>7732.2</v>
          </cell>
          <cell r="O923">
            <v>0</v>
          </cell>
          <cell r="P923">
            <v>0</v>
          </cell>
          <cell r="Q923">
            <v>0</v>
          </cell>
          <cell r="R923">
            <v>0</v>
          </cell>
        </row>
        <row r="924">
          <cell r="B924" t="str">
            <v>599-0527</v>
          </cell>
          <cell r="D924">
            <v>39125</v>
          </cell>
          <cell r="E924" t="str">
            <v>M056</v>
          </cell>
          <cell r="F924" t="str">
            <v>ROD KIMBLE</v>
          </cell>
          <cell r="G924" t="str">
            <v>East African Supply</v>
          </cell>
          <cell r="H924" t="str">
            <v>YOKOGAWA ROTAMETER SIZE 50MM (2) MODEL: RAMC05-D4SS-67L5-T90NNN</v>
          </cell>
          <cell r="I924" t="str">
            <v>ZAR 7,732.20</v>
          </cell>
          <cell r="J924" t="str">
            <v>ZAR</v>
          </cell>
          <cell r="K924">
            <v>7732.2</v>
          </cell>
          <cell r="L924">
            <v>1</v>
          </cell>
          <cell r="M924">
            <v>7732.2</v>
          </cell>
          <cell r="N924">
            <v>7732.2</v>
          </cell>
          <cell r="O924">
            <v>0</v>
          </cell>
          <cell r="P924">
            <v>0</v>
          </cell>
          <cell r="Q924">
            <v>0</v>
          </cell>
          <cell r="R924">
            <v>0</v>
          </cell>
        </row>
        <row r="925">
          <cell r="B925" t="str">
            <v>599-0527</v>
          </cell>
          <cell r="D925">
            <v>39125</v>
          </cell>
          <cell r="E925" t="str">
            <v>M056</v>
          </cell>
          <cell r="F925" t="str">
            <v>ROD KIMBLE</v>
          </cell>
          <cell r="G925" t="str">
            <v>East African Supply</v>
          </cell>
          <cell r="H925" t="str">
            <v>Freight for Yokogawa Rotameters</v>
          </cell>
          <cell r="I925" t="str">
            <v>ZAR 430.96</v>
          </cell>
          <cell r="J925" t="str">
            <v>ZAR</v>
          </cell>
          <cell r="K925">
            <v>430.96</v>
          </cell>
          <cell r="L925">
            <v>1</v>
          </cell>
          <cell r="M925">
            <v>430.96</v>
          </cell>
          <cell r="N925">
            <v>430.96</v>
          </cell>
          <cell r="O925">
            <v>0</v>
          </cell>
          <cell r="P925">
            <v>0</v>
          </cell>
          <cell r="Q925">
            <v>0</v>
          </cell>
          <cell r="R925">
            <v>0</v>
          </cell>
        </row>
        <row r="926">
          <cell r="B926" t="str">
            <v>599-0528</v>
          </cell>
          <cell r="D926" t="e">
            <v>#N/A</v>
          </cell>
          <cell r="E926" t="str">
            <v>M023-3</v>
          </cell>
          <cell r="G926" t="str">
            <v>Steady Hydrualics Limited</v>
          </cell>
          <cell r="H926" t="str">
            <v>Crane Repairs</v>
          </cell>
          <cell r="I926" t="str">
            <v>ZMK 760,000</v>
          </cell>
          <cell r="J926" t="str">
            <v>ZMK</v>
          </cell>
          <cell r="K926">
            <v>760000</v>
          </cell>
          <cell r="L926">
            <v>1.6750418760469012E-3</v>
          </cell>
          <cell r="M926">
            <v>1273.0318257956449</v>
          </cell>
          <cell r="N926">
            <v>0</v>
          </cell>
          <cell r="O926">
            <v>0</v>
          </cell>
          <cell r="P926">
            <v>0</v>
          </cell>
          <cell r="Q926">
            <v>0</v>
          </cell>
          <cell r="R926">
            <v>760000</v>
          </cell>
        </row>
        <row r="927">
          <cell r="B927" t="str">
            <v>599-0529</v>
          </cell>
          <cell r="D927">
            <v>39125</v>
          </cell>
          <cell r="E927" t="str">
            <v>M031</v>
          </cell>
          <cell r="G927" t="str">
            <v>BHAGOOS SUPERMARKET</v>
          </cell>
          <cell r="H927" t="str">
            <v>Interzinc 52</v>
          </cell>
          <cell r="I927" t="str">
            <v>ZMK 11850000</v>
          </cell>
          <cell r="J927" t="str">
            <v>ZMK</v>
          </cell>
          <cell r="K927">
            <v>11850000</v>
          </cell>
          <cell r="L927">
            <v>1.6750418760469012E-3</v>
          </cell>
          <cell r="M927">
            <v>19849.246231155779</v>
          </cell>
          <cell r="N927">
            <v>0</v>
          </cell>
          <cell r="O927">
            <v>0</v>
          </cell>
          <cell r="P927">
            <v>0</v>
          </cell>
          <cell r="Q927">
            <v>0</v>
          </cell>
          <cell r="R927">
            <v>11850000</v>
          </cell>
          <cell r="S927" t="str">
            <v>Paint</v>
          </cell>
        </row>
        <row r="928">
          <cell r="B928" t="str">
            <v>599-0529</v>
          </cell>
          <cell r="D928">
            <v>39125</v>
          </cell>
          <cell r="E928" t="str">
            <v>M031</v>
          </cell>
          <cell r="G928" t="str">
            <v>BHAGOOS SUPERMARKET</v>
          </cell>
          <cell r="H928" t="str">
            <v>Interthane 990 Sugar Ice Blue Ref F76</v>
          </cell>
          <cell r="I928" t="str">
            <v>ZMK 19400000</v>
          </cell>
          <cell r="J928" t="str">
            <v>ZMK</v>
          </cell>
          <cell r="K928">
            <v>19400000</v>
          </cell>
          <cell r="L928">
            <v>1.6750418760469012E-3</v>
          </cell>
          <cell r="M928">
            <v>32495.812395309884</v>
          </cell>
          <cell r="N928">
            <v>0</v>
          </cell>
          <cell r="O928">
            <v>0</v>
          </cell>
          <cell r="P928">
            <v>0</v>
          </cell>
          <cell r="Q928">
            <v>0</v>
          </cell>
          <cell r="R928">
            <v>19400000</v>
          </cell>
          <cell r="S928" t="str">
            <v>Paint</v>
          </cell>
        </row>
        <row r="929">
          <cell r="B929" t="str">
            <v>599-0529</v>
          </cell>
          <cell r="D929">
            <v>39125</v>
          </cell>
          <cell r="E929" t="str">
            <v>M031</v>
          </cell>
          <cell r="G929" t="str">
            <v>BHAGOOS SUPERMARKET</v>
          </cell>
          <cell r="H929" t="str">
            <v>Interthane 990 Colour Golden Yellow Ref B49hg926</v>
          </cell>
          <cell r="I929" t="str">
            <v>ZMK 35000000</v>
          </cell>
          <cell r="J929" t="str">
            <v>ZMK</v>
          </cell>
          <cell r="K929">
            <v>35000000</v>
          </cell>
          <cell r="L929">
            <v>1.6750418760469012E-3</v>
          </cell>
          <cell r="M929">
            <v>58626.465661641545</v>
          </cell>
          <cell r="N929">
            <v>0</v>
          </cell>
          <cell r="O929">
            <v>0</v>
          </cell>
          <cell r="P929">
            <v>0</v>
          </cell>
          <cell r="Q929">
            <v>0</v>
          </cell>
          <cell r="R929">
            <v>35000000</v>
          </cell>
          <cell r="S929" t="str">
            <v>Paint</v>
          </cell>
        </row>
        <row r="930">
          <cell r="B930" t="str">
            <v>599-0529</v>
          </cell>
          <cell r="D930">
            <v>39125</v>
          </cell>
          <cell r="E930" t="str">
            <v>M031</v>
          </cell>
          <cell r="G930" t="str">
            <v>BHAGOOS SUPERMARKET</v>
          </cell>
          <cell r="H930" t="str">
            <v>Interseal 670 Hs Grey</v>
          </cell>
          <cell r="I930" t="str">
            <v>ZMK 42000000</v>
          </cell>
          <cell r="J930" t="str">
            <v>ZMK</v>
          </cell>
          <cell r="K930">
            <v>42000000</v>
          </cell>
          <cell r="L930">
            <v>1.6750418760469012E-3</v>
          </cell>
          <cell r="M930">
            <v>70351.758793969857</v>
          </cell>
          <cell r="N930">
            <v>0</v>
          </cell>
          <cell r="O930">
            <v>0</v>
          </cell>
          <cell r="P930">
            <v>0</v>
          </cell>
          <cell r="Q930">
            <v>0</v>
          </cell>
          <cell r="R930">
            <v>42000000</v>
          </cell>
          <cell r="S930" t="str">
            <v>Paint</v>
          </cell>
        </row>
        <row r="931">
          <cell r="B931" t="str">
            <v>599-0529</v>
          </cell>
          <cell r="D931">
            <v>39125</v>
          </cell>
          <cell r="E931" t="str">
            <v>M031</v>
          </cell>
          <cell r="G931" t="str">
            <v>BHAGOOS SUPERMARKET</v>
          </cell>
          <cell r="H931" t="str">
            <v>Interseal 670 Hs Aluminium</v>
          </cell>
          <cell r="I931" t="str">
            <v>ZMK 18000000</v>
          </cell>
          <cell r="J931" t="str">
            <v>ZMK</v>
          </cell>
          <cell r="K931">
            <v>18000000</v>
          </cell>
          <cell r="L931">
            <v>1.6750418760469012E-3</v>
          </cell>
          <cell r="M931">
            <v>30150.753768844221</v>
          </cell>
          <cell r="N931">
            <v>0</v>
          </cell>
          <cell r="O931">
            <v>0</v>
          </cell>
          <cell r="P931">
            <v>0</v>
          </cell>
          <cell r="Q931">
            <v>0</v>
          </cell>
          <cell r="R931">
            <v>18000000</v>
          </cell>
          <cell r="S931" t="str">
            <v>Paint</v>
          </cell>
        </row>
        <row r="932">
          <cell r="B932" t="str">
            <v>599-0529</v>
          </cell>
          <cell r="D932">
            <v>39125</v>
          </cell>
          <cell r="E932" t="str">
            <v>M031</v>
          </cell>
          <cell r="G932" t="str">
            <v>BHAGOOS SUPERMARKET</v>
          </cell>
          <cell r="H932" t="str">
            <v>International Thinner Gta 713</v>
          </cell>
          <cell r="I932" t="str">
            <v>ZMK 36000000</v>
          </cell>
          <cell r="J932" t="str">
            <v>ZMK</v>
          </cell>
          <cell r="K932">
            <v>36000000</v>
          </cell>
          <cell r="L932">
            <v>1.6750418760469012E-3</v>
          </cell>
          <cell r="M932">
            <v>60301.507537688442</v>
          </cell>
          <cell r="N932">
            <v>0</v>
          </cell>
          <cell r="O932">
            <v>0</v>
          </cell>
          <cell r="P932">
            <v>0</v>
          </cell>
          <cell r="Q932">
            <v>0</v>
          </cell>
          <cell r="R932">
            <v>36000000</v>
          </cell>
          <cell r="S932" t="str">
            <v>Paint</v>
          </cell>
        </row>
        <row r="933">
          <cell r="B933" t="str">
            <v>599-0529</v>
          </cell>
          <cell r="D933">
            <v>39125</v>
          </cell>
          <cell r="E933" t="str">
            <v>M031</v>
          </cell>
          <cell r="G933" t="str">
            <v>BHAGOOS SUPERMARKET</v>
          </cell>
          <cell r="H933" t="str">
            <v>International Thinner Gta 220</v>
          </cell>
          <cell r="I933" t="str">
            <v>ZMK 36000000</v>
          </cell>
          <cell r="J933" t="str">
            <v>ZMK</v>
          </cell>
          <cell r="K933">
            <v>36000000</v>
          </cell>
          <cell r="L933">
            <v>1.6750418760469012E-3</v>
          </cell>
          <cell r="M933">
            <v>60301.507537688442</v>
          </cell>
          <cell r="N933">
            <v>0</v>
          </cell>
          <cell r="O933">
            <v>0</v>
          </cell>
          <cell r="P933">
            <v>0</v>
          </cell>
          <cell r="Q933">
            <v>0</v>
          </cell>
          <cell r="R933">
            <v>36000000</v>
          </cell>
          <cell r="S933" t="str">
            <v>Paint</v>
          </cell>
        </row>
        <row r="934">
          <cell r="B934" t="str">
            <v>599-0529</v>
          </cell>
          <cell r="D934">
            <v>39125</v>
          </cell>
          <cell r="E934" t="str">
            <v>M031</v>
          </cell>
          <cell r="G934" t="str">
            <v>BHAGOOS SUPERMARKET</v>
          </cell>
          <cell r="H934" t="str">
            <v>International Epoxy Reducer Gta220</v>
          </cell>
          <cell r="I934" t="str">
            <v>ZMK 9875000</v>
          </cell>
          <cell r="J934" t="str">
            <v>ZMK</v>
          </cell>
          <cell r="K934">
            <v>9875000</v>
          </cell>
          <cell r="L934">
            <v>1.6750418760469012E-3</v>
          </cell>
          <cell r="M934">
            <v>16541.038525963148</v>
          </cell>
          <cell r="N934">
            <v>0</v>
          </cell>
          <cell r="O934">
            <v>0</v>
          </cell>
          <cell r="P934">
            <v>0</v>
          </cell>
          <cell r="Q934">
            <v>0</v>
          </cell>
          <cell r="R934">
            <v>9875000</v>
          </cell>
          <cell r="S934" t="str">
            <v>Paint</v>
          </cell>
        </row>
        <row r="935">
          <cell r="B935" t="str">
            <v>599-0529</v>
          </cell>
          <cell r="D935">
            <v>39125</v>
          </cell>
          <cell r="E935" t="str">
            <v>M031</v>
          </cell>
          <cell r="G935" t="str">
            <v>BHAGOOS SUPERMARKET</v>
          </cell>
          <cell r="H935" t="str">
            <v>Inorganic Zinc Silicate (Interzinc 687)</v>
          </cell>
          <cell r="I935" t="str">
            <v>ZMK 38000000</v>
          </cell>
          <cell r="J935" t="str">
            <v>ZMK</v>
          </cell>
          <cell r="K935">
            <v>38000000</v>
          </cell>
          <cell r="L935">
            <v>1.6750418760469012E-3</v>
          </cell>
          <cell r="M935">
            <v>63651.591289782249</v>
          </cell>
          <cell r="N935">
            <v>0</v>
          </cell>
          <cell r="O935">
            <v>0</v>
          </cell>
          <cell r="P935">
            <v>0</v>
          </cell>
          <cell r="Q935">
            <v>0</v>
          </cell>
          <cell r="R935">
            <v>38000000</v>
          </cell>
          <cell r="S935" t="str">
            <v>Paint</v>
          </cell>
        </row>
        <row r="936">
          <cell r="B936" t="str">
            <v>599-0530</v>
          </cell>
          <cell r="D936">
            <v>39125</v>
          </cell>
          <cell r="E936" t="str">
            <v>M031</v>
          </cell>
          <cell r="G936" t="str">
            <v>Lusaka Bearing Centre Ltd</v>
          </cell>
          <cell r="H936" t="str">
            <v>Threaded Rods</v>
          </cell>
          <cell r="I936" t="str">
            <v>ZMK 5,502,128</v>
          </cell>
          <cell r="J936" t="str">
            <v>ZMK</v>
          </cell>
          <cell r="K936">
            <v>5502128</v>
          </cell>
          <cell r="L936">
            <v>1.6750418760469012E-3</v>
          </cell>
          <cell r="M936">
            <v>9216.2948073701846</v>
          </cell>
          <cell r="N936">
            <v>0</v>
          </cell>
          <cell r="O936">
            <v>0</v>
          </cell>
          <cell r="P936">
            <v>0</v>
          </cell>
          <cell r="Q936">
            <v>0</v>
          </cell>
          <cell r="R936">
            <v>5502128</v>
          </cell>
        </row>
        <row r="937">
          <cell r="B937" t="str">
            <v>599-0531</v>
          </cell>
          <cell r="D937">
            <v>39125</v>
          </cell>
          <cell r="E937" t="str">
            <v>M031</v>
          </cell>
          <cell r="G937" t="str">
            <v>NATAL STAINLESS STEEL (BIZ AFRICA 1509 PTY LTD T/A)</v>
          </cell>
          <cell r="H937" t="str">
            <v>64 X 127 X 64 X 10mm 3cr12 Channel</v>
          </cell>
          <cell r="I937" t="str">
            <v>ZAR 326,010</v>
          </cell>
          <cell r="J937" t="str">
            <v>ZAR</v>
          </cell>
          <cell r="K937">
            <v>326010</v>
          </cell>
          <cell r="L937">
            <v>1</v>
          </cell>
          <cell r="M937">
            <v>326010</v>
          </cell>
          <cell r="N937">
            <v>326010</v>
          </cell>
          <cell r="O937">
            <v>0</v>
          </cell>
          <cell r="P937">
            <v>0</v>
          </cell>
          <cell r="Q937">
            <v>0</v>
          </cell>
          <cell r="R937">
            <v>0</v>
          </cell>
        </row>
        <row r="938">
          <cell r="B938" t="str">
            <v>599-0531</v>
          </cell>
          <cell r="D938">
            <v>39125</v>
          </cell>
          <cell r="E938" t="str">
            <v>M031</v>
          </cell>
          <cell r="G938" t="str">
            <v>NATAL STAINLESS STEEL (BIZ AFRICA 1509 PTY LTD T/A)</v>
          </cell>
          <cell r="H938" t="str">
            <v>6000 X 1500 X 4.5mm 3cr12 Plates</v>
          </cell>
          <cell r="I938" t="str">
            <v>ZAR 0.00</v>
          </cell>
          <cell r="J938" t="str">
            <v>ZAR</v>
          </cell>
          <cell r="K938">
            <v>0</v>
          </cell>
          <cell r="L938">
            <v>1</v>
          </cell>
          <cell r="M938">
            <v>0</v>
          </cell>
          <cell r="N938">
            <v>0</v>
          </cell>
          <cell r="O938">
            <v>0</v>
          </cell>
          <cell r="P938">
            <v>0</v>
          </cell>
          <cell r="Q938">
            <v>0</v>
          </cell>
          <cell r="R938">
            <v>0</v>
          </cell>
        </row>
        <row r="939">
          <cell r="B939" t="str">
            <v>599-0531</v>
          </cell>
          <cell r="D939">
            <v>39125</v>
          </cell>
          <cell r="E939" t="str">
            <v>M031</v>
          </cell>
          <cell r="G939" t="str">
            <v>NATAL STAINLESS STEEL (BIZ AFRICA 1509 PTY LTD T/A)</v>
          </cell>
          <cell r="H939" t="str">
            <v>6000 X 1500 X 12mm 3cr12 Plates</v>
          </cell>
          <cell r="I939" t="str">
            <v>ZAR 0.00</v>
          </cell>
          <cell r="J939" t="str">
            <v>ZAR</v>
          </cell>
          <cell r="K939">
            <v>0</v>
          </cell>
          <cell r="L939">
            <v>1</v>
          </cell>
          <cell r="M939">
            <v>0</v>
          </cell>
          <cell r="N939">
            <v>0</v>
          </cell>
          <cell r="O939">
            <v>0</v>
          </cell>
          <cell r="P939">
            <v>0</v>
          </cell>
          <cell r="Q939">
            <v>0</v>
          </cell>
          <cell r="R939">
            <v>0</v>
          </cell>
        </row>
        <row r="940">
          <cell r="B940" t="str">
            <v>599-0531</v>
          </cell>
          <cell r="D940">
            <v>39125</v>
          </cell>
          <cell r="E940" t="str">
            <v>M031</v>
          </cell>
          <cell r="G940" t="str">
            <v>NATAL STAINLESS STEEL (BIZ AFRICA 1509 PTY LTD T/A)</v>
          </cell>
          <cell r="H940" t="str">
            <v>6000 X 1500 X 6mm 3cr12 Plates</v>
          </cell>
          <cell r="I940" t="str">
            <v>ZAR 0.00</v>
          </cell>
          <cell r="J940" t="str">
            <v>ZAR</v>
          </cell>
          <cell r="K940">
            <v>0</v>
          </cell>
          <cell r="L940">
            <v>1</v>
          </cell>
          <cell r="M940">
            <v>0</v>
          </cell>
          <cell r="N940">
            <v>0</v>
          </cell>
          <cell r="O940">
            <v>0</v>
          </cell>
          <cell r="P940">
            <v>0</v>
          </cell>
          <cell r="Q940">
            <v>0</v>
          </cell>
          <cell r="R940">
            <v>0</v>
          </cell>
        </row>
        <row r="941">
          <cell r="B941" t="str">
            <v>599-0531</v>
          </cell>
          <cell r="D941">
            <v>39125</v>
          </cell>
          <cell r="E941" t="str">
            <v>M031</v>
          </cell>
          <cell r="G941" t="str">
            <v>NATAL STAINLESS STEEL (BIZ AFRICA 1509 PTY LTD T/A)</v>
          </cell>
          <cell r="H941" t="str">
            <v>3000 X 1250 X 4.5mm 3cr12 Plates</v>
          </cell>
          <cell r="I941" t="str">
            <v>ZAR 0.00</v>
          </cell>
          <cell r="J941" t="str">
            <v>ZAR</v>
          </cell>
          <cell r="K941">
            <v>0</v>
          </cell>
          <cell r="L941">
            <v>1</v>
          </cell>
          <cell r="M941">
            <v>0</v>
          </cell>
          <cell r="N941">
            <v>0</v>
          </cell>
          <cell r="O941">
            <v>0</v>
          </cell>
          <cell r="P941">
            <v>0</v>
          </cell>
          <cell r="Q941">
            <v>0</v>
          </cell>
          <cell r="R941">
            <v>0</v>
          </cell>
        </row>
        <row r="942">
          <cell r="B942" t="str">
            <v>599-0532</v>
          </cell>
          <cell r="D942">
            <v>39125</v>
          </cell>
          <cell r="E942" t="str">
            <v>M031</v>
          </cell>
          <cell r="G942" t="str">
            <v>Makubu Steelworks Ltd</v>
          </cell>
          <cell r="H942" t="str">
            <v>Sabs 1431-300 Wa Chequered Plate 4.5-6.1 Thick 2440 X 1220 Ea</v>
          </cell>
          <cell r="I942" t="str">
            <v>ZMK 145,894,400</v>
          </cell>
          <cell r="J942" t="str">
            <v>ZMK</v>
          </cell>
          <cell r="K942">
            <v>145894400</v>
          </cell>
          <cell r="L942">
            <v>1.6750418760469012E-3</v>
          </cell>
          <cell r="M942">
            <v>244379.22948073703</v>
          </cell>
          <cell r="N942">
            <v>0</v>
          </cell>
          <cell r="O942">
            <v>0</v>
          </cell>
          <cell r="P942">
            <v>0</v>
          </cell>
          <cell r="Q942">
            <v>0</v>
          </cell>
          <cell r="R942">
            <v>145894400</v>
          </cell>
        </row>
        <row r="943">
          <cell r="B943" t="str">
            <v>599-0532</v>
          </cell>
          <cell r="D943">
            <v>39125</v>
          </cell>
          <cell r="E943" t="str">
            <v>M031</v>
          </cell>
          <cell r="G943" t="str">
            <v>Makubu Steelworks Ltd</v>
          </cell>
          <cell r="H943" t="str">
            <v>Sabs 653 Cold Formed Lipped Channel 125 X 50 X 20 S 2mm 8000lg</v>
          </cell>
          <cell r="I943" t="str">
            <v>ZMK 0.00</v>
          </cell>
          <cell r="J943" t="str">
            <v>ZMK</v>
          </cell>
          <cell r="K943">
            <v>0</v>
          </cell>
          <cell r="L943">
            <v>1.6750418760469012E-3</v>
          </cell>
          <cell r="M943">
            <v>0</v>
          </cell>
          <cell r="N943">
            <v>0</v>
          </cell>
          <cell r="O943">
            <v>0</v>
          </cell>
          <cell r="P943">
            <v>0</v>
          </cell>
          <cell r="Q943">
            <v>0</v>
          </cell>
          <cell r="R943">
            <v>0</v>
          </cell>
        </row>
        <row r="944">
          <cell r="B944" t="str">
            <v>599-0532</v>
          </cell>
          <cell r="D944">
            <v>39125</v>
          </cell>
          <cell r="E944" t="str">
            <v>M031</v>
          </cell>
          <cell r="G944" t="str">
            <v>Makubu Steelworks Ltd</v>
          </cell>
          <cell r="H944" t="str">
            <v>Sabs 653 Cold Formed Lipped Channel 125 X 50 X 20 S 2mm 9000lg</v>
          </cell>
          <cell r="I944" t="str">
            <v>ZMK 0.00</v>
          </cell>
          <cell r="J944" t="str">
            <v>ZMK</v>
          </cell>
          <cell r="K944">
            <v>0</v>
          </cell>
          <cell r="L944">
            <v>1.6750418760469012E-3</v>
          </cell>
          <cell r="M944">
            <v>0</v>
          </cell>
          <cell r="N944">
            <v>0</v>
          </cell>
          <cell r="O944">
            <v>0</v>
          </cell>
          <cell r="P944">
            <v>0</v>
          </cell>
          <cell r="Q944">
            <v>0</v>
          </cell>
          <cell r="R944">
            <v>0</v>
          </cell>
        </row>
        <row r="945">
          <cell r="B945" t="str">
            <v>599-0532</v>
          </cell>
          <cell r="D945">
            <v>39125</v>
          </cell>
          <cell r="E945" t="str">
            <v>M031</v>
          </cell>
          <cell r="G945" t="str">
            <v>Makubu Steelworks Ltd</v>
          </cell>
          <cell r="H945" t="str">
            <v>Sabs 653 Cold Formed Lipped Channel 125x50x20x2mm 12000lg</v>
          </cell>
          <cell r="I945" t="str">
            <v>ZMK 0.00</v>
          </cell>
          <cell r="J945" t="str">
            <v>ZMK</v>
          </cell>
          <cell r="K945">
            <v>0</v>
          </cell>
          <cell r="L945">
            <v>1.6750418760469012E-3</v>
          </cell>
          <cell r="M945">
            <v>0</v>
          </cell>
          <cell r="N945">
            <v>0</v>
          </cell>
          <cell r="O945">
            <v>0</v>
          </cell>
          <cell r="P945">
            <v>0</v>
          </cell>
          <cell r="Q945">
            <v>0</v>
          </cell>
          <cell r="R945">
            <v>0</v>
          </cell>
        </row>
        <row r="946">
          <cell r="B946" t="str">
            <v>599-0532</v>
          </cell>
          <cell r="D946">
            <v>39125</v>
          </cell>
          <cell r="E946" t="str">
            <v>M031</v>
          </cell>
          <cell r="G946" t="str">
            <v>Makubu Steelworks Ltd</v>
          </cell>
          <cell r="H946" t="str">
            <v>Sabs 653 Cold Formed Lipped Channel 200x75x20x3mm 12000lg</v>
          </cell>
          <cell r="I946" t="str">
            <v>ZMK 0.00</v>
          </cell>
          <cell r="J946" t="str">
            <v>ZMK</v>
          </cell>
          <cell r="K946">
            <v>0</v>
          </cell>
          <cell r="L946">
            <v>1.6750418760469012E-3</v>
          </cell>
          <cell r="M946">
            <v>0</v>
          </cell>
          <cell r="N946">
            <v>0</v>
          </cell>
          <cell r="O946">
            <v>0</v>
          </cell>
          <cell r="P946">
            <v>0</v>
          </cell>
          <cell r="Q946">
            <v>0</v>
          </cell>
          <cell r="R946">
            <v>0</v>
          </cell>
        </row>
        <row r="947">
          <cell r="B947" t="str">
            <v>599-0532</v>
          </cell>
          <cell r="D947">
            <v>39125</v>
          </cell>
          <cell r="E947" t="str">
            <v>M031</v>
          </cell>
          <cell r="G947" t="str">
            <v>Makubu Steelworks Ltd</v>
          </cell>
          <cell r="H947" t="str">
            <v>Sabs 653 Cold Formed Lipped Channel 200x75x20x3mm 13000lg</v>
          </cell>
          <cell r="I947" t="str">
            <v>ZMK 0.00</v>
          </cell>
          <cell r="J947" t="str">
            <v>ZMK</v>
          </cell>
          <cell r="K947">
            <v>0</v>
          </cell>
          <cell r="L947">
            <v>1.6750418760469012E-3</v>
          </cell>
          <cell r="M947">
            <v>0</v>
          </cell>
          <cell r="N947">
            <v>0</v>
          </cell>
          <cell r="O947">
            <v>0</v>
          </cell>
          <cell r="P947">
            <v>0</v>
          </cell>
          <cell r="Q947">
            <v>0</v>
          </cell>
          <cell r="R947">
            <v>0</v>
          </cell>
        </row>
        <row r="948">
          <cell r="B948" t="str">
            <v>599-0532</v>
          </cell>
          <cell r="D948">
            <v>39125</v>
          </cell>
          <cell r="E948" t="str">
            <v>M031</v>
          </cell>
          <cell r="G948" t="str">
            <v>Makubu Steelworks Ltd</v>
          </cell>
          <cell r="H948" t="str">
            <v>Sabs 653 Cold Formed Lipped Channel 200x75x20x3mm 7000lg</v>
          </cell>
          <cell r="I948" t="str">
            <v>ZMK 0.00</v>
          </cell>
          <cell r="J948" t="str">
            <v>ZMK</v>
          </cell>
          <cell r="K948">
            <v>0</v>
          </cell>
          <cell r="L948">
            <v>1.6750418760469012E-3</v>
          </cell>
          <cell r="M948">
            <v>0</v>
          </cell>
          <cell r="N948">
            <v>0</v>
          </cell>
          <cell r="O948">
            <v>0</v>
          </cell>
          <cell r="P948">
            <v>0</v>
          </cell>
          <cell r="Q948">
            <v>0</v>
          </cell>
          <cell r="R948">
            <v>0</v>
          </cell>
        </row>
        <row r="949">
          <cell r="B949" t="str">
            <v>599-0532</v>
          </cell>
          <cell r="D949">
            <v>39125</v>
          </cell>
          <cell r="E949" t="str">
            <v>M031</v>
          </cell>
          <cell r="G949" t="str">
            <v>Makubu Steelworks Ltd</v>
          </cell>
          <cell r="H949" t="str">
            <v>Sabs 653 Cold Formed Lipped Channel 200x75x20x3mm 9000lg</v>
          </cell>
          <cell r="I949" t="str">
            <v>ZMK 0.00</v>
          </cell>
          <cell r="J949" t="str">
            <v>ZMK</v>
          </cell>
          <cell r="K949">
            <v>0</v>
          </cell>
          <cell r="L949">
            <v>1.6750418760469012E-3</v>
          </cell>
          <cell r="M949">
            <v>0</v>
          </cell>
          <cell r="N949">
            <v>0</v>
          </cell>
          <cell r="O949">
            <v>0</v>
          </cell>
          <cell r="P949">
            <v>0</v>
          </cell>
          <cell r="Q949">
            <v>0</v>
          </cell>
          <cell r="R949">
            <v>0</v>
          </cell>
        </row>
        <row r="950">
          <cell r="B950" t="str">
            <v>599-0532</v>
          </cell>
          <cell r="D950">
            <v>39125</v>
          </cell>
          <cell r="E950" t="str">
            <v>M031</v>
          </cell>
          <cell r="G950" t="str">
            <v>Makubu Steelworks Ltd</v>
          </cell>
          <cell r="H950" t="str">
            <v>Section Bs 127x64x15 Sabs1431-300wa X 6000 Lg</v>
          </cell>
          <cell r="I950" t="str">
            <v>ZMK 0.00</v>
          </cell>
          <cell r="J950" t="str">
            <v>ZMK</v>
          </cell>
          <cell r="K950">
            <v>0</v>
          </cell>
          <cell r="L950">
            <v>1.6750418760469012E-3</v>
          </cell>
          <cell r="M950">
            <v>0</v>
          </cell>
          <cell r="N950">
            <v>0</v>
          </cell>
          <cell r="O950">
            <v>0</v>
          </cell>
          <cell r="P950">
            <v>0</v>
          </cell>
          <cell r="Q950">
            <v>0</v>
          </cell>
          <cell r="R950">
            <v>0</v>
          </cell>
        </row>
        <row r="951">
          <cell r="B951" t="str">
            <v>599-0532</v>
          </cell>
          <cell r="D951">
            <v>39125</v>
          </cell>
          <cell r="E951" t="str">
            <v>M031</v>
          </cell>
          <cell r="G951" t="str">
            <v>Makubu Steelworks Ltd</v>
          </cell>
          <cell r="H951" t="str">
            <v>Section Bs 152x76x18x600lg Sabs 1431 300wa</v>
          </cell>
          <cell r="I951" t="str">
            <v>ZMK 0.00</v>
          </cell>
          <cell r="J951" t="str">
            <v>ZMK</v>
          </cell>
          <cell r="K951">
            <v>0</v>
          </cell>
          <cell r="L951">
            <v>1.6750418760469012E-3</v>
          </cell>
          <cell r="M951">
            <v>0</v>
          </cell>
          <cell r="N951">
            <v>0</v>
          </cell>
          <cell r="O951">
            <v>0</v>
          </cell>
          <cell r="P951">
            <v>0</v>
          </cell>
          <cell r="Q951">
            <v>0</v>
          </cell>
          <cell r="R951">
            <v>0</v>
          </cell>
        </row>
        <row r="952">
          <cell r="B952" t="str">
            <v>599-0532</v>
          </cell>
          <cell r="D952">
            <v>39125</v>
          </cell>
          <cell r="E952" t="str">
            <v>M031</v>
          </cell>
          <cell r="G952" t="str">
            <v>Makubu Steelworks Ltd</v>
          </cell>
          <cell r="H952" t="str">
            <v>40x40x3 Section Sabs 1431 300wa X6000lg</v>
          </cell>
          <cell r="I952" t="str">
            <v>ZMK 0.00</v>
          </cell>
          <cell r="J952" t="str">
            <v>ZMK</v>
          </cell>
          <cell r="K952">
            <v>0</v>
          </cell>
          <cell r="L952">
            <v>1.6750418760469012E-3</v>
          </cell>
          <cell r="M952">
            <v>0</v>
          </cell>
          <cell r="N952">
            <v>0</v>
          </cell>
          <cell r="O952">
            <v>0</v>
          </cell>
          <cell r="P952">
            <v>0</v>
          </cell>
          <cell r="Q952">
            <v>0</v>
          </cell>
          <cell r="R952">
            <v>0</v>
          </cell>
        </row>
        <row r="953">
          <cell r="B953" t="str">
            <v>599-0532</v>
          </cell>
          <cell r="D953">
            <v>39125</v>
          </cell>
          <cell r="E953" t="str">
            <v>M031</v>
          </cell>
          <cell r="G953" t="str">
            <v>Makubu Steelworks Ltd</v>
          </cell>
          <cell r="H953" t="str">
            <v>Chromadek Flat Side Flashing 300 Mm Wide 3000lg</v>
          </cell>
          <cell r="I953" t="str">
            <v>ZMK 0.00</v>
          </cell>
          <cell r="J953" t="str">
            <v>ZMK</v>
          </cell>
          <cell r="K953">
            <v>0</v>
          </cell>
          <cell r="L953">
            <v>1.6750418760469012E-3</v>
          </cell>
          <cell r="M953">
            <v>0</v>
          </cell>
          <cell r="N953">
            <v>0</v>
          </cell>
          <cell r="O953">
            <v>0</v>
          </cell>
          <cell r="P953">
            <v>0</v>
          </cell>
          <cell r="Q953">
            <v>0</v>
          </cell>
          <cell r="R953">
            <v>0</v>
          </cell>
        </row>
        <row r="954">
          <cell r="B954" t="str">
            <v>599-0532</v>
          </cell>
          <cell r="D954">
            <v>39125</v>
          </cell>
          <cell r="E954" t="str">
            <v>M031</v>
          </cell>
          <cell r="G954" t="str">
            <v>Makubu Steelworks Ltd</v>
          </cell>
          <cell r="H954" t="str">
            <v>Cromadek Ibr Profile Roof Flashing 160degree .58 Thick 3000lg</v>
          </cell>
          <cell r="I954" t="str">
            <v>ZMK 0.00</v>
          </cell>
          <cell r="J954" t="str">
            <v>ZMK</v>
          </cell>
          <cell r="K954">
            <v>0</v>
          </cell>
          <cell r="L954">
            <v>1.6750418760469012E-3</v>
          </cell>
          <cell r="M954">
            <v>0</v>
          </cell>
          <cell r="N954">
            <v>0</v>
          </cell>
          <cell r="O954">
            <v>0</v>
          </cell>
          <cell r="P954">
            <v>0</v>
          </cell>
          <cell r="Q954">
            <v>0</v>
          </cell>
          <cell r="R954">
            <v>0</v>
          </cell>
        </row>
        <row r="955">
          <cell r="B955" t="str">
            <v>599-0532</v>
          </cell>
          <cell r="D955">
            <v>39125</v>
          </cell>
          <cell r="E955" t="str">
            <v>M031</v>
          </cell>
          <cell r="G955" t="str">
            <v>Makubu Steelworks Ltd</v>
          </cell>
          <cell r="H955" t="str">
            <v>Cromadek Ibr Profile Sheet .58 Thick (As Per Drawing Attached)</v>
          </cell>
          <cell r="I955" t="str">
            <v>ZMK 0.00</v>
          </cell>
          <cell r="J955" t="str">
            <v>ZMK</v>
          </cell>
          <cell r="K955">
            <v>0</v>
          </cell>
          <cell r="L955">
            <v>1.6750418760469012E-3</v>
          </cell>
          <cell r="M955">
            <v>0</v>
          </cell>
          <cell r="N955">
            <v>0</v>
          </cell>
          <cell r="O955">
            <v>0</v>
          </cell>
          <cell r="P955">
            <v>0</v>
          </cell>
          <cell r="Q955">
            <v>0</v>
          </cell>
          <cell r="R955">
            <v>0</v>
          </cell>
        </row>
        <row r="956">
          <cell r="B956" t="str">
            <v>599-0532</v>
          </cell>
          <cell r="D956">
            <v>39125</v>
          </cell>
          <cell r="E956" t="str">
            <v>M031</v>
          </cell>
          <cell r="G956" t="str">
            <v>Makubu Steelworks Ltd</v>
          </cell>
          <cell r="H956" t="str">
            <v>Cromadek Ibr Profile Sheet .58 Thick 7000lg Including Bullnose</v>
          </cell>
          <cell r="I956" t="str">
            <v>ZMK 0.00</v>
          </cell>
          <cell r="J956" t="str">
            <v>ZMK</v>
          </cell>
          <cell r="K956">
            <v>0</v>
          </cell>
          <cell r="L956">
            <v>1.6750418760469012E-3</v>
          </cell>
          <cell r="M956">
            <v>0</v>
          </cell>
          <cell r="N956">
            <v>0</v>
          </cell>
          <cell r="O956">
            <v>0</v>
          </cell>
          <cell r="P956">
            <v>0</v>
          </cell>
          <cell r="Q956">
            <v>0</v>
          </cell>
          <cell r="R956">
            <v>0</v>
          </cell>
        </row>
        <row r="957">
          <cell r="B957" t="str">
            <v>599-0532</v>
          </cell>
          <cell r="D957">
            <v>39125</v>
          </cell>
          <cell r="E957" t="str">
            <v>M031</v>
          </cell>
          <cell r="G957" t="str">
            <v>Makubu Steelworks Ltd</v>
          </cell>
          <cell r="H957" t="str">
            <v>Cromadek Ibr Profile Sheet .58 Thick 7200lg Including Bullnose</v>
          </cell>
          <cell r="I957" t="str">
            <v>ZMK 0.00</v>
          </cell>
          <cell r="J957" t="str">
            <v>ZMK</v>
          </cell>
          <cell r="K957">
            <v>0</v>
          </cell>
          <cell r="L957">
            <v>1.6750418760469012E-3</v>
          </cell>
          <cell r="M957">
            <v>0</v>
          </cell>
          <cell r="N957">
            <v>0</v>
          </cell>
          <cell r="O957">
            <v>0</v>
          </cell>
          <cell r="P957">
            <v>0</v>
          </cell>
          <cell r="Q957">
            <v>0</v>
          </cell>
          <cell r="R957">
            <v>0</v>
          </cell>
        </row>
        <row r="958">
          <cell r="B958" t="str">
            <v>599-0532</v>
          </cell>
          <cell r="D958">
            <v>39125</v>
          </cell>
          <cell r="E958" t="str">
            <v>M031</v>
          </cell>
          <cell r="G958" t="str">
            <v>Makubu Steelworks Ltd</v>
          </cell>
          <cell r="H958" t="str">
            <v>Ms M12 Washer</v>
          </cell>
          <cell r="I958" t="str">
            <v>ZMK 0.00</v>
          </cell>
          <cell r="J958" t="str">
            <v>ZMK</v>
          </cell>
          <cell r="K958">
            <v>0</v>
          </cell>
          <cell r="L958">
            <v>1.6750418760469012E-3</v>
          </cell>
          <cell r="M958">
            <v>0</v>
          </cell>
          <cell r="N958">
            <v>0</v>
          </cell>
          <cell r="O958">
            <v>0</v>
          </cell>
          <cell r="P958">
            <v>0</v>
          </cell>
          <cell r="Q958">
            <v>0</v>
          </cell>
          <cell r="R958">
            <v>0</v>
          </cell>
        </row>
        <row r="959">
          <cell r="B959" t="str">
            <v>599-0532</v>
          </cell>
          <cell r="D959">
            <v>39125</v>
          </cell>
          <cell r="E959" t="str">
            <v>M031</v>
          </cell>
          <cell r="G959" t="str">
            <v>Makubu Steelworks Ltd</v>
          </cell>
          <cell r="H959" t="str">
            <v>Polycarb Ibr Profile Sheet 50/100 Opaque 7000 Lg</v>
          </cell>
          <cell r="I959" t="str">
            <v>ZMK 0.00</v>
          </cell>
          <cell r="J959" t="str">
            <v>ZMK</v>
          </cell>
          <cell r="K959">
            <v>0</v>
          </cell>
          <cell r="L959">
            <v>1.6750418760469012E-3</v>
          </cell>
          <cell r="M959">
            <v>0</v>
          </cell>
          <cell r="N959">
            <v>0</v>
          </cell>
          <cell r="O959">
            <v>0</v>
          </cell>
          <cell r="P959">
            <v>0</v>
          </cell>
          <cell r="Q959">
            <v>0</v>
          </cell>
          <cell r="R959">
            <v>0</v>
          </cell>
        </row>
        <row r="960">
          <cell r="B960" t="str">
            <v>599-0532</v>
          </cell>
          <cell r="D960">
            <v>39125</v>
          </cell>
          <cell r="E960" t="str">
            <v>M031</v>
          </cell>
          <cell r="G960" t="str">
            <v>Makubu Steelworks Ltd</v>
          </cell>
          <cell r="H960" t="str">
            <v>Polycarb Ibr Profile Sheet 50/100 Opaque 7200 Lg</v>
          </cell>
          <cell r="I960" t="str">
            <v>ZMK 0.00</v>
          </cell>
          <cell r="J960" t="str">
            <v>ZMK</v>
          </cell>
          <cell r="K960">
            <v>0</v>
          </cell>
          <cell r="L960">
            <v>1.6750418760469012E-3</v>
          </cell>
          <cell r="M960">
            <v>0</v>
          </cell>
          <cell r="N960">
            <v>0</v>
          </cell>
          <cell r="O960">
            <v>0</v>
          </cell>
          <cell r="P960">
            <v>0</v>
          </cell>
          <cell r="Q960">
            <v>0</v>
          </cell>
          <cell r="R960">
            <v>0</v>
          </cell>
        </row>
        <row r="961">
          <cell r="B961" t="str">
            <v>599-0532</v>
          </cell>
          <cell r="D961">
            <v>39125</v>
          </cell>
          <cell r="E961" t="str">
            <v>M031</v>
          </cell>
          <cell r="G961" t="str">
            <v>Makubu Steelworks Ltd</v>
          </cell>
          <cell r="H961" t="str">
            <v>Sabs 136 G4.6 H. Bolt And Nut M12x30lg</v>
          </cell>
          <cell r="I961" t="str">
            <v>ZMK 0.00</v>
          </cell>
          <cell r="J961" t="str">
            <v>ZMK</v>
          </cell>
          <cell r="K961">
            <v>0</v>
          </cell>
          <cell r="L961">
            <v>1.6750418760469012E-3</v>
          </cell>
          <cell r="M961">
            <v>0</v>
          </cell>
          <cell r="N961">
            <v>0</v>
          </cell>
          <cell r="O961">
            <v>0</v>
          </cell>
          <cell r="P961">
            <v>0</v>
          </cell>
          <cell r="Q961">
            <v>0</v>
          </cell>
          <cell r="R961">
            <v>0</v>
          </cell>
        </row>
        <row r="962">
          <cell r="B962" t="str">
            <v>599-0532</v>
          </cell>
          <cell r="D962">
            <v>39125</v>
          </cell>
          <cell r="E962" t="str">
            <v>M031</v>
          </cell>
          <cell r="G962" t="str">
            <v>Makubu Steelworks Ltd</v>
          </cell>
          <cell r="H962" t="str">
            <v>Sabs 136 Speed Screw 6 X 65 Lg C/W Bonded W. 26</v>
          </cell>
          <cell r="I962" t="str">
            <v>ZMK 0.00</v>
          </cell>
          <cell r="J962" t="str">
            <v>ZMK</v>
          </cell>
          <cell r="K962">
            <v>0</v>
          </cell>
          <cell r="L962">
            <v>1.6750418760469012E-3</v>
          </cell>
          <cell r="M962">
            <v>0</v>
          </cell>
          <cell r="N962">
            <v>0</v>
          </cell>
          <cell r="O962">
            <v>0</v>
          </cell>
          <cell r="P962">
            <v>0</v>
          </cell>
          <cell r="Q962">
            <v>0</v>
          </cell>
          <cell r="R962">
            <v>0</v>
          </cell>
        </row>
        <row r="963">
          <cell r="B963" t="str">
            <v>599-0533</v>
          </cell>
          <cell r="D963">
            <v>39125</v>
          </cell>
          <cell r="E963" t="str">
            <v>M001-08</v>
          </cell>
          <cell r="G963" t="str">
            <v>VALVE SPECIALISTS CC</v>
          </cell>
          <cell r="H963" t="str">
            <v>Valves For Hp / Exhaust Steam Pipe Line For T2 Steam Shredder</v>
          </cell>
          <cell r="I963" t="str">
            <v>ZAR 116,506.00</v>
          </cell>
          <cell r="J963" t="str">
            <v>ZAR</v>
          </cell>
          <cell r="K963">
            <v>116506</v>
          </cell>
          <cell r="L963">
            <v>1</v>
          </cell>
          <cell r="M963">
            <v>116506</v>
          </cell>
          <cell r="N963">
            <v>116506</v>
          </cell>
          <cell r="O963">
            <v>0</v>
          </cell>
          <cell r="P963">
            <v>0</v>
          </cell>
          <cell r="Q963">
            <v>0</v>
          </cell>
          <cell r="R963">
            <v>0</v>
          </cell>
          <cell r="S963">
            <v>1</v>
          </cell>
          <cell r="T963">
            <v>2</v>
          </cell>
        </row>
        <row r="964">
          <cell r="B964" t="str">
            <v>599-0534</v>
          </cell>
          <cell r="D964">
            <v>39125</v>
          </cell>
          <cell r="E964" t="str">
            <v>M001-08</v>
          </cell>
          <cell r="G964" t="str">
            <v>Duys Component Manufacturers (Pty) Ltd</v>
          </cell>
          <cell r="H964" t="str">
            <v>Support Steelwork For Shredder Steam Mains Including Transportation</v>
          </cell>
          <cell r="I964" t="str">
            <v>ZAR 470,615</v>
          </cell>
          <cell r="J964" t="str">
            <v>ZAR</v>
          </cell>
          <cell r="K964">
            <v>470615</v>
          </cell>
          <cell r="L964">
            <v>1</v>
          </cell>
          <cell r="M964">
            <v>470615</v>
          </cell>
          <cell r="N964">
            <v>470615</v>
          </cell>
          <cell r="O964">
            <v>0</v>
          </cell>
          <cell r="P964">
            <v>0</v>
          </cell>
          <cell r="Q964">
            <v>0</v>
          </cell>
          <cell r="R964">
            <v>0</v>
          </cell>
          <cell r="S964">
            <v>1</v>
          </cell>
          <cell r="T964">
            <v>2</v>
          </cell>
        </row>
        <row r="965">
          <cell r="B965" t="str">
            <v>599-0535</v>
          </cell>
          <cell r="D965" t="e">
            <v>#N/A</v>
          </cell>
          <cell r="E965" t="str">
            <v>P005</v>
          </cell>
          <cell r="G965" t="str">
            <v>Exact Spares</v>
          </cell>
          <cell r="H965" t="str">
            <v>Tyres</v>
          </cell>
          <cell r="I965" t="str">
            <v>ZMK 11,750,000</v>
          </cell>
          <cell r="J965" t="str">
            <v>ZMK</v>
          </cell>
          <cell r="K965">
            <v>11750000</v>
          </cell>
          <cell r="L965">
            <v>1.6750418760469012E-3</v>
          </cell>
          <cell r="M965">
            <v>19681.74204355109</v>
          </cell>
          <cell r="N965">
            <v>0</v>
          </cell>
          <cell r="O965">
            <v>0</v>
          </cell>
          <cell r="P965">
            <v>0</v>
          </cell>
          <cell r="Q965">
            <v>0</v>
          </cell>
          <cell r="R965">
            <v>11750000</v>
          </cell>
        </row>
        <row r="966">
          <cell r="B966" t="str">
            <v>599-0536</v>
          </cell>
          <cell r="D966" t="e">
            <v>#N/A</v>
          </cell>
          <cell r="E966" t="str">
            <v>P005</v>
          </cell>
          <cell r="G966" t="str">
            <v>Sechi Stationers</v>
          </cell>
          <cell r="H966" t="str">
            <v>Toner 1805 for photocopier</v>
          </cell>
          <cell r="I966" t="str">
            <v>ZMK 1,150,000</v>
          </cell>
          <cell r="J966" t="str">
            <v>ZMK</v>
          </cell>
          <cell r="K966">
            <v>1150000</v>
          </cell>
          <cell r="L966">
            <v>1.6750418760469012E-3</v>
          </cell>
          <cell r="M966">
            <v>1926.2981574539365</v>
          </cell>
          <cell r="N966">
            <v>0</v>
          </cell>
          <cell r="O966">
            <v>0</v>
          </cell>
          <cell r="P966">
            <v>0</v>
          </cell>
          <cell r="Q966">
            <v>0</v>
          </cell>
          <cell r="R966">
            <v>1150000</v>
          </cell>
        </row>
        <row r="967">
          <cell r="B967" t="str">
            <v>599-0537</v>
          </cell>
          <cell r="D967" t="e">
            <v>#N/A</v>
          </cell>
          <cell r="E967" t="str">
            <v>P005</v>
          </cell>
          <cell r="G967" t="str">
            <v>Freez O Matic</v>
          </cell>
          <cell r="H967" t="str">
            <v>Car Radio</v>
          </cell>
          <cell r="I967" t="str">
            <v>ZMK 1,550,000</v>
          </cell>
          <cell r="J967" t="str">
            <v>ZMK</v>
          </cell>
          <cell r="K967">
            <v>1550000</v>
          </cell>
          <cell r="L967">
            <v>1.6750418760469012E-3</v>
          </cell>
          <cell r="M967">
            <v>2596.3149078726969</v>
          </cell>
          <cell r="N967">
            <v>0</v>
          </cell>
          <cell r="O967">
            <v>0</v>
          </cell>
          <cell r="P967">
            <v>0</v>
          </cell>
          <cell r="Q967">
            <v>0</v>
          </cell>
          <cell r="R967">
            <v>1550000</v>
          </cell>
        </row>
        <row r="968">
          <cell r="B968" t="str">
            <v>599-0538</v>
          </cell>
          <cell r="D968" t="e">
            <v>#N/A</v>
          </cell>
          <cell r="E968" t="str">
            <v>P005</v>
          </cell>
          <cell r="G968" t="str">
            <v>Makubu Steelworks Ltd</v>
          </cell>
          <cell r="H968" t="str">
            <v>Metabo Grinder</v>
          </cell>
          <cell r="I968" t="str">
            <v>ZMK 3,617,021.27</v>
          </cell>
          <cell r="J968" t="str">
            <v>ZMK</v>
          </cell>
          <cell r="K968">
            <v>3617021.27</v>
          </cell>
          <cell r="L968">
            <v>1.6750418760469012E-3</v>
          </cell>
          <cell r="M968">
            <v>6058.6620938023452</v>
          </cell>
          <cell r="N968">
            <v>0</v>
          </cell>
          <cell r="O968">
            <v>0</v>
          </cell>
          <cell r="P968">
            <v>0</v>
          </cell>
          <cell r="Q968">
            <v>0</v>
          </cell>
          <cell r="R968">
            <v>3617021.27</v>
          </cell>
        </row>
        <row r="969">
          <cell r="B969" t="str">
            <v>599-0539</v>
          </cell>
          <cell r="D969" t="e">
            <v>#N/A</v>
          </cell>
          <cell r="E969" t="str">
            <v>P005</v>
          </cell>
          <cell r="G969" t="str">
            <v>Southern Cross Motors Ltd</v>
          </cell>
          <cell r="H969" t="str">
            <v>Spares</v>
          </cell>
          <cell r="I969" t="str">
            <v>ZMK 2,315,750</v>
          </cell>
          <cell r="J969" t="str">
            <v>ZMK</v>
          </cell>
          <cell r="K969">
            <v>2315750</v>
          </cell>
          <cell r="L969">
            <v>1.6750418760469012E-3</v>
          </cell>
          <cell r="M969">
            <v>3878.9782244556113</v>
          </cell>
          <cell r="N969">
            <v>0</v>
          </cell>
          <cell r="O969">
            <v>0</v>
          </cell>
          <cell r="P969">
            <v>0</v>
          </cell>
          <cell r="Q969">
            <v>0</v>
          </cell>
          <cell r="R969">
            <v>2315750</v>
          </cell>
        </row>
        <row r="970">
          <cell r="B970" t="str">
            <v>599-0540</v>
          </cell>
          <cell r="D970">
            <v>39492</v>
          </cell>
          <cell r="E970" t="str">
            <v>W101</v>
          </cell>
          <cell r="F970" t="str">
            <v>Ken Gibson</v>
          </cell>
          <cell r="G970" t="str">
            <v>S&amp;B Holdings</v>
          </cell>
          <cell r="H970" t="str">
            <v>Civil Construction (Portion 1 Warehousing)</v>
          </cell>
          <cell r="I970" t="str">
            <v>ZAR 21,693,828.05</v>
          </cell>
          <cell r="J970" t="str">
            <v>ZAR</v>
          </cell>
          <cell r="K970">
            <v>21693828.050000001</v>
          </cell>
          <cell r="L970">
            <v>1</v>
          </cell>
          <cell r="M970">
            <v>21693828.050000001</v>
          </cell>
          <cell r="N970">
            <v>21693828.050000001</v>
          </cell>
          <cell r="O970">
            <v>0</v>
          </cell>
          <cell r="P970">
            <v>0</v>
          </cell>
          <cell r="Q970">
            <v>0</v>
          </cell>
          <cell r="R970">
            <v>0</v>
          </cell>
        </row>
        <row r="971">
          <cell r="B971" t="str">
            <v>599-0541</v>
          </cell>
          <cell r="D971">
            <v>39489</v>
          </cell>
          <cell r="E971" t="str">
            <v>M031</v>
          </cell>
          <cell r="G971" t="str">
            <v>Makubu Steelworks Ltd</v>
          </cell>
          <cell r="H971" t="str">
            <v>Round Bar 20mm Rsa Prime 6m</v>
          </cell>
          <cell r="I971" t="str">
            <v>ZMK 408,150,000</v>
          </cell>
          <cell r="J971" t="str">
            <v>ZMK</v>
          </cell>
          <cell r="K971">
            <v>408150000</v>
          </cell>
          <cell r="L971">
            <v>1.6750418760469012E-3</v>
          </cell>
          <cell r="M971">
            <v>683668.34170854278</v>
          </cell>
          <cell r="N971">
            <v>0</v>
          </cell>
          <cell r="O971">
            <v>0</v>
          </cell>
          <cell r="P971">
            <v>0</v>
          </cell>
          <cell r="Q971">
            <v>0</v>
          </cell>
          <cell r="R971">
            <v>408150000</v>
          </cell>
        </row>
        <row r="972">
          <cell r="B972" t="str">
            <v>599-0541</v>
          </cell>
          <cell r="D972">
            <v>39489</v>
          </cell>
          <cell r="E972" t="str">
            <v>M031</v>
          </cell>
          <cell r="G972" t="str">
            <v>Makubu Steelworks Ltd</v>
          </cell>
          <cell r="H972" t="str">
            <v>Mild Steel Plate 2500x1225x5mm Prime</v>
          </cell>
          <cell r="I972" t="str">
            <v>ZMK 0.00</v>
          </cell>
          <cell r="J972" t="str">
            <v>ZMK</v>
          </cell>
          <cell r="K972">
            <v>0</v>
          </cell>
          <cell r="L972">
            <v>1.6750418760469012E-3</v>
          </cell>
          <cell r="M972">
            <v>0</v>
          </cell>
          <cell r="N972">
            <v>0</v>
          </cell>
          <cell r="O972">
            <v>0</v>
          </cell>
          <cell r="P972">
            <v>0</v>
          </cell>
          <cell r="Q972">
            <v>0</v>
          </cell>
          <cell r="R972">
            <v>0</v>
          </cell>
        </row>
        <row r="973">
          <cell r="B973" t="str">
            <v>599-0541</v>
          </cell>
          <cell r="D973">
            <v>39489</v>
          </cell>
          <cell r="E973" t="str">
            <v>M031</v>
          </cell>
          <cell r="G973" t="str">
            <v>Makubu Steelworks Ltd</v>
          </cell>
          <cell r="H973" t="str">
            <v>Mild Steel Plate 2500x1200x4mm Prime</v>
          </cell>
          <cell r="I973" t="str">
            <v>ZMK 0.00</v>
          </cell>
          <cell r="J973" t="str">
            <v>ZMK</v>
          </cell>
          <cell r="K973">
            <v>0</v>
          </cell>
          <cell r="L973">
            <v>1.6750418760469012E-3</v>
          </cell>
          <cell r="M973">
            <v>0</v>
          </cell>
          <cell r="N973">
            <v>0</v>
          </cell>
          <cell r="O973">
            <v>0</v>
          </cell>
          <cell r="P973">
            <v>0</v>
          </cell>
          <cell r="Q973">
            <v>0</v>
          </cell>
          <cell r="R973">
            <v>0</v>
          </cell>
        </row>
        <row r="974">
          <cell r="B974" t="str">
            <v>599-0541</v>
          </cell>
          <cell r="D974">
            <v>39489</v>
          </cell>
          <cell r="E974" t="str">
            <v>M031</v>
          </cell>
          <cell r="G974" t="str">
            <v>Makubu Steelworks Ltd</v>
          </cell>
          <cell r="H974" t="str">
            <v>Mild Steel Plate 2500x1200x25mm Prime</v>
          </cell>
          <cell r="I974" t="str">
            <v>ZMK 0.00</v>
          </cell>
          <cell r="J974" t="str">
            <v>ZMK</v>
          </cell>
          <cell r="K974">
            <v>0</v>
          </cell>
          <cell r="L974">
            <v>1.6750418760469012E-3</v>
          </cell>
          <cell r="M974">
            <v>0</v>
          </cell>
          <cell r="N974">
            <v>0</v>
          </cell>
          <cell r="O974">
            <v>0</v>
          </cell>
          <cell r="P974">
            <v>0</v>
          </cell>
          <cell r="Q974">
            <v>0</v>
          </cell>
          <cell r="R974">
            <v>0</v>
          </cell>
        </row>
        <row r="975">
          <cell r="B975" t="str">
            <v>599-0541</v>
          </cell>
          <cell r="D975">
            <v>39489</v>
          </cell>
          <cell r="E975" t="str">
            <v>M031</v>
          </cell>
          <cell r="G975" t="str">
            <v>Makubu Steelworks Ltd</v>
          </cell>
          <cell r="H975" t="str">
            <v>Mild Steel Plate 2500x1200x20mm Prime</v>
          </cell>
          <cell r="I975" t="str">
            <v>ZMK 0.00</v>
          </cell>
          <cell r="J975" t="str">
            <v>ZMK</v>
          </cell>
          <cell r="K975">
            <v>0</v>
          </cell>
          <cell r="L975">
            <v>1.6750418760469012E-3</v>
          </cell>
          <cell r="M975">
            <v>0</v>
          </cell>
          <cell r="N975">
            <v>0</v>
          </cell>
          <cell r="O975">
            <v>0</v>
          </cell>
          <cell r="P975">
            <v>0</v>
          </cell>
          <cell r="Q975">
            <v>0</v>
          </cell>
          <cell r="R975">
            <v>0</v>
          </cell>
        </row>
        <row r="976">
          <cell r="B976" t="str">
            <v>599-0541</v>
          </cell>
          <cell r="D976">
            <v>39489</v>
          </cell>
          <cell r="E976" t="str">
            <v>M031</v>
          </cell>
          <cell r="G976" t="str">
            <v>Makubu Steelworks Ltd</v>
          </cell>
          <cell r="H976" t="str">
            <v>Mild Steel Plate 2500x1200x16mm Prime</v>
          </cell>
          <cell r="I976" t="str">
            <v>ZMK 0.00</v>
          </cell>
          <cell r="J976" t="str">
            <v>ZMK</v>
          </cell>
          <cell r="K976">
            <v>0</v>
          </cell>
          <cell r="L976">
            <v>1.6750418760469012E-3</v>
          </cell>
          <cell r="M976">
            <v>0</v>
          </cell>
          <cell r="N976">
            <v>0</v>
          </cell>
          <cell r="O976">
            <v>0</v>
          </cell>
          <cell r="P976">
            <v>0</v>
          </cell>
          <cell r="Q976">
            <v>0</v>
          </cell>
          <cell r="R976">
            <v>0</v>
          </cell>
        </row>
        <row r="977">
          <cell r="B977" t="str">
            <v>599-0541</v>
          </cell>
          <cell r="D977">
            <v>39489</v>
          </cell>
          <cell r="E977" t="str">
            <v>M031</v>
          </cell>
          <cell r="G977" t="str">
            <v>Makubu Steelworks Ltd</v>
          </cell>
          <cell r="H977" t="str">
            <v>Mild Steel Plate 2500x1200x12mm Prime</v>
          </cell>
          <cell r="I977" t="str">
            <v>ZMK 0.00</v>
          </cell>
          <cell r="J977" t="str">
            <v>ZMK</v>
          </cell>
          <cell r="K977">
            <v>0</v>
          </cell>
          <cell r="L977">
            <v>1.6750418760469012E-3</v>
          </cell>
          <cell r="M977">
            <v>0</v>
          </cell>
          <cell r="N977">
            <v>0</v>
          </cell>
          <cell r="O977">
            <v>0</v>
          </cell>
          <cell r="P977">
            <v>0</v>
          </cell>
          <cell r="Q977">
            <v>0</v>
          </cell>
          <cell r="R977">
            <v>0</v>
          </cell>
        </row>
        <row r="978">
          <cell r="B978" t="str">
            <v>599-0541</v>
          </cell>
          <cell r="D978">
            <v>39489</v>
          </cell>
          <cell r="E978" t="str">
            <v>M031</v>
          </cell>
          <cell r="G978" t="str">
            <v>Makubu Steelworks Ltd</v>
          </cell>
          <cell r="H978" t="str">
            <v>Mild Steel Plate 2500x1200x10mm Prime</v>
          </cell>
          <cell r="I978" t="str">
            <v>ZMK 0.00</v>
          </cell>
          <cell r="J978" t="str">
            <v>ZMK</v>
          </cell>
          <cell r="K978">
            <v>0</v>
          </cell>
          <cell r="L978">
            <v>1.6750418760469012E-3</v>
          </cell>
          <cell r="M978">
            <v>0</v>
          </cell>
          <cell r="N978">
            <v>0</v>
          </cell>
          <cell r="O978">
            <v>0</v>
          </cell>
          <cell r="P978">
            <v>0</v>
          </cell>
          <cell r="Q978">
            <v>0</v>
          </cell>
          <cell r="R978">
            <v>0</v>
          </cell>
        </row>
        <row r="979">
          <cell r="B979" t="str">
            <v>599-0541</v>
          </cell>
          <cell r="D979">
            <v>39489</v>
          </cell>
          <cell r="E979" t="str">
            <v>M031</v>
          </cell>
          <cell r="G979" t="str">
            <v>Makubu Steelworks Ltd</v>
          </cell>
          <cell r="H979" t="str">
            <v>Mild Steel Plate 2450x1225x3mm Prime</v>
          </cell>
          <cell r="I979" t="str">
            <v>ZMK 0.00</v>
          </cell>
          <cell r="J979" t="str">
            <v>ZMK</v>
          </cell>
          <cell r="K979">
            <v>0</v>
          </cell>
          <cell r="L979">
            <v>1.6750418760469012E-3</v>
          </cell>
          <cell r="M979">
            <v>0</v>
          </cell>
          <cell r="N979">
            <v>0</v>
          </cell>
          <cell r="O979">
            <v>0</v>
          </cell>
          <cell r="P979">
            <v>0</v>
          </cell>
          <cell r="Q979">
            <v>0</v>
          </cell>
          <cell r="R979">
            <v>0</v>
          </cell>
        </row>
        <row r="980">
          <cell r="B980" t="str">
            <v>599-0541</v>
          </cell>
          <cell r="D980">
            <v>39489</v>
          </cell>
          <cell r="E980" t="str">
            <v>M031</v>
          </cell>
          <cell r="G980" t="str">
            <v>Makubu Steelworks Ltd</v>
          </cell>
          <cell r="H980" t="str">
            <v>Flat Bar 65 X 10mm 300wa</v>
          </cell>
          <cell r="I980" t="str">
            <v>ZMK 0.00</v>
          </cell>
          <cell r="J980" t="str">
            <v>ZMK</v>
          </cell>
          <cell r="K980">
            <v>0</v>
          </cell>
          <cell r="L980">
            <v>1.6750418760469012E-3</v>
          </cell>
          <cell r="M980">
            <v>0</v>
          </cell>
          <cell r="N980">
            <v>0</v>
          </cell>
          <cell r="O980">
            <v>0</v>
          </cell>
          <cell r="P980">
            <v>0</v>
          </cell>
          <cell r="Q980">
            <v>0</v>
          </cell>
          <cell r="R980">
            <v>0</v>
          </cell>
        </row>
        <row r="981">
          <cell r="B981" t="str">
            <v>599-0541</v>
          </cell>
          <cell r="D981">
            <v>39489</v>
          </cell>
          <cell r="E981" t="str">
            <v>M031</v>
          </cell>
          <cell r="G981" t="str">
            <v>Makubu Steelworks Ltd</v>
          </cell>
          <cell r="H981" t="str">
            <v>Flat Bar 50x8mm 300 Wa</v>
          </cell>
          <cell r="I981" t="str">
            <v>ZMK 0.00</v>
          </cell>
          <cell r="J981" t="str">
            <v>ZMK</v>
          </cell>
          <cell r="K981">
            <v>0</v>
          </cell>
          <cell r="L981">
            <v>1.6750418760469012E-3</v>
          </cell>
          <cell r="M981">
            <v>0</v>
          </cell>
          <cell r="N981">
            <v>0</v>
          </cell>
          <cell r="O981">
            <v>0</v>
          </cell>
          <cell r="P981">
            <v>0</v>
          </cell>
          <cell r="Q981">
            <v>0</v>
          </cell>
          <cell r="R981">
            <v>0</v>
          </cell>
        </row>
        <row r="982">
          <cell r="B982" t="str">
            <v>599-0541</v>
          </cell>
          <cell r="D982">
            <v>39489</v>
          </cell>
          <cell r="E982" t="str">
            <v>M031</v>
          </cell>
          <cell r="G982" t="str">
            <v>Makubu Steelworks Ltd</v>
          </cell>
          <cell r="H982" t="str">
            <v>Flat Bar 100x6mm 300wa</v>
          </cell>
          <cell r="I982" t="str">
            <v>ZMK 0.00</v>
          </cell>
          <cell r="J982" t="str">
            <v>ZMK</v>
          </cell>
          <cell r="K982">
            <v>0</v>
          </cell>
          <cell r="L982">
            <v>1.6750418760469012E-3</v>
          </cell>
          <cell r="M982">
            <v>0</v>
          </cell>
          <cell r="N982">
            <v>0</v>
          </cell>
          <cell r="O982">
            <v>0</v>
          </cell>
          <cell r="P982">
            <v>0</v>
          </cell>
          <cell r="Q982">
            <v>0</v>
          </cell>
          <cell r="R982">
            <v>0</v>
          </cell>
        </row>
        <row r="983">
          <cell r="B983" t="str">
            <v>599-0541</v>
          </cell>
          <cell r="D983">
            <v>39489</v>
          </cell>
          <cell r="E983" t="str">
            <v>M031</v>
          </cell>
          <cell r="G983" t="str">
            <v>Makubu Steelworks Ltd</v>
          </cell>
          <cell r="H983" t="str">
            <v>Flat Bar 100 X 12mm 300wa</v>
          </cell>
          <cell r="I983" t="str">
            <v>ZMK 0.00</v>
          </cell>
          <cell r="J983" t="str">
            <v>ZMK</v>
          </cell>
          <cell r="K983">
            <v>0</v>
          </cell>
          <cell r="L983">
            <v>1.6750418760469012E-3</v>
          </cell>
          <cell r="M983">
            <v>0</v>
          </cell>
          <cell r="N983">
            <v>0</v>
          </cell>
          <cell r="O983">
            <v>0</v>
          </cell>
          <cell r="P983">
            <v>0</v>
          </cell>
          <cell r="Q983">
            <v>0</v>
          </cell>
          <cell r="R983">
            <v>0</v>
          </cell>
        </row>
        <row r="984">
          <cell r="B984" t="str">
            <v>599-0541</v>
          </cell>
          <cell r="D984">
            <v>39489</v>
          </cell>
          <cell r="E984" t="str">
            <v>M031</v>
          </cell>
          <cell r="G984" t="str">
            <v>Makubu Steelworks Ltd</v>
          </cell>
          <cell r="H984" t="str">
            <v>Channel 200x75x25.4 Kg Sabs</v>
          </cell>
          <cell r="I984" t="str">
            <v>ZMK 0.00</v>
          </cell>
          <cell r="J984" t="str">
            <v>ZMK</v>
          </cell>
          <cell r="K984">
            <v>0</v>
          </cell>
          <cell r="L984">
            <v>1.6750418760469012E-3</v>
          </cell>
          <cell r="M984">
            <v>0</v>
          </cell>
          <cell r="N984">
            <v>0</v>
          </cell>
          <cell r="O984">
            <v>0</v>
          </cell>
          <cell r="P984">
            <v>0</v>
          </cell>
          <cell r="Q984">
            <v>0</v>
          </cell>
          <cell r="R984">
            <v>0</v>
          </cell>
        </row>
        <row r="985">
          <cell r="B985" t="str">
            <v>599-0542</v>
          </cell>
          <cell r="D985">
            <v>39492</v>
          </cell>
          <cell r="E985" t="str">
            <v>W117</v>
          </cell>
          <cell r="G985" t="str">
            <v>LOCKERS ENGINEERS SA PTY LTD</v>
          </cell>
          <cell r="H985" t="str">
            <v>Automatic  Tensioning Screen (W0623m18 W117)</v>
          </cell>
          <cell r="I985" t="str">
            <v>ZAR 114,825</v>
          </cell>
          <cell r="J985" t="str">
            <v>ZAR</v>
          </cell>
          <cell r="K985">
            <v>114825</v>
          </cell>
          <cell r="L985">
            <v>1</v>
          </cell>
          <cell r="M985">
            <v>114825</v>
          </cell>
          <cell r="N985">
            <v>114825</v>
          </cell>
          <cell r="O985">
            <v>0</v>
          </cell>
          <cell r="P985">
            <v>0</v>
          </cell>
          <cell r="Q985">
            <v>0</v>
          </cell>
          <cell r="R985">
            <v>0</v>
          </cell>
        </row>
        <row r="986">
          <cell r="B986" t="str">
            <v>599-0543</v>
          </cell>
          <cell r="D986">
            <v>39489</v>
          </cell>
          <cell r="E986" t="str">
            <v>C001</v>
          </cell>
          <cell r="G986" t="str">
            <v>Jacaranda Plant &amp; Machinery Hire</v>
          </cell>
          <cell r="H986" t="str">
            <v>Hire Of Bull Dozer, Lowbed</v>
          </cell>
          <cell r="I986" t="str">
            <v>ZMK 107,599,050</v>
          </cell>
          <cell r="J986" t="str">
            <v>ZMK</v>
          </cell>
          <cell r="K986">
            <v>107599050</v>
          </cell>
          <cell r="L986">
            <v>1.6750418760469012E-3</v>
          </cell>
          <cell r="M986">
            <v>180232.91457286433</v>
          </cell>
          <cell r="N986">
            <v>0</v>
          </cell>
          <cell r="O986">
            <v>0</v>
          </cell>
          <cell r="P986">
            <v>0</v>
          </cell>
          <cell r="Q986">
            <v>0</v>
          </cell>
          <cell r="R986">
            <v>107599050</v>
          </cell>
          <cell r="S986" t="str">
            <v>Caneyard</v>
          </cell>
        </row>
        <row r="987">
          <cell r="B987" t="str">
            <v>599-0544</v>
          </cell>
          <cell r="D987">
            <v>39489</v>
          </cell>
          <cell r="E987" t="str">
            <v>I001</v>
          </cell>
          <cell r="G987" t="str">
            <v>Siemens Limited</v>
          </cell>
          <cell r="H987" t="str">
            <v>Costs For Site Visit For Jaia Chetty</v>
          </cell>
          <cell r="I987" t="str">
            <v>ZAR 33,000</v>
          </cell>
          <cell r="J987" t="str">
            <v>ZAR</v>
          </cell>
          <cell r="K987">
            <v>33000</v>
          </cell>
          <cell r="L987">
            <v>1</v>
          </cell>
          <cell r="M987">
            <v>33000</v>
          </cell>
          <cell r="N987">
            <v>33000</v>
          </cell>
          <cell r="O987">
            <v>0</v>
          </cell>
          <cell r="P987">
            <v>0</v>
          </cell>
          <cell r="Q987">
            <v>0</v>
          </cell>
          <cell r="R987">
            <v>0</v>
          </cell>
        </row>
        <row r="988">
          <cell r="B988" t="str">
            <v>599-0545</v>
          </cell>
          <cell r="D988">
            <v>39492</v>
          </cell>
          <cell r="E988" t="str">
            <v>C001</v>
          </cell>
          <cell r="F988" t="str">
            <v>Ken Gibson</v>
          </cell>
          <cell r="G988" t="str">
            <v>S&amp;B Holdings</v>
          </cell>
          <cell r="H988" t="str">
            <v>Civil Construction (Portion 2 Factory)</v>
          </cell>
          <cell r="I988" t="str">
            <v>ZAR 26,773,178</v>
          </cell>
          <cell r="J988" t="str">
            <v>ZAR</v>
          </cell>
          <cell r="K988">
            <v>26773178</v>
          </cell>
          <cell r="L988">
            <v>1</v>
          </cell>
          <cell r="M988">
            <v>26773178</v>
          </cell>
          <cell r="N988">
            <v>26773178</v>
          </cell>
          <cell r="O988">
            <v>0</v>
          </cell>
          <cell r="P988">
            <v>0</v>
          </cell>
          <cell r="Q988">
            <v>0</v>
          </cell>
          <cell r="R988">
            <v>0</v>
          </cell>
          <cell r="S988" t="str">
            <v>Civil</v>
          </cell>
        </row>
        <row r="989">
          <cell r="B989" t="str">
            <v>599-0546</v>
          </cell>
          <cell r="D989">
            <v>39489</v>
          </cell>
          <cell r="E989" t="str">
            <v>E012</v>
          </cell>
          <cell r="G989" t="str">
            <v>L.M.V Switchgear cc</v>
          </cell>
          <cell r="H989" t="str">
            <v>Supply And Rewiring Of Mcc Cubicles For Factory Area</v>
          </cell>
          <cell r="I989" t="str">
            <v>ZAR 714,775.46</v>
          </cell>
          <cell r="J989" t="str">
            <v>ZAR</v>
          </cell>
          <cell r="K989">
            <v>714775.46</v>
          </cell>
          <cell r="L989">
            <v>1</v>
          </cell>
          <cell r="M989">
            <v>714775.46</v>
          </cell>
          <cell r="N989">
            <v>714775.46</v>
          </cell>
          <cell r="O989">
            <v>0</v>
          </cell>
          <cell r="P989">
            <v>0</v>
          </cell>
          <cell r="Q989">
            <v>0</v>
          </cell>
          <cell r="R989">
            <v>0</v>
          </cell>
        </row>
        <row r="990">
          <cell r="B990" t="str">
            <v>599-0547</v>
          </cell>
          <cell r="D990">
            <v>39489</v>
          </cell>
          <cell r="E990" t="str">
            <v>M031</v>
          </cell>
          <cell r="G990" t="str">
            <v>Discount Steel</v>
          </cell>
          <cell r="H990" t="str">
            <v>Supply Of Steel Materials As Per Boq M032-03-Boq-01 For T1 Cane Carrier</v>
          </cell>
          <cell r="I990" t="str">
            <v>ZAR 386,999.72</v>
          </cell>
          <cell r="J990" t="str">
            <v>ZAR</v>
          </cell>
          <cell r="K990">
            <v>386999.72</v>
          </cell>
          <cell r="L990">
            <v>1</v>
          </cell>
          <cell r="M990">
            <v>386999.72</v>
          </cell>
          <cell r="N990">
            <v>386999.72</v>
          </cell>
          <cell r="O990">
            <v>0</v>
          </cell>
          <cell r="P990">
            <v>0</v>
          </cell>
          <cell r="Q990">
            <v>0</v>
          </cell>
          <cell r="R990">
            <v>0</v>
          </cell>
        </row>
        <row r="991">
          <cell r="B991" t="str">
            <v>599-0548</v>
          </cell>
          <cell r="D991">
            <v>39489</v>
          </cell>
          <cell r="E991" t="str">
            <v>M031</v>
          </cell>
          <cell r="G991" t="str">
            <v>Discount Steel</v>
          </cell>
          <cell r="H991" t="str">
            <v>Steel Materials As Per Boq M032-04-Boq-01-R01 For T2 Cane Carrier</v>
          </cell>
          <cell r="I991" t="str">
            <v>ZAR 318,517.67</v>
          </cell>
          <cell r="J991" t="str">
            <v>ZAR</v>
          </cell>
          <cell r="K991">
            <v>318517.67</v>
          </cell>
          <cell r="L991">
            <v>1</v>
          </cell>
          <cell r="M991">
            <v>318517.67</v>
          </cell>
          <cell r="N991">
            <v>318517.67</v>
          </cell>
          <cell r="O991">
            <v>0</v>
          </cell>
          <cell r="P991">
            <v>0</v>
          </cell>
          <cell r="Q991">
            <v>0</v>
          </cell>
          <cell r="R991">
            <v>0</v>
          </cell>
        </row>
        <row r="992">
          <cell r="B992" t="str">
            <v>599-0549</v>
          </cell>
          <cell r="D992">
            <v>39489</v>
          </cell>
          <cell r="E992" t="str">
            <v>M031</v>
          </cell>
          <cell r="G992" t="str">
            <v>Makubu Steelworks Ltd</v>
          </cell>
          <cell r="H992" t="str">
            <v>Various Bolts And Nuts For Expansion Project</v>
          </cell>
          <cell r="I992" t="str">
            <v>ZMK 7,027,775</v>
          </cell>
          <cell r="J992" t="str">
            <v>ZMK</v>
          </cell>
          <cell r="K992">
            <v>7027775</v>
          </cell>
          <cell r="L992">
            <v>1.6750418760469012E-3</v>
          </cell>
          <cell r="M992">
            <v>11771.817420435511</v>
          </cell>
          <cell r="N992">
            <v>0</v>
          </cell>
          <cell r="O992">
            <v>0</v>
          </cell>
          <cell r="P992">
            <v>0</v>
          </cell>
          <cell r="Q992">
            <v>0</v>
          </cell>
          <cell r="R992">
            <v>7027775</v>
          </cell>
        </row>
        <row r="993">
          <cell r="B993" t="str">
            <v>599-0550</v>
          </cell>
          <cell r="D993">
            <v>39489</v>
          </cell>
          <cell r="E993" t="str">
            <v>M031</v>
          </cell>
          <cell r="G993" t="str">
            <v>Lusaka Bearing Centre Ltd</v>
          </cell>
          <cell r="H993" t="str">
            <v>Various Threaded Bars, Bolts Nuts And Washers</v>
          </cell>
          <cell r="I993" t="str">
            <v>ZMK 28,320,340</v>
          </cell>
          <cell r="J993" t="str">
            <v>ZMK</v>
          </cell>
          <cell r="K993">
            <v>28320340</v>
          </cell>
          <cell r="L993">
            <v>1.6750418760469012E-3</v>
          </cell>
          <cell r="M993">
            <v>47437.755443886097</v>
          </cell>
          <cell r="N993">
            <v>0</v>
          </cell>
          <cell r="O993">
            <v>0</v>
          </cell>
          <cell r="P993">
            <v>0</v>
          </cell>
          <cell r="Q993">
            <v>0</v>
          </cell>
          <cell r="R993">
            <v>28320340</v>
          </cell>
        </row>
        <row r="994">
          <cell r="B994" t="str">
            <v>599-0551</v>
          </cell>
          <cell r="D994">
            <v>39489</v>
          </cell>
          <cell r="E994" t="str">
            <v>M056</v>
          </cell>
          <cell r="G994" t="str">
            <v>Heku Construction Ltd</v>
          </cell>
          <cell r="H994" t="str">
            <v>Manufacture Of Pipingfor Factory Area</v>
          </cell>
          <cell r="I994" t="str">
            <v>ZMK 644,958,968.28</v>
          </cell>
          <cell r="J994" t="str">
            <v>ZMK</v>
          </cell>
          <cell r="K994">
            <v>644958968.27999997</v>
          </cell>
          <cell r="L994">
            <v>1.6750418760469012E-3</v>
          </cell>
          <cell r="M994">
            <v>1080333.2802010051</v>
          </cell>
          <cell r="N994">
            <v>0</v>
          </cell>
          <cell r="O994">
            <v>0</v>
          </cell>
          <cell r="P994">
            <v>0</v>
          </cell>
          <cell r="Q994">
            <v>0</v>
          </cell>
          <cell r="R994">
            <v>644958968.27999997</v>
          </cell>
        </row>
        <row r="995">
          <cell r="B995" t="str">
            <v>599-0552</v>
          </cell>
          <cell r="D995">
            <v>39489</v>
          </cell>
          <cell r="E995" t="str">
            <v>P005</v>
          </cell>
          <cell r="G995" t="str">
            <v>BHAGOOS SUPERMARKET</v>
          </cell>
          <cell r="H995" t="str">
            <v>Reflective Vests Marked With Safety Officer On The Back</v>
          </cell>
          <cell r="I995" t="str">
            <v>ZMK 324,000</v>
          </cell>
          <cell r="J995" t="str">
            <v>ZMK</v>
          </cell>
          <cell r="K995">
            <v>324000</v>
          </cell>
          <cell r="L995">
            <v>1.6750418760469012E-3</v>
          </cell>
          <cell r="M995">
            <v>542.713567839196</v>
          </cell>
          <cell r="N995">
            <v>0</v>
          </cell>
          <cell r="O995">
            <v>0</v>
          </cell>
          <cell r="P995">
            <v>0</v>
          </cell>
          <cell r="Q995">
            <v>0</v>
          </cell>
          <cell r="R995">
            <v>324000</v>
          </cell>
          <cell r="S995" t="str">
            <v>PPE</v>
          </cell>
        </row>
        <row r="996">
          <cell r="B996" t="str">
            <v>599-0553</v>
          </cell>
          <cell r="D996" t="e">
            <v>#N/A</v>
          </cell>
          <cell r="E996" t="str">
            <v>C005</v>
          </cell>
          <cell r="G996" t="str">
            <v>INTER -LINK CARRIERS LTD</v>
          </cell>
          <cell r="H996" t="str">
            <v>Transportation Of Cement From Chilanga Cement To Mazabuka</v>
          </cell>
          <cell r="I996" t="str">
            <v>ZMK 48,900,000</v>
          </cell>
          <cell r="J996" t="str">
            <v>ZMK</v>
          </cell>
          <cell r="K996">
            <v>48900000</v>
          </cell>
          <cell r="L996">
            <v>1.6750418760469012E-3</v>
          </cell>
          <cell r="M996">
            <v>81909.547738693465</v>
          </cell>
          <cell r="N996">
            <v>0</v>
          </cell>
          <cell r="O996">
            <v>0</v>
          </cell>
          <cell r="P996">
            <v>0</v>
          </cell>
          <cell r="Q996">
            <v>0</v>
          </cell>
          <cell r="R996">
            <v>48900000</v>
          </cell>
        </row>
        <row r="997">
          <cell r="B997" t="str">
            <v>599-0554</v>
          </cell>
          <cell r="D997" t="e">
            <v>#N/A</v>
          </cell>
          <cell r="E997" t="str">
            <v>P005</v>
          </cell>
          <cell r="G997" t="str">
            <v>Laktronics Repairs Ltd</v>
          </cell>
          <cell r="H997" t="str">
            <v>Thermostat for geyser</v>
          </cell>
          <cell r="I997" t="str">
            <v>ZMK 58,000</v>
          </cell>
          <cell r="J997" t="str">
            <v>ZMK</v>
          </cell>
          <cell r="K997">
            <v>58000</v>
          </cell>
          <cell r="L997">
            <v>1.6750418760469012E-3</v>
          </cell>
          <cell r="M997">
            <v>97.152428810720266</v>
          </cell>
          <cell r="N997">
            <v>0</v>
          </cell>
          <cell r="O997">
            <v>0</v>
          </cell>
          <cell r="P997">
            <v>0</v>
          </cell>
          <cell r="Q997">
            <v>0</v>
          </cell>
          <cell r="R997">
            <v>58000</v>
          </cell>
        </row>
        <row r="998">
          <cell r="B998" t="str">
            <v>599-0555</v>
          </cell>
          <cell r="D998" t="e">
            <v>#N/A</v>
          </cell>
          <cell r="E998" t="str">
            <v>P005</v>
          </cell>
          <cell r="G998" t="str">
            <v>East African Supply</v>
          </cell>
          <cell r="H998" t="str">
            <v>Bed Linen</v>
          </cell>
          <cell r="I998" t="str">
            <v>ZAR 23,283.75</v>
          </cell>
          <cell r="J998" t="str">
            <v>ZAR</v>
          </cell>
          <cell r="K998">
            <v>23283.75</v>
          </cell>
          <cell r="L998">
            <v>1</v>
          </cell>
          <cell r="M998">
            <v>23283.75</v>
          </cell>
          <cell r="N998">
            <v>23283.75</v>
          </cell>
          <cell r="O998">
            <v>0</v>
          </cell>
          <cell r="P998">
            <v>0</v>
          </cell>
          <cell r="Q998">
            <v>0</v>
          </cell>
          <cell r="R998">
            <v>0</v>
          </cell>
        </row>
        <row r="999">
          <cell r="B999" t="str">
            <v>599-0556</v>
          </cell>
          <cell r="D999" t="e">
            <v>#N/A</v>
          </cell>
          <cell r="E999" t="str">
            <v>P005</v>
          </cell>
          <cell r="G999" t="str">
            <v>All Haul Enterprises</v>
          </cell>
          <cell r="H999" t="str">
            <v>Transport of Workers to Site</v>
          </cell>
          <cell r="I999" t="str">
            <v>ZMK 108,900,000</v>
          </cell>
          <cell r="J999" t="str">
            <v>ZMK</v>
          </cell>
          <cell r="K999">
            <v>108900000</v>
          </cell>
          <cell r="L999">
            <v>1.6750418760469012E-3</v>
          </cell>
          <cell r="M999">
            <v>182412.06030150753</v>
          </cell>
          <cell r="N999">
            <v>0</v>
          </cell>
          <cell r="O999">
            <v>0</v>
          </cell>
          <cell r="P999">
            <v>0</v>
          </cell>
          <cell r="Q999">
            <v>0</v>
          </cell>
          <cell r="R999">
            <v>108900000</v>
          </cell>
        </row>
        <row r="1000">
          <cell r="B1000" t="str">
            <v>599-0557</v>
          </cell>
          <cell r="D1000" t="e">
            <v>#N/A</v>
          </cell>
          <cell r="E1000" t="str">
            <v>P005</v>
          </cell>
          <cell r="G1000" t="str">
            <v>BHAGOOS SUPERMARKET</v>
          </cell>
          <cell r="H1000" t="str">
            <v>Safety Shoes</v>
          </cell>
          <cell r="I1000" t="str">
            <v>ZMK 1,133,617.05</v>
          </cell>
          <cell r="J1000" t="str">
            <v>ZMK</v>
          </cell>
          <cell r="K1000">
            <v>1133617.05</v>
          </cell>
          <cell r="L1000">
            <v>1.6750418760469012E-3</v>
          </cell>
          <cell r="M1000">
            <v>1898.8560301507539</v>
          </cell>
          <cell r="N1000">
            <v>0</v>
          </cell>
          <cell r="O1000">
            <v>0</v>
          </cell>
          <cell r="P1000">
            <v>0</v>
          </cell>
          <cell r="Q1000">
            <v>0</v>
          </cell>
          <cell r="R1000">
            <v>1133617.05</v>
          </cell>
          <cell r="S1000" t="str">
            <v>PPE</v>
          </cell>
        </row>
        <row r="1001">
          <cell r="B1001" t="str">
            <v>599-0558</v>
          </cell>
          <cell r="D1001" t="e">
            <v>#N/A</v>
          </cell>
          <cell r="E1001" t="str">
            <v>P005</v>
          </cell>
          <cell r="G1001" t="str">
            <v>Makubu Steelworks Ltd</v>
          </cell>
          <cell r="H1001" t="str">
            <v>Self Drilling Screws</v>
          </cell>
          <cell r="I1001" t="str">
            <v>ZMK 1,800,000</v>
          </cell>
          <cell r="J1001" t="str">
            <v>ZMK</v>
          </cell>
          <cell r="K1001">
            <v>1800000</v>
          </cell>
          <cell r="L1001">
            <v>1.6750418760469012E-3</v>
          </cell>
          <cell r="M1001">
            <v>3015.075376884422</v>
          </cell>
          <cell r="N1001">
            <v>0</v>
          </cell>
          <cell r="O1001">
            <v>0</v>
          </cell>
          <cell r="P1001">
            <v>0</v>
          </cell>
          <cell r="Q1001">
            <v>0</v>
          </cell>
          <cell r="R1001">
            <v>1800000</v>
          </cell>
        </row>
        <row r="1002">
          <cell r="B1002" t="str">
            <v>599-0559</v>
          </cell>
          <cell r="D1002" t="e">
            <v>#N/A</v>
          </cell>
          <cell r="E1002" t="str">
            <v>P005</v>
          </cell>
          <cell r="G1002" t="str">
            <v>GEMISTAR TRAVEL &amp; TOURS</v>
          </cell>
          <cell r="H1002" t="str">
            <v>Air Tickets KR and RR</v>
          </cell>
          <cell r="I1002" t="str">
            <v>ZMK 4,768,570</v>
          </cell>
          <cell r="J1002" t="str">
            <v>ZMK</v>
          </cell>
          <cell r="K1002">
            <v>4768570</v>
          </cell>
          <cell r="L1002">
            <v>1.6750418760469012E-3</v>
          </cell>
          <cell r="M1002">
            <v>7987.5544388609715</v>
          </cell>
          <cell r="N1002">
            <v>0</v>
          </cell>
          <cell r="O1002">
            <v>0</v>
          </cell>
          <cell r="P1002">
            <v>0</v>
          </cell>
          <cell r="Q1002">
            <v>0</v>
          </cell>
          <cell r="R1002">
            <v>4768570</v>
          </cell>
        </row>
        <row r="1003">
          <cell r="B1003" t="str">
            <v>599-0560</v>
          </cell>
          <cell r="D1003" t="e">
            <v>#N/A</v>
          </cell>
          <cell r="E1003" t="str">
            <v>P005</v>
          </cell>
          <cell r="G1003" t="str">
            <v>GEMISTAR TRAVEL &amp; TOURS</v>
          </cell>
          <cell r="H1003" t="str">
            <v>Air Tickets TdB</v>
          </cell>
          <cell r="I1003" t="str">
            <v>ZMK 2,107,380</v>
          </cell>
          <cell r="J1003" t="str">
            <v>ZMK</v>
          </cell>
          <cell r="K1003">
            <v>2107380</v>
          </cell>
          <cell r="L1003">
            <v>1.6750418760469012E-3</v>
          </cell>
          <cell r="M1003">
            <v>3529.9497487437188</v>
          </cell>
          <cell r="N1003">
            <v>0</v>
          </cell>
          <cell r="O1003">
            <v>0</v>
          </cell>
          <cell r="P1003">
            <v>0</v>
          </cell>
          <cell r="Q1003">
            <v>0</v>
          </cell>
          <cell r="R1003">
            <v>2107380</v>
          </cell>
        </row>
        <row r="1004">
          <cell r="B1004" t="str">
            <v>599-0561</v>
          </cell>
          <cell r="D1004" t="e">
            <v>#N/A</v>
          </cell>
          <cell r="E1004" t="str">
            <v>P005</v>
          </cell>
          <cell r="G1004" t="str">
            <v>GEMISTAR TRAVEL &amp; TOURS</v>
          </cell>
          <cell r="H1004" t="str">
            <v>Air Tickets CW</v>
          </cell>
          <cell r="I1004" t="str">
            <v>ZMK 2,770,385</v>
          </cell>
          <cell r="J1004" t="str">
            <v>ZMK</v>
          </cell>
          <cell r="K1004">
            <v>2770385</v>
          </cell>
          <cell r="L1004">
            <v>1.6750418760469012E-3</v>
          </cell>
          <cell r="M1004">
            <v>4640.5108877721941</v>
          </cell>
          <cell r="N1004">
            <v>0</v>
          </cell>
          <cell r="O1004">
            <v>0</v>
          </cell>
          <cell r="P1004">
            <v>0</v>
          </cell>
          <cell r="Q1004">
            <v>0</v>
          </cell>
          <cell r="R1004">
            <v>2770385</v>
          </cell>
        </row>
        <row r="1005">
          <cell r="B1005" t="str">
            <v>599-0562</v>
          </cell>
          <cell r="D1005" t="e">
            <v>#N/A</v>
          </cell>
          <cell r="E1005" t="str">
            <v>P005</v>
          </cell>
          <cell r="G1005" t="str">
            <v>G &amp; A Investment Ltd</v>
          </cell>
          <cell r="H1005" t="str">
            <v>Plumbing materials - Closed</v>
          </cell>
          <cell r="I1005" t="str">
            <v>ZMK 0.00</v>
          </cell>
          <cell r="J1005" t="str">
            <v>ZMK</v>
          </cell>
          <cell r="K1005">
            <v>0</v>
          </cell>
          <cell r="L1005">
            <v>1.6750418760469012E-3</v>
          </cell>
          <cell r="M1005">
            <v>0</v>
          </cell>
          <cell r="N1005">
            <v>0</v>
          </cell>
          <cell r="O1005">
            <v>0</v>
          </cell>
          <cell r="P1005">
            <v>0</v>
          </cell>
          <cell r="Q1005">
            <v>0</v>
          </cell>
          <cell r="R1005">
            <v>0</v>
          </cell>
        </row>
        <row r="1006">
          <cell r="B1006" t="str">
            <v>599-0563</v>
          </cell>
          <cell r="D1006" t="e">
            <v>#N/A</v>
          </cell>
          <cell r="E1006" t="str">
            <v>P005</v>
          </cell>
          <cell r="G1006" t="str">
            <v>Nemchem International</v>
          </cell>
          <cell r="H1006" t="str">
            <v>Cleaning</v>
          </cell>
          <cell r="I1006" t="str">
            <v>ZMK 83,000,000</v>
          </cell>
          <cell r="J1006" t="str">
            <v>ZMK</v>
          </cell>
          <cell r="K1006">
            <v>83000000</v>
          </cell>
          <cell r="L1006">
            <v>1.6750418760469012E-3</v>
          </cell>
          <cell r="M1006">
            <v>139028.4757118928</v>
          </cell>
          <cell r="N1006">
            <v>0</v>
          </cell>
          <cell r="O1006">
            <v>0</v>
          </cell>
          <cell r="P1006">
            <v>0</v>
          </cell>
          <cell r="Q1006">
            <v>0</v>
          </cell>
          <cell r="R1006">
            <v>83000000</v>
          </cell>
        </row>
        <row r="1007">
          <cell r="B1007" t="str">
            <v>599-0564</v>
          </cell>
          <cell r="D1007" t="e">
            <v>#N/A</v>
          </cell>
          <cell r="E1007" t="str">
            <v>P005</v>
          </cell>
          <cell r="G1007" t="str">
            <v>Quality Chemicals</v>
          </cell>
          <cell r="H1007" t="str">
            <v>Motorised Sprayer</v>
          </cell>
          <cell r="I1007" t="str">
            <v>ZMK 34,920,000</v>
          </cell>
          <cell r="J1007" t="str">
            <v>ZMK</v>
          </cell>
          <cell r="K1007">
            <v>34920000</v>
          </cell>
          <cell r="L1007">
            <v>1.6750418760469012E-3</v>
          </cell>
          <cell r="M1007">
            <v>58492.462311557792</v>
          </cell>
          <cell r="N1007">
            <v>0</v>
          </cell>
          <cell r="O1007">
            <v>0</v>
          </cell>
          <cell r="P1007">
            <v>0</v>
          </cell>
          <cell r="Q1007">
            <v>0</v>
          </cell>
          <cell r="R1007">
            <v>34920000</v>
          </cell>
        </row>
        <row r="1008">
          <cell r="B1008" t="str">
            <v>599-0565</v>
          </cell>
          <cell r="D1008">
            <v>39493</v>
          </cell>
          <cell r="E1008" t="str">
            <v>M001-08</v>
          </cell>
          <cell r="G1008" t="str">
            <v>East African Supply</v>
          </cell>
          <cell r="H1008" t="str">
            <v>Materials for HP and Exh pipe</v>
          </cell>
          <cell r="I1008" t="str">
            <v>ZAR 99,611.59</v>
          </cell>
          <cell r="J1008" t="str">
            <v>ZAR</v>
          </cell>
          <cell r="K1008">
            <v>99611.59</v>
          </cell>
          <cell r="L1008">
            <v>1</v>
          </cell>
          <cell r="M1008">
            <v>99611.59</v>
          </cell>
          <cell r="N1008">
            <v>99611.59</v>
          </cell>
          <cell r="O1008">
            <v>0</v>
          </cell>
          <cell r="P1008">
            <v>0</v>
          </cell>
          <cell r="Q1008">
            <v>0</v>
          </cell>
          <cell r="R1008">
            <v>0</v>
          </cell>
          <cell r="S1008">
            <v>1</v>
          </cell>
          <cell r="T1008">
            <v>2</v>
          </cell>
        </row>
        <row r="1009">
          <cell r="B1009" t="str">
            <v>599-0566</v>
          </cell>
          <cell r="D1009">
            <v>39493</v>
          </cell>
          <cell r="E1009" t="str">
            <v>M031</v>
          </cell>
          <cell r="G1009" t="str">
            <v>East African Supply</v>
          </cell>
          <cell r="H1009" t="str">
            <v>Steel for CVP massecuite pump Structure</v>
          </cell>
          <cell r="I1009" t="str">
            <v>ZAR 67,194.70</v>
          </cell>
          <cell r="J1009" t="str">
            <v>ZAR</v>
          </cell>
          <cell r="K1009">
            <v>67194.7</v>
          </cell>
          <cell r="L1009">
            <v>1</v>
          </cell>
          <cell r="M1009">
            <v>67194.7</v>
          </cell>
          <cell r="N1009">
            <v>67194.7</v>
          </cell>
          <cell r="O1009">
            <v>0</v>
          </cell>
          <cell r="P1009">
            <v>0</v>
          </cell>
          <cell r="Q1009">
            <v>0</v>
          </cell>
          <cell r="R1009">
            <v>0</v>
          </cell>
        </row>
        <row r="1010">
          <cell r="B1010" t="str">
            <v>599-0567</v>
          </cell>
          <cell r="D1010">
            <v>39493</v>
          </cell>
          <cell r="E1010" t="str">
            <v>M032-0</v>
          </cell>
          <cell r="G1010" t="str">
            <v>Emineo Ltd</v>
          </cell>
          <cell r="H1010" t="str">
            <v>Manufacture T2 Carrier Drive bed plate</v>
          </cell>
          <cell r="I1010" t="str">
            <v>EUR 2,500.00</v>
          </cell>
          <cell r="J1010" t="str">
            <v>EUR</v>
          </cell>
          <cell r="K1010">
            <v>2500</v>
          </cell>
          <cell r="L1010">
            <v>9.5500000000000007</v>
          </cell>
          <cell r="M1010">
            <v>23875</v>
          </cell>
          <cell r="N1010">
            <v>0</v>
          </cell>
          <cell r="O1010">
            <v>2500</v>
          </cell>
          <cell r="P1010">
            <v>0</v>
          </cell>
          <cell r="Q1010">
            <v>0</v>
          </cell>
          <cell r="R1010">
            <v>0</v>
          </cell>
        </row>
        <row r="1011">
          <cell r="B1011" t="str">
            <v>599-0568</v>
          </cell>
          <cell r="D1011">
            <v>39493</v>
          </cell>
          <cell r="E1011" t="str">
            <v>M056</v>
          </cell>
          <cell r="G1011" t="str">
            <v>East African Supply</v>
          </cell>
          <cell r="H1011" t="str">
            <v>Various Flanges and Fasteners</v>
          </cell>
          <cell r="I1011" t="str">
            <v>ZAR 730,853.75</v>
          </cell>
          <cell r="J1011" t="str">
            <v>ZAR</v>
          </cell>
          <cell r="K1011">
            <v>730853.75</v>
          </cell>
          <cell r="L1011">
            <v>1</v>
          </cell>
          <cell r="M1011">
            <v>730853.75</v>
          </cell>
          <cell r="N1011">
            <v>730853.75</v>
          </cell>
          <cell r="O1011">
            <v>0</v>
          </cell>
          <cell r="P1011">
            <v>0</v>
          </cell>
          <cell r="Q1011">
            <v>0</v>
          </cell>
          <cell r="R1011">
            <v>0</v>
          </cell>
        </row>
        <row r="1012">
          <cell r="B1012" t="str">
            <v>599-0569</v>
          </cell>
          <cell r="D1012">
            <v>39493</v>
          </cell>
          <cell r="E1012" t="str">
            <v>A005</v>
          </cell>
          <cell r="G1012" t="str">
            <v>East African Supply</v>
          </cell>
          <cell r="H1012" t="str">
            <v>Electics span and travvel fro Morris Cranes</v>
          </cell>
          <cell r="I1012" t="str">
            <v>ZAR 19,162.50</v>
          </cell>
          <cell r="J1012" t="str">
            <v>ZAR</v>
          </cell>
          <cell r="K1012">
            <v>19162.5</v>
          </cell>
          <cell r="L1012">
            <v>1</v>
          </cell>
          <cell r="M1012">
            <v>19162.5</v>
          </cell>
          <cell r="N1012">
            <v>19162.5</v>
          </cell>
          <cell r="O1012">
            <v>0</v>
          </cell>
          <cell r="P1012">
            <v>0</v>
          </cell>
          <cell r="Q1012">
            <v>0</v>
          </cell>
          <cell r="R1012">
            <v>0</v>
          </cell>
        </row>
        <row r="1013">
          <cell r="B1013" t="str">
            <v>599-0570</v>
          </cell>
          <cell r="D1013">
            <v>39493</v>
          </cell>
          <cell r="E1013" t="str">
            <v>A004-0</v>
          </cell>
          <cell r="G1013" t="str">
            <v>Gereg Sewerage and Water Equipment</v>
          </cell>
          <cell r="H1013" t="str">
            <v>Sluice Gates</v>
          </cell>
          <cell r="I1013" t="str">
            <v>ZAR 285,000</v>
          </cell>
          <cell r="J1013" t="str">
            <v>ZAR</v>
          </cell>
          <cell r="K1013">
            <v>285000</v>
          </cell>
          <cell r="L1013">
            <v>1</v>
          </cell>
          <cell r="M1013">
            <v>285000</v>
          </cell>
          <cell r="N1013">
            <v>285000</v>
          </cell>
          <cell r="O1013">
            <v>0</v>
          </cell>
          <cell r="P1013">
            <v>0</v>
          </cell>
          <cell r="Q1013">
            <v>0</v>
          </cell>
          <cell r="R1013">
            <v>0</v>
          </cell>
        </row>
        <row r="1014">
          <cell r="B1014" t="str">
            <v>599-0571</v>
          </cell>
          <cell r="D1014">
            <v>39493</v>
          </cell>
          <cell r="E1014" t="str">
            <v>W114</v>
          </cell>
          <cell r="G1014" t="str">
            <v>Buckle Packaging</v>
          </cell>
          <cell r="H1014" t="str">
            <v>Kickers and Sewing Machines</v>
          </cell>
          <cell r="I1014" t="str">
            <v>ZAR 394,040</v>
          </cell>
          <cell r="J1014" t="str">
            <v>ZAR</v>
          </cell>
          <cell r="K1014">
            <v>394040</v>
          </cell>
          <cell r="L1014">
            <v>1</v>
          </cell>
          <cell r="M1014">
            <v>394040</v>
          </cell>
          <cell r="N1014">
            <v>394040</v>
          </cell>
          <cell r="O1014">
            <v>0</v>
          </cell>
          <cell r="P1014">
            <v>0</v>
          </cell>
          <cell r="Q1014">
            <v>0</v>
          </cell>
          <cell r="R1014">
            <v>0</v>
          </cell>
        </row>
        <row r="1015">
          <cell r="B1015" t="str">
            <v>599-0572</v>
          </cell>
          <cell r="D1015">
            <v>39493</v>
          </cell>
          <cell r="E1015" t="str">
            <v>W116</v>
          </cell>
          <cell r="G1015" t="str">
            <v>Techmatic Industrial</v>
          </cell>
          <cell r="H1015" t="str">
            <v>Double Bank Grate Magnet</v>
          </cell>
          <cell r="I1015" t="str">
            <v>ZAR 29,285</v>
          </cell>
          <cell r="J1015" t="str">
            <v>ZAR</v>
          </cell>
          <cell r="K1015">
            <v>29285</v>
          </cell>
          <cell r="L1015">
            <v>1</v>
          </cell>
          <cell r="M1015">
            <v>29285</v>
          </cell>
          <cell r="N1015">
            <v>29285</v>
          </cell>
          <cell r="O1015">
            <v>0</v>
          </cell>
          <cell r="P1015">
            <v>0</v>
          </cell>
          <cell r="Q1015">
            <v>0</v>
          </cell>
          <cell r="R1015">
            <v>0</v>
          </cell>
        </row>
        <row r="1016">
          <cell r="B1016" t="str">
            <v>599-0573</v>
          </cell>
          <cell r="D1016">
            <v>39493</v>
          </cell>
          <cell r="E1016" t="str">
            <v>P005</v>
          </cell>
          <cell r="G1016" t="str">
            <v>Power Plus Electronics</v>
          </cell>
          <cell r="I1016" t="str">
            <v>ZMK 525,000</v>
          </cell>
          <cell r="J1016" t="str">
            <v>ZMK</v>
          </cell>
          <cell r="K1016">
            <v>525000</v>
          </cell>
          <cell r="L1016">
            <v>1.6750418760469012E-3</v>
          </cell>
          <cell r="M1016">
            <v>879.3969849246231</v>
          </cell>
          <cell r="N1016">
            <v>0</v>
          </cell>
          <cell r="O1016">
            <v>0</v>
          </cell>
          <cell r="P1016">
            <v>0</v>
          </cell>
          <cell r="Q1016">
            <v>0</v>
          </cell>
          <cell r="R1016">
            <v>525000</v>
          </cell>
        </row>
        <row r="1017">
          <cell r="B1017" t="str">
            <v>599-0574</v>
          </cell>
          <cell r="D1017">
            <v>39493</v>
          </cell>
          <cell r="E1017" t="str">
            <v>P005</v>
          </cell>
          <cell r="G1017" t="str">
            <v>Kagiso Khulani Supervision Zambia Ltd</v>
          </cell>
          <cell r="H1017" t="str">
            <v>TV sets for Kaleya</v>
          </cell>
          <cell r="I1017" t="str">
            <v>ZMK 3,990,000</v>
          </cell>
          <cell r="J1017" t="str">
            <v>ZMK</v>
          </cell>
          <cell r="K1017">
            <v>3990000</v>
          </cell>
          <cell r="L1017">
            <v>1.6750418760469012E-3</v>
          </cell>
          <cell r="M1017">
            <v>6683.417085427136</v>
          </cell>
          <cell r="N1017">
            <v>0</v>
          </cell>
          <cell r="O1017">
            <v>0</v>
          </cell>
          <cell r="P1017">
            <v>0</v>
          </cell>
          <cell r="Q1017">
            <v>0</v>
          </cell>
          <cell r="R1017">
            <v>3990000</v>
          </cell>
        </row>
        <row r="1018">
          <cell r="B1018" t="str">
            <v>599-0575</v>
          </cell>
          <cell r="D1018">
            <v>39493</v>
          </cell>
          <cell r="E1018" t="str">
            <v>P005</v>
          </cell>
          <cell r="G1018" t="str">
            <v>Kagiso Khulani Supervision Zambia Ltd</v>
          </cell>
          <cell r="H1018" t="str">
            <v>Tables and Chairs</v>
          </cell>
          <cell r="I1018" t="str">
            <v>ZMK 3,440,000</v>
          </cell>
          <cell r="J1018" t="str">
            <v>ZMK</v>
          </cell>
          <cell r="K1018">
            <v>3440000</v>
          </cell>
          <cell r="L1018">
            <v>1.6750418760469012E-3</v>
          </cell>
          <cell r="M1018">
            <v>5762.1440536013397</v>
          </cell>
          <cell r="N1018">
            <v>0</v>
          </cell>
          <cell r="O1018">
            <v>0</v>
          </cell>
          <cell r="P1018">
            <v>0</v>
          </cell>
          <cell r="Q1018">
            <v>0</v>
          </cell>
          <cell r="R1018">
            <v>3440000</v>
          </cell>
        </row>
        <row r="1019">
          <cell r="B1019" t="str">
            <v>599-0576</v>
          </cell>
          <cell r="D1019">
            <v>39493</v>
          </cell>
          <cell r="E1019" t="str">
            <v>M031</v>
          </cell>
          <cell r="G1019" t="str">
            <v>Discount Steel</v>
          </cell>
          <cell r="H1019" t="str">
            <v>Caustic Tank Material</v>
          </cell>
          <cell r="I1019" t="str">
            <v>ZAR 722,103.20</v>
          </cell>
          <cell r="J1019" t="str">
            <v>ZAR</v>
          </cell>
          <cell r="K1019">
            <v>722103.2</v>
          </cell>
          <cell r="L1019">
            <v>1</v>
          </cell>
          <cell r="M1019">
            <v>722103.2</v>
          </cell>
          <cell r="N1019">
            <v>722103.2</v>
          </cell>
          <cell r="O1019">
            <v>0</v>
          </cell>
          <cell r="P1019">
            <v>0</v>
          </cell>
          <cell r="Q1019">
            <v>0</v>
          </cell>
          <cell r="R1019">
            <v>0</v>
          </cell>
        </row>
        <row r="1020">
          <cell r="B1020" t="str">
            <v>599-0577</v>
          </cell>
          <cell r="D1020">
            <v>39493</v>
          </cell>
          <cell r="E1020" t="str">
            <v>M032-1</v>
          </cell>
          <cell r="G1020" t="str">
            <v>Heku Construction Ltd</v>
          </cell>
          <cell r="H1020" t="str">
            <v>Removal of old rail line</v>
          </cell>
          <cell r="I1020" t="str">
            <v>ZMK 25,588,912.50</v>
          </cell>
          <cell r="J1020" t="str">
            <v>ZMK</v>
          </cell>
          <cell r="K1020">
            <v>25588912.5</v>
          </cell>
          <cell r="L1020">
            <v>1.6750418760469012E-3</v>
          </cell>
          <cell r="M1020">
            <v>42862.5</v>
          </cell>
          <cell r="N1020">
            <v>0</v>
          </cell>
          <cell r="O1020">
            <v>0</v>
          </cell>
          <cell r="P1020">
            <v>0</v>
          </cell>
          <cell r="Q1020">
            <v>0</v>
          </cell>
          <cell r="R1020">
            <v>25588912.5</v>
          </cell>
        </row>
        <row r="1021">
          <cell r="B1021" t="str">
            <v>599-0578</v>
          </cell>
          <cell r="D1021">
            <v>39493</v>
          </cell>
          <cell r="E1021" t="str">
            <v>M031</v>
          </cell>
          <cell r="G1021" t="str">
            <v>BHAGOOS SUPERMARKET</v>
          </cell>
          <cell r="H1021" t="str">
            <v>Argon gas</v>
          </cell>
          <cell r="I1021" t="str">
            <v>ZMK 24,685,000</v>
          </cell>
          <cell r="J1021" t="str">
            <v>ZMK</v>
          </cell>
          <cell r="K1021">
            <v>24685000</v>
          </cell>
          <cell r="L1021">
            <v>1.6750418760469012E-3</v>
          </cell>
          <cell r="M1021">
            <v>41348.408710217758</v>
          </cell>
          <cell r="N1021">
            <v>0</v>
          </cell>
          <cell r="O1021">
            <v>0</v>
          </cell>
          <cell r="P1021">
            <v>0</v>
          </cell>
          <cell r="Q1021">
            <v>0</v>
          </cell>
          <cell r="R1021">
            <v>24685000</v>
          </cell>
          <cell r="S1021" t="str">
            <v>Gas Recovery</v>
          </cell>
        </row>
        <row r="1022">
          <cell r="B1022" t="str">
            <v>599-0578</v>
          </cell>
          <cell r="D1022">
            <v>39493</v>
          </cell>
          <cell r="E1022" t="str">
            <v>M031</v>
          </cell>
          <cell r="G1022" t="str">
            <v>BHAGOOS SUPERMARKET</v>
          </cell>
          <cell r="H1022" t="str">
            <v>Deposit</v>
          </cell>
          <cell r="I1022" t="str">
            <v>ZMK 44,000,000</v>
          </cell>
          <cell r="J1022" t="str">
            <v>ZMK</v>
          </cell>
          <cell r="K1022">
            <v>44000000</v>
          </cell>
          <cell r="L1022">
            <v>1.6750418760469012E-3</v>
          </cell>
          <cell r="M1022">
            <v>73701.84254606365</v>
          </cell>
          <cell r="N1022">
            <v>0</v>
          </cell>
          <cell r="O1022">
            <v>0</v>
          </cell>
          <cell r="P1022">
            <v>0</v>
          </cell>
          <cell r="Q1022">
            <v>0</v>
          </cell>
          <cell r="R1022">
            <v>44000000</v>
          </cell>
          <cell r="S1022" t="str">
            <v>Gas Recovery</v>
          </cell>
        </row>
        <row r="1023">
          <cell r="B1023" t="str">
            <v>599-0579</v>
          </cell>
          <cell r="D1023">
            <v>39493</v>
          </cell>
          <cell r="E1023" t="str">
            <v>M010-1</v>
          </cell>
          <cell r="G1023" t="str">
            <v>African Privity Investments (Pty) Ltd</v>
          </cell>
          <cell r="H1023" t="str">
            <v>Transport of Mills</v>
          </cell>
          <cell r="I1023" t="str">
            <v>ZAR 472,300</v>
          </cell>
          <cell r="J1023" t="str">
            <v>ZAR</v>
          </cell>
          <cell r="K1023">
            <v>472300</v>
          </cell>
          <cell r="L1023">
            <v>1</v>
          </cell>
          <cell r="M1023">
            <v>472300</v>
          </cell>
          <cell r="N1023">
            <v>472300</v>
          </cell>
          <cell r="O1023">
            <v>0</v>
          </cell>
          <cell r="P1023">
            <v>0</v>
          </cell>
          <cell r="Q1023">
            <v>0</v>
          </cell>
          <cell r="R1023">
            <v>0</v>
          </cell>
        </row>
        <row r="1024">
          <cell r="B1024" t="str">
            <v>599-0580</v>
          </cell>
          <cell r="D1024">
            <v>39493</v>
          </cell>
          <cell r="E1024" t="str">
            <v>M031</v>
          </cell>
          <cell r="G1024" t="str">
            <v>Discount Steel</v>
          </cell>
          <cell r="H1024" t="str">
            <v>Wet Sugar Conveyor Material</v>
          </cell>
          <cell r="I1024" t="str">
            <v>ZAR 176,262.28</v>
          </cell>
          <cell r="J1024" t="str">
            <v>ZAR</v>
          </cell>
          <cell r="K1024">
            <v>176262.28</v>
          </cell>
          <cell r="L1024">
            <v>1</v>
          </cell>
          <cell r="M1024">
            <v>176262.28</v>
          </cell>
          <cell r="N1024">
            <v>176262.28</v>
          </cell>
          <cell r="O1024">
            <v>0</v>
          </cell>
          <cell r="P1024">
            <v>0</v>
          </cell>
          <cell r="Q1024">
            <v>0</v>
          </cell>
          <cell r="R1024">
            <v>0</v>
          </cell>
        </row>
        <row r="1025">
          <cell r="B1025" t="str">
            <v>599-0581</v>
          </cell>
          <cell r="D1025">
            <v>39493</v>
          </cell>
          <cell r="E1025" t="str">
            <v>M031</v>
          </cell>
          <cell r="G1025" t="str">
            <v>Discount Steel</v>
          </cell>
          <cell r="H1025" t="str">
            <v>Condenser Supporting Structure and Platform</v>
          </cell>
          <cell r="I1025" t="str">
            <v>ZAR 220,444.41</v>
          </cell>
          <cell r="J1025" t="str">
            <v>ZAR</v>
          </cell>
          <cell r="K1025">
            <v>220444.41</v>
          </cell>
          <cell r="L1025">
            <v>1</v>
          </cell>
          <cell r="M1025">
            <v>220444.41</v>
          </cell>
          <cell r="N1025">
            <v>220444.41</v>
          </cell>
          <cell r="O1025">
            <v>0</v>
          </cell>
          <cell r="P1025">
            <v>0</v>
          </cell>
          <cell r="Q1025">
            <v>0</v>
          </cell>
          <cell r="R1025">
            <v>0</v>
          </cell>
        </row>
        <row r="1026">
          <cell r="B1026" t="str">
            <v>599-0582</v>
          </cell>
          <cell r="D1026">
            <v>39493</v>
          </cell>
          <cell r="E1026" t="str">
            <v>M031</v>
          </cell>
          <cell r="G1026" t="str">
            <v>Discount Steel</v>
          </cell>
          <cell r="H1026" t="str">
            <v>B and C Fugals Manifold</v>
          </cell>
          <cell r="I1026" t="str">
            <v>ZAR 159,084.86</v>
          </cell>
          <cell r="J1026" t="str">
            <v>ZAR</v>
          </cell>
          <cell r="K1026">
            <v>159084.85999999999</v>
          </cell>
          <cell r="L1026">
            <v>1</v>
          </cell>
          <cell r="M1026">
            <v>159084.85999999999</v>
          </cell>
          <cell r="N1026">
            <v>159084.85999999999</v>
          </cell>
          <cell r="O1026">
            <v>0</v>
          </cell>
          <cell r="P1026">
            <v>0</v>
          </cell>
          <cell r="Q1026">
            <v>0</v>
          </cell>
          <cell r="R1026">
            <v>0</v>
          </cell>
        </row>
        <row r="1027">
          <cell r="B1027" t="str">
            <v>599-0583</v>
          </cell>
          <cell r="D1027">
            <v>39493</v>
          </cell>
          <cell r="E1027" t="str">
            <v>M031</v>
          </cell>
          <cell r="G1027" t="str">
            <v>Discount Steel</v>
          </cell>
          <cell r="H1027" t="str">
            <v>Caustic Stock Tank Matl</v>
          </cell>
          <cell r="I1027" t="str">
            <v>ZAR 186,953.99</v>
          </cell>
          <cell r="J1027" t="str">
            <v>ZAR</v>
          </cell>
          <cell r="K1027">
            <v>186953.99</v>
          </cell>
          <cell r="L1027">
            <v>1</v>
          </cell>
          <cell r="M1027">
            <v>186953.99</v>
          </cell>
          <cell r="N1027">
            <v>186953.99</v>
          </cell>
          <cell r="O1027">
            <v>0</v>
          </cell>
          <cell r="P1027">
            <v>0</v>
          </cell>
          <cell r="Q1027">
            <v>0</v>
          </cell>
          <cell r="R1027">
            <v>0</v>
          </cell>
        </row>
        <row r="1028">
          <cell r="B1028" t="str">
            <v>599-0584</v>
          </cell>
          <cell r="D1028">
            <v>39493</v>
          </cell>
          <cell r="E1028" t="str">
            <v>M031</v>
          </cell>
          <cell r="G1028" t="str">
            <v>Discount Steel</v>
          </cell>
          <cell r="H1028" t="str">
            <v>Elevator Drive Platform</v>
          </cell>
          <cell r="I1028" t="str">
            <v>ZAR 32,157.75</v>
          </cell>
          <cell r="J1028" t="str">
            <v>ZAR</v>
          </cell>
          <cell r="K1028">
            <v>32157.75</v>
          </cell>
          <cell r="L1028">
            <v>1</v>
          </cell>
          <cell r="M1028">
            <v>32157.75</v>
          </cell>
          <cell r="N1028">
            <v>32157.75</v>
          </cell>
          <cell r="O1028">
            <v>0</v>
          </cell>
          <cell r="P1028">
            <v>0</v>
          </cell>
          <cell r="Q1028">
            <v>0</v>
          </cell>
          <cell r="R1028">
            <v>0</v>
          </cell>
        </row>
        <row r="1029">
          <cell r="B1029" t="str">
            <v>599-0585</v>
          </cell>
          <cell r="D1029">
            <v>39493</v>
          </cell>
          <cell r="E1029" t="str">
            <v>M031</v>
          </cell>
          <cell r="G1029" t="str">
            <v>Discount Steel</v>
          </cell>
          <cell r="H1029" t="str">
            <v>A Crystalliser Material</v>
          </cell>
          <cell r="I1029" t="str">
            <v>ZAR 125,206.16</v>
          </cell>
          <cell r="J1029" t="str">
            <v>ZAR</v>
          </cell>
          <cell r="K1029">
            <v>125206.16</v>
          </cell>
          <cell r="L1029">
            <v>1</v>
          </cell>
          <cell r="M1029">
            <v>125206.16</v>
          </cell>
          <cell r="N1029">
            <v>125206.16</v>
          </cell>
          <cell r="O1029">
            <v>0</v>
          </cell>
          <cell r="P1029">
            <v>0</v>
          </cell>
          <cell r="Q1029">
            <v>0</v>
          </cell>
          <cell r="R1029">
            <v>0</v>
          </cell>
        </row>
        <row r="1030">
          <cell r="B1030" t="str">
            <v>599-0586</v>
          </cell>
          <cell r="D1030">
            <v>39128</v>
          </cell>
          <cell r="E1030" t="str">
            <v>E001</v>
          </cell>
          <cell r="F1030" t="str">
            <v>Rajen Sooben</v>
          </cell>
          <cell r="G1030" t="str">
            <v>ABB South Africa Pty Ltd</v>
          </cell>
          <cell r="H1030" t="str">
            <v>Electrical Equipment &amp; Material for 33kV Switchgear</v>
          </cell>
          <cell r="I1030" t="str">
            <v>EUR 89,618.14</v>
          </cell>
          <cell r="J1030" t="str">
            <v>EUR</v>
          </cell>
          <cell r="K1030">
            <v>89618.14</v>
          </cell>
          <cell r="L1030">
            <v>9.5500000000000007</v>
          </cell>
          <cell r="M1030">
            <v>855853.23700000008</v>
          </cell>
          <cell r="N1030">
            <v>0</v>
          </cell>
          <cell r="O1030">
            <v>89618.14</v>
          </cell>
          <cell r="P1030">
            <v>0</v>
          </cell>
          <cell r="Q1030">
            <v>0</v>
          </cell>
          <cell r="R1030">
            <v>0</v>
          </cell>
        </row>
        <row r="1031">
          <cell r="B1031" t="str">
            <v>599-0587</v>
          </cell>
          <cell r="D1031">
            <v>39128</v>
          </cell>
          <cell r="E1031" t="str">
            <v>E001</v>
          </cell>
          <cell r="F1031" t="str">
            <v>Rajen Sooben</v>
          </cell>
          <cell r="G1031" t="str">
            <v>ABB South Africa Pty Ltd</v>
          </cell>
          <cell r="H1031" t="str">
            <v>Electrical Equipment &amp; Material for 33kV Switchgear</v>
          </cell>
          <cell r="I1031" t="str">
            <v>USD 68,592.44</v>
          </cell>
          <cell r="J1031" t="str">
            <v>USD</v>
          </cell>
          <cell r="K1031">
            <v>68592.44</v>
          </cell>
          <cell r="L1031">
            <v>7.35</v>
          </cell>
          <cell r="M1031">
            <v>504154.43400000001</v>
          </cell>
          <cell r="N1031">
            <v>0</v>
          </cell>
          <cell r="O1031">
            <v>0</v>
          </cell>
          <cell r="P1031">
            <v>0</v>
          </cell>
          <cell r="Q1031">
            <v>68592.44</v>
          </cell>
          <cell r="R1031">
            <v>0</v>
          </cell>
        </row>
        <row r="1032">
          <cell r="B1032" t="str">
            <v>599-0588</v>
          </cell>
          <cell r="D1032">
            <v>39493</v>
          </cell>
          <cell r="E1032" t="str">
            <v>E008</v>
          </cell>
          <cell r="G1032" t="str">
            <v>ABB South Africa Pty Ltd</v>
          </cell>
          <cell r="H1032" t="str">
            <v>Pump Station Expansion</v>
          </cell>
          <cell r="I1032" t="str">
            <v>EUR 99,535.54</v>
          </cell>
          <cell r="J1032" t="str">
            <v>EUR</v>
          </cell>
          <cell r="K1032">
            <v>99535.54</v>
          </cell>
          <cell r="L1032">
            <v>9.5500000000000007</v>
          </cell>
          <cell r="M1032">
            <v>950564.40700000001</v>
          </cell>
          <cell r="N1032">
            <v>0</v>
          </cell>
          <cell r="O1032">
            <v>99535.54</v>
          </cell>
          <cell r="P1032">
            <v>0</v>
          </cell>
          <cell r="Q1032">
            <v>0</v>
          </cell>
          <cell r="R1032">
            <v>0</v>
          </cell>
        </row>
        <row r="1033">
          <cell r="B1033" t="str">
            <v>599-0589</v>
          </cell>
          <cell r="D1033">
            <v>39493</v>
          </cell>
          <cell r="E1033" t="str">
            <v>E008</v>
          </cell>
          <cell r="G1033" t="str">
            <v>ABB South Africa Pty Ltd</v>
          </cell>
          <cell r="H1033" t="str">
            <v>Pump Station Expansion</v>
          </cell>
          <cell r="I1033" t="str">
            <v>USD 22,551.11</v>
          </cell>
          <cell r="J1033" t="str">
            <v>USD</v>
          </cell>
          <cell r="K1033">
            <v>22551.11</v>
          </cell>
          <cell r="L1033">
            <v>7.35</v>
          </cell>
          <cell r="M1033">
            <v>165750.65849999999</v>
          </cell>
          <cell r="N1033">
            <v>0</v>
          </cell>
          <cell r="O1033">
            <v>0</v>
          </cell>
          <cell r="P1033">
            <v>0</v>
          </cell>
          <cell r="Q1033">
            <v>22551.11</v>
          </cell>
          <cell r="R1033">
            <v>0</v>
          </cell>
        </row>
        <row r="1034">
          <cell r="B1034" t="str">
            <v>599-0590</v>
          </cell>
          <cell r="D1034">
            <v>39493</v>
          </cell>
          <cell r="E1034" t="str">
            <v>E004</v>
          </cell>
          <cell r="G1034" t="str">
            <v>ABB South Africa Pty Ltd</v>
          </cell>
          <cell r="H1034" t="str">
            <v>Euro Portion LV cabling and Switch gear</v>
          </cell>
          <cell r="I1034" t="str">
            <v>EUR 128,784.97</v>
          </cell>
          <cell r="J1034" t="str">
            <v>EUR</v>
          </cell>
          <cell r="K1034">
            <v>128784.97</v>
          </cell>
          <cell r="L1034">
            <v>9.5500000000000007</v>
          </cell>
          <cell r="M1034">
            <v>1229896.4635000001</v>
          </cell>
          <cell r="N1034">
            <v>0</v>
          </cell>
          <cell r="O1034">
            <v>128784.97</v>
          </cell>
          <cell r="P1034">
            <v>0</v>
          </cell>
          <cell r="Q1034">
            <v>0</v>
          </cell>
          <cell r="R1034">
            <v>0</v>
          </cell>
        </row>
        <row r="1035">
          <cell r="B1035" t="str">
            <v>599-0591</v>
          </cell>
          <cell r="D1035" t="e">
            <v>#N/A</v>
          </cell>
          <cell r="E1035" t="str">
            <v>M031</v>
          </cell>
          <cell r="G1035" t="str">
            <v>S D V SOUTH AFRICA PTY LTD</v>
          </cell>
          <cell r="H1035" t="str">
            <v>Air Freight Nuts and Bolts</v>
          </cell>
          <cell r="I1035" t="str">
            <v>ZAR 9,877.00</v>
          </cell>
          <cell r="J1035" t="str">
            <v>ZAR</v>
          </cell>
          <cell r="K1035">
            <v>9877</v>
          </cell>
          <cell r="L1035">
            <v>1</v>
          </cell>
          <cell r="M1035">
            <v>9877</v>
          </cell>
          <cell r="N1035">
            <v>9877</v>
          </cell>
          <cell r="O1035">
            <v>0</v>
          </cell>
          <cell r="P1035">
            <v>0</v>
          </cell>
          <cell r="Q1035">
            <v>0</v>
          </cell>
          <cell r="R1035">
            <v>0</v>
          </cell>
        </row>
        <row r="1036">
          <cell r="B1036" t="str">
            <v>599-0592</v>
          </cell>
          <cell r="D1036">
            <v>39496</v>
          </cell>
          <cell r="E1036" t="str">
            <v>M056</v>
          </cell>
          <cell r="F1036" t="str">
            <v>Marthie Burger</v>
          </cell>
          <cell r="G1036" t="str">
            <v>East African Supply</v>
          </cell>
          <cell r="H1036" t="str">
            <v>Pipe Fittings</v>
          </cell>
          <cell r="I1036" t="str">
            <v>ZAR 891,525.77</v>
          </cell>
          <cell r="J1036" t="str">
            <v>ZAR</v>
          </cell>
          <cell r="K1036">
            <v>891525.77</v>
          </cell>
          <cell r="L1036">
            <v>1</v>
          </cell>
          <cell r="M1036">
            <v>891525.77</v>
          </cell>
          <cell r="N1036">
            <v>891525.77</v>
          </cell>
          <cell r="O1036">
            <v>0</v>
          </cell>
          <cell r="P1036">
            <v>0</v>
          </cell>
          <cell r="Q1036">
            <v>0</v>
          </cell>
          <cell r="R1036">
            <v>0</v>
          </cell>
        </row>
        <row r="1037">
          <cell r="B1037" t="str">
            <v>599-0593</v>
          </cell>
          <cell r="D1037">
            <v>39496</v>
          </cell>
          <cell r="E1037" t="str">
            <v>M031</v>
          </cell>
          <cell r="F1037" t="str">
            <v>Marthie Burger</v>
          </cell>
          <cell r="G1037" t="str">
            <v>East African Supply</v>
          </cell>
          <cell r="H1037" t="str">
            <v>Mechanical Hook-up Supply Materials</v>
          </cell>
          <cell r="I1037" t="str">
            <v>ZAR 20,383.27</v>
          </cell>
          <cell r="J1037" t="str">
            <v>ZAR</v>
          </cell>
          <cell r="K1037">
            <v>20383.27</v>
          </cell>
          <cell r="L1037">
            <v>1</v>
          </cell>
          <cell r="M1037">
            <v>20383.27</v>
          </cell>
          <cell r="N1037">
            <v>20383.27</v>
          </cell>
          <cell r="O1037">
            <v>0</v>
          </cell>
          <cell r="P1037">
            <v>0</v>
          </cell>
          <cell r="Q1037">
            <v>0</v>
          </cell>
          <cell r="R1037">
            <v>0</v>
          </cell>
        </row>
        <row r="1038">
          <cell r="B1038" t="str">
            <v>599-0594</v>
          </cell>
          <cell r="D1038">
            <v>39499</v>
          </cell>
          <cell r="E1038" t="str">
            <v>P005</v>
          </cell>
          <cell r="F1038" t="str">
            <v xml:space="preserve">Philip  </v>
          </cell>
          <cell r="G1038" t="str">
            <v>Philip Banji Malambo</v>
          </cell>
          <cell r="H1038" t="str">
            <v>Tipper Truck Hire</v>
          </cell>
          <cell r="I1038" t="str">
            <v>ZMK 24,000,000.00</v>
          </cell>
          <cell r="J1038" t="str">
            <v>ZMK</v>
          </cell>
          <cell r="K1038">
            <v>24000000</v>
          </cell>
          <cell r="L1038">
            <v>1.6750418760469012E-3</v>
          </cell>
          <cell r="M1038">
            <v>40201.005025125625</v>
          </cell>
          <cell r="N1038">
            <v>0</v>
          </cell>
          <cell r="O1038">
            <v>0</v>
          </cell>
          <cell r="P1038">
            <v>0</v>
          </cell>
          <cell r="Q1038">
            <v>0</v>
          </cell>
          <cell r="R1038">
            <v>24000000</v>
          </cell>
        </row>
        <row r="1039">
          <cell r="B1039" t="str">
            <v>599-0595</v>
          </cell>
          <cell r="D1039">
            <v>39499</v>
          </cell>
          <cell r="E1039" t="str">
            <v>P005</v>
          </cell>
          <cell r="G1039" t="str">
            <v>G &amp; A Investment Ltd</v>
          </cell>
          <cell r="H1039" t="str">
            <v>Vacuum Cleaner</v>
          </cell>
          <cell r="I1039" t="str">
            <v>ZMK 770,000</v>
          </cell>
          <cell r="J1039" t="str">
            <v>ZMK</v>
          </cell>
          <cell r="K1039">
            <v>770000</v>
          </cell>
          <cell r="L1039">
            <v>1.6750418760469012E-3</v>
          </cell>
          <cell r="M1039">
            <v>1289.7822445561139</v>
          </cell>
          <cell r="N1039">
            <v>0</v>
          </cell>
          <cell r="O1039">
            <v>0</v>
          </cell>
          <cell r="P1039">
            <v>0</v>
          </cell>
          <cell r="Q1039">
            <v>0</v>
          </cell>
          <cell r="R1039">
            <v>770000</v>
          </cell>
        </row>
        <row r="1040">
          <cell r="B1040" t="str">
            <v>599-0596</v>
          </cell>
          <cell r="D1040">
            <v>39499</v>
          </cell>
          <cell r="E1040" t="str">
            <v>P005</v>
          </cell>
          <cell r="G1040" t="str">
            <v>Southern Insurance Brokers Ltd</v>
          </cell>
          <cell r="H1040" t="str">
            <v>Additional insurance - Toyota surf ABL 5695</v>
          </cell>
          <cell r="I1040" t="str">
            <v>ZMK 2,106,658</v>
          </cell>
          <cell r="J1040" t="str">
            <v>ZMK</v>
          </cell>
          <cell r="K1040">
            <v>2106658</v>
          </cell>
          <cell r="L1040">
            <v>1.6750418760469012E-3</v>
          </cell>
          <cell r="M1040">
            <v>3528.7403685092127</v>
          </cell>
          <cell r="N1040">
            <v>0</v>
          </cell>
          <cell r="O1040">
            <v>0</v>
          </cell>
          <cell r="P1040">
            <v>0</v>
          </cell>
          <cell r="Q1040">
            <v>0</v>
          </cell>
          <cell r="R1040">
            <v>2106658</v>
          </cell>
        </row>
        <row r="1041">
          <cell r="B1041" t="str">
            <v>599-0597</v>
          </cell>
          <cell r="D1041">
            <v>39499</v>
          </cell>
          <cell r="E1041" t="str">
            <v>P005</v>
          </cell>
          <cell r="G1041" t="str">
            <v>GEMISTAR TRAVEL &amp; TOURS</v>
          </cell>
          <cell r="H1041" t="str">
            <v>Air tickets</v>
          </cell>
          <cell r="I1041" t="str">
            <v>ZMK 728,415</v>
          </cell>
          <cell r="J1041" t="str">
            <v>ZMK</v>
          </cell>
          <cell r="K1041">
            <v>728415</v>
          </cell>
          <cell r="L1041">
            <v>1.6750418760469012E-3</v>
          </cell>
          <cell r="M1041">
            <v>1220.1256281407036</v>
          </cell>
          <cell r="N1041">
            <v>0</v>
          </cell>
          <cell r="O1041">
            <v>0</v>
          </cell>
          <cell r="P1041">
            <v>0</v>
          </cell>
          <cell r="Q1041">
            <v>0</v>
          </cell>
          <cell r="R1041">
            <v>728415</v>
          </cell>
        </row>
        <row r="1042">
          <cell r="B1042" t="str">
            <v>599-0598</v>
          </cell>
          <cell r="D1042">
            <v>39499</v>
          </cell>
          <cell r="E1042" t="str">
            <v>P005</v>
          </cell>
          <cell r="G1042" t="str">
            <v>GEMISTAR TRAVEL &amp; TOURS</v>
          </cell>
          <cell r="H1042" t="str">
            <v>Air tickets</v>
          </cell>
          <cell r="I1042" t="str">
            <v>ZMK 2,618,090</v>
          </cell>
          <cell r="J1042" t="str">
            <v>ZMK</v>
          </cell>
          <cell r="K1042">
            <v>2618090</v>
          </cell>
          <cell r="L1042">
            <v>1.6750418760469012E-3</v>
          </cell>
          <cell r="M1042">
            <v>4385.4103852596318</v>
          </cell>
          <cell r="N1042">
            <v>0</v>
          </cell>
          <cell r="O1042">
            <v>0</v>
          </cell>
          <cell r="P1042">
            <v>0</v>
          </cell>
          <cell r="Q1042">
            <v>0</v>
          </cell>
          <cell r="R1042">
            <v>2618090</v>
          </cell>
        </row>
        <row r="1043">
          <cell r="B1043" t="str">
            <v>599-0599</v>
          </cell>
          <cell r="D1043">
            <v>39499</v>
          </cell>
          <cell r="E1043" t="str">
            <v>M031</v>
          </cell>
          <cell r="F1043" t="str">
            <v>Marthie Burger</v>
          </cell>
          <cell r="G1043" t="str">
            <v>East African Supply</v>
          </cell>
          <cell r="H1043" t="str">
            <v>T2 Shredded belt materials</v>
          </cell>
          <cell r="I1043" t="str">
            <v>ZAR 142,237.63</v>
          </cell>
          <cell r="J1043" t="str">
            <v>ZAR</v>
          </cell>
          <cell r="K1043">
            <v>142237.63</v>
          </cell>
          <cell r="L1043">
            <v>1</v>
          </cell>
          <cell r="M1043">
            <v>142237.63</v>
          </cell>
          <cell r="N1043">
            <v>142237.63</v>
          </cell>
          <cell r="O1043">
            <v>0</v>
          </cell>
          <cell r="P1043">
            <v>0</v>
          </cell>
          <cell r="Q1043">
            <v>0</v>
          </cell>
          <cell r="R1043">
            <v>0</v>
          </cell>
          <cell r="U1043">
            <v>39517</v>
          </cell>
        </row>
        <row r="1044">
          <cell r="B1044" t="str">
            <v>599-0600</v>
          </cell>
          <cell r="D1044">
            <v>39499</v>
          </cell>
          <cell r="E1044" t="str">
            <v>M054</v>
          </cell>
          <cell r="F1044" t="str">
            <v>Geoff Hounsome</v>
          </cell>
          <cell r="G1044" t="str">
            <v>Natal Inspection Services cc</v>
          </cell>
          <cell r="H1044" t="str">
            <v>Third Party Inspection</v>
          </cell>
          <cell r="I1044" t="str">
            <v>ZAR 360,480</v>
          </cell>
          <cell r="J1044" t="str">
            <v>ZAR</v>
          </cell>
          <cell r="K1044">
            <v>360480</v>
          </cell>
          <cell r="L1044">
            <v>1</v>
          </cell>
          <cell r="M1044">
            <v>360480</v>
          </cell>
          <cell r="N1044">
            <v>360480</v>
          </cell>
          <cell r="O1044">
            <v>0</v>
          </cell>
          <cell r="P1044">
            <v>0</v>
          </cell>
          <cell r="Q1044">
            <v>0</v>
          </cell>
          <cell r="R1044">
            <v>0</v>
          </cell>
        </row>
        <row r="1045">
          <cell r="B1045" t="str">
            <v>599-0601</v>
          </cell>
          <cell r="D1045">
            <v>39499</v>
          </cell>
          <cell r="E1045" t="str">
            <v>M031</v>
          </cell>
          <cell r="F1045" t="str">
            <v>Mohamed</v>
          </cell>
          <cell r="G1045" t="str">
            <v>Makubu Steelworks Ltd</v>
          </cell>
          <cell r="H1045" t="str">
            <v>Supply of materials for Control cabin roof &amp; side cladding</v>
          </cell>
          <cell r="I1045" t="str">
            <v>ZMK 10,297,600</v>
          </cell>
          <cell r="J1045" t="str">
            <v>ZMK</v>
          </cell>
          <cell r="K1045">
            <v>10297600</v>
          </cell>
          <cell r="L1045">
            <v>1.6750418760469012E-3</v>
          </cell>
          <cell r="M1045">
            <v>17248.911222780571</v>
          </cell>
          <cell r="N1045">
            <v>0</v>
          </cell>
          <cell r="O1045">
            <v>0</v>
          </cell>
          <cell r="P1045">
            <v>0</v>
          </cell>
          <cell r="Q1045">
            <v>0</v>
          </cell>
          <cell r="R1045">
            <v>10297600</v>
          </cell>
          <cell r="U1045">
            <v>39507</v>
          </cell>
        </row>
        <row r="1046">
          <cell r="B1046" t="str">
            <v>599-0602</v>
          </cell>
          <cell r="D1046">
            <v>39499</v>
          </cell>
          <cell r="E1046" t="str">
            <v>M031</v>
          </cell>
          <cell r="F1046" t="str">
            <v>Mohamed</v>
          </cell>
          <cell r="G1046" t="str">
            <v>BHAGOOS SUPERMARKET</v>
          </cell>
          <cell r="H1046" t="str">
            <v>210 Litres of Cationic Mix grade Mix65 emulsion for tank bases</v>
          </cell>
          <cell r="I1046" t="str">
            <v>ZMK 0.00</v>
          </cell>
          <cell r="J1046" t="str">
            <v>ZMK</v>
          </cell>
          <cell r="K1046">
            <v>0</v>
          </cell>
          <cell r="L1046">
            <v>1.6750418760469012E-3</v>
          </cell>
          <cell r="M1046">
            <v>0</v>
          </cell>
          <cell r="N1046">
            <v>0</v>
          </cell>
          <cell r="O1046">
            <v>0</v>
          </cell>
          <cell r="P1046">
            <v>0</v>
          </cell>
          <cell r="Q1046">
            <v>0</v>
          </cell>
          <cell r="R1046">
            <v>0</v>
          </cell>
          <cell r="S1046" t="str">
            <v>Paint</v>
          </cell>
          <cell r="U1046">
            <v>39506</v>
          </cell>
        </row>
        <row r="1047">
          <cell r="B1047" t="str">
            <v>599-0603</v>
          </cell>
          <cell r="D1047">
            <v>39499</v>
          </cell>
          <cell r="E1047" t="str">
            <v>C001</v>
          </cell>
          <cell r="F1047" t="str">
            <v>Rupa Parukh</v>
          </cell>
          <cell r="G1047" t="str">
            <v>Spencon &amp; Polyphase Zambia Limited</v>
          </cell>
          <cell r="H1047" t="str">
            <v xml:space="preserve">Civil and Structural work  </v>
          </cell>
          <cell r="I1047" t="str">
            <v>ZAR 6,619,221.15</v>
          </cell>
          <cell r="J1047" t="str">
            <v>ZAR</v>
          </cell>
          <cell r="K1047">
            <v>6619221.1500000004</v>
          </cell>
          <cell r="L1047">
            <v>1</v>
          </cell>
          <cell r="M1047">
            <v>6619221.1500000004</v>
          </cell>
          <cell r="N1047">
            <v>6619221.1500000004</v>
          </cell>
          <cell r="O1047">
            <v>0</v>
          </cell>
          <cell r="P1047">
            <v>0</v>
          </cell>
          <cell r="Q1047">
            <v>0</v>
          </cell>
          <cell r="R1047">
            <v>0</v>
          </cell>
          <cell r="S1047" t="str">
            <v>Civil</v>
          </cell>
        </row>
        <row r="1048">
          <cell r="B1048" t="str">
            <v>599-0604</v>
          </cell>
          <cell r="D1048">
            <v>39499</v>
          </cell>
          <cell r="E1048" t="str">
            <v>M034</v>
          </cell>
          <cell r="F1048" t="str">
            <v>Mike Reid</v>
          </cell>
          <cell r="G1048" t="str">
            <v>SiVEST SA (Pty) Ltd</v>
          </cell>
          <cell r="H1048" t="str">
            <v>Bagasse Handling mechanical Consulting Contract (original Order closed at R202,147.32)</v>
          </cell>
          <cell r="I1048" t="str">
            <v>ZAR 202,147.32</v>
          </cell>
          <cell r="J1048" t="str">
            <v>ZAR</v>
          </cell>
          <cell r="K1048">
            <v>202147.32</v>
          </cell>
          <cell r="L1048">
            <v>1</v>
          </cell>
          <cell r="M1048">
            <v>202147.32</v>
          </cell>
          <cell r="N1048">
            <v>202147.32</v>
          </cell>
          <cell r="O1048">
            <v>0</v>
          </cell>
          <cell r="P1048">
            <v>0</v>
          </cell>
          <cell r="Q1048">
            <v>0</v>
          </cell>
          <cell r="R1048">
            <v>0</v>
          </cell>
        </row>
        <row r="1049">
          <cell r="B1049" t="str">
            <v>599-0605</v>
          </cell>
          <cell r="D1049">
            <v>39499</v>
          </cell>
          <cell r="E1049" t="str">
            <v>M001-01</v>
          </cell>
          <cell r="F1049" t="str">
            <v>Andy Sachs</v>
          </cell>
          <cell r="G1049" t="str">
            <v>A-Cubed Consulting</v>
          </cell>
          <cell r="H1049" t="str">
            <v>Hazop Study for Boiler 6 &amp; TA set</v>
          </cell>
          <cell r="I1049" t="str">
            <v>ZAR 50,009</v>
          </cell>
          <cell r="J1049" t="str">
            <v>ZAR</v>
          </cell>
          <cell r="K1049">
            <v>50009</v>
          </cell>
          <cell r="L1049">
            <v>1</v>
          </cell>
          <cell r="M1049">
            <v>50009</v>
          </cell>
          <cell r="N1049">
            <v>50009</v>
          </cell>
          <cell r="O1049">
            <v>0</v>
          </cell>
          <cell r="P1049">
            <v>0</v>
          </cell>
          <cell r="Q1049">
            <v>0</v>
          </cell>
          <cell r="R1049">
            <v>0</v>
          </cell>
        </row>
        <row r="1050">
          <cell r="B1050" t="str">
            <v>599-0606</v>
          </cell>
          <cell r="D1050">
            <v>39499</v>
          </cell>
          <cell r="E1050" t="str">
            <v>M001-08</v>
          </cell>
          <cell r="F1050" t="str">
            <v>Scott</v>
          </cell>
          <cell r="G1050" t="str">
            <v>John Moncrieff limited</v>
          </cell>
          <cell r="H1050" t="str">
            <v>Level Gauge type ltm px transparent gauge</v>
          </cell>
          <cell r="I1050" t="str">
            <v>GBP 1,900</v>
          </cell>
          <cell r="J1050" t="str">
            <v>GBP</v>
          </cell>
          <cell r="K1050">
            <v>1900</v>
          </cell>
          <cell r="L1050">
            <v>14.32</v>
          </cell>
          <cell r="M1050">
            <v>27208</v>
          </cell>
          <cell r="N1050">
            <v>0</v>
          </cell>
          <cell r="O1050">
            <v>0</v>
          </cell>
          <cell r="P1050">
            <v>1900</v>
          </cell>
          <cell r="Q1050">
            <v>0</v>
          </cell>
          <cell r="R1050">
            <v>0</v>
          </cell>
          <cell r="S1050">
            <v>1</v>
          </cell>
          <cell r="T1050">
            <v>2</v>
          </cell>
        </row>
        <row r="1051">
          <cell r="B1051" t="str">
            <v>599-0607</v>
          </cell>
          <cell r="D1051">
            <v>39499</v>
          </cell>
          <cell r="E1051" t="str">
            <v>W109</v>
          </cell>
          <cell r="F1051" t="str">
            <v>Philip Wan</v>
          </cell>
          <cell r="G1051" t="str">
            <v>Emineo Ltd</v>
          </cell>
          <cell r="H1051" t="str">
            <v>Removal of 2 sugar dust cyclones at packing station</v>
          </cell>
          <cell r="I1051" t="str">
            <v>EUR 1,800</v>
          </cell>
          <cell r="J1051" t="str">
            <v>EUR</v>
          </cell>
          <cell r="K1051">
            <v>1800</v>
          </cell>
          <cell r="L1051">
            <v>9.5500000000000007</v>
          </cell>
          <cell r="M1051">
            <v>17190</v>
          </cell>
          <cell r="N1051">
            <v>0</v>
          </cell>
          <cell r="O1051">
            <v>1800</v>
          </cell>
          <cell r="P1051">
            <v>0</v>
          </cell>
          <cell r="Q1051">
            <v>0</v>
          </cell>
          <cell r="R1051">
            <v>0</v>
          </cell>
        </row>
        <row r="1052">
          <cell r="B1052" t="str">
            <v>599-0608</v>
          </cell>
          <cell r="D1052">
            <v>39499</v>
          </cell>
          <cell r="E1052" t="str">
            <v>W104</v>
          </cell>
          <cell r="F1052" t="str">
            <v>Philip Wan</v>
          </cell>
          <cell r="G1052" t="str">
            <v>Emineo Ltd</v>
          </cell>
          <cell r="H1052" t="str">
            <v>Dismantle Rail loading screw for Heku</v>
          </cell>
          <cell r="I1052" t="str">
            <v>EUR 600</v>
          </cell>
          <cell r="J1052" t="str">
            <v>EUR</v>
          </cell>
          <cell r="K1052">
            <v>600</v>
          </cell>
          <cell r="L1052">
            <v>9.5500000000000007</v>
          </cell>
          <cell r="M1052">
            <v>5730</v>
          </cell>
          <cell r="N1052">
            <v>0</v>
          </cell>
          <cell r="O1052">
            <v>600</v>
          </cell>
          <cell r="P1052">
            <v>0</v>
          </cell>
          <cell r="Q1052">
            <v>0</v>
          </cell>
          <cell r="R1052">
            <v>0</v>
          </cell>
        </row>
        <row r="1053">
          <cell r="B1053" t="str">
            <v>599-0609</v>
          </cell>
          <cell r="D1053">
            <v>39468</v>
          </cell>
          <cell r="E1053" t="str">
            <v>P005</v>
          </cell>
          <cell r="F1053" t="str">
            <v>Kim Merchant</v>
          </cell>
          <cell r="G1053" t="str">
            <v>Redeployable Camp systems</v>
          </cell>
          <cell r="H1053" t="str">
            <v>Tents and fitting for Kaleya camp (for ISGEC team)</v>
          </cell>
          <cell r="I1053" t="str">
            <v>ZAR 525,732.3</v>
          </cell>
          <cell r="J1053" t="str">
            <v>ZAR</v>
          </cell>
          <cell r="K1053">
            <v>525732.30000000005</v>
          </cell>
          <cell r="L1053">
            <v>1</v>
          </cell>
          <cell r="M1053">
            <v>525732.30000000005</v>
          </cell>
          <cell r="N1053">
            <v>525732.30000000005</v>
          </cell>
          <cell r="O1053">
            <v>0</v>
          </cell>
          <cell r="P1053">
            <v>0</v>
          </cell>
          <cell r="Q1053">
            <v>0</v>
          </cell>
          <cell r="R1053">
            <v>0</v>
          </cell>
          <cell r="U1053">
            <v>39507</v>
          </cell>
        </row>
        <row r="1054">
          <cell r="B1054" t="str">
            <v>599-0610</v>
          </cell>
          <cell r="D1054">
            <v>39499</v>
          </cell>
          <cell r="E1054" t="str">
            <v>M032-1</v>
          </cell>
          <cell r="F1054" t="str">
            <v>Kishore</v>
          </cell>
          <cell r="G1054" t="str">
            <v>Heku Engineering Ltd</v>
          </cell>
          <cell r="H1054" t="str">
            <v>Fabricated items for Clarifier</v>
          </cell>
          <cell r="I1054" t="str">
            <v>ZMK 20,040,000</v>
          </cell>
          <cell r="J1054" t="str">
            <v>ZMK</v>
          </cell>
          <cell r="K1054">
            <v>20040000</v>
          </cell>
          <cell r="L1054">
            <v>1.6750418760469012E-3</v>
          </cell>
          <cell r="M1054">
            <v>33567.839195979897</v>
          </cell>
          <cell r="N1054">
            <v>0</v>
          </cell>
          <cell r="O1054">
            <v>0</v>
          </cell>
          <cell r="P1054">
            <v>0</v>
          </cell>
          <cell r="Q1054">
            <v>0</v>
          </cell>
          <cell r="R1054">
            <v>20040000</v>
          </cell>
        </row>
        <row r="1055">
          <cell r="B1055" t="str">
            <v>599-0611</v>
          </cell>
          <cell r="D1055">
            <v>39499</v>
          </cell>
          <cell r="E1055" t="str">
            <v>M032-1</v>
          </cell>
          <cell r="F1055" t="str">
            <v>Uli Heitz</v>
          </cell>
          <cell r="G1055" t="str">
            <v>Heku Construction Ltd</v>
          </cell>
          <cell r="H1055" t="str">
            <v>Blank off spray pond water &amp; reroute caustic and condensate pipes</v>
          </cell>
          <cell r="I1055" t="str">
            <v>ZMK 16,454,812.5</v>
          </cell>
          <cell r="J1055" t="str">
            <v>ZMK</v>
          </cell>
          <cell r="K1055">
            <v>16454812.5</v>
          </cell>
          <cell r="L1055">
            <v>1.6750418760469012E-3</v>
          </cell>
          <cell r="M1055">
            <v>27562.5</v>
          </cell>
          <cell r="N1055">
            <v>0</v>
          </cell>
          <cell r="O1055">
            <v>0</v>
          </cell>
          <cell r="P1055">
            <v>0</v>
          </cell>
          <cell r="Q1055">
            <v>0</v>
          </cell>
          <cell r="R1055">
            <v>16454812.5</v>
          </cell>
        </row>
        <row r="1056">
          <cell r="B1056" t="str">
            <v>599-0612</v>
          </cell>
          <cell r="D1056">
            <v>39499</v>
          </cell>
          <cell r="E1056" t="str">
            <v>P005</v>
          </cell>
          <cell r="F1056" t="str">
            <v>Uli Heitz</v>
          </cell>
          <cell r="G1056" t="str">
            <v>Heku Construction Ltd</v>
          </cell>
          <cell r="H1056" t="str">
            <v>Various fabrication work (tables, train steps)</v>
          </cell>
          <cell r="I1056" t="str">
            <v>ZMK 7,283,997</v>
          </cell>
          <cell r="J1056" t="str">
            <v>ZMK</v>
          </cell>
          <cell r="K1056">
            <v>7283997</v>
          </cell>
          <cell r="L1056">
            <v>1.6750418760469012E-3</v>
          </cell>
          <cell r="M1056">
            <v>12201</v>
          </cell>
          <cell r="N1056">
            <v>0</v>
          </cell>
          <cell r="O1056">
            <v>0</v>
          </cell>
          <cell r="P1056">
            <v>0</v>
          </cell>
          <cell r="Q1056">
            <v>0</v>
          </cell>
          <cell r="R1056">
            <v>7283997</v>
          </cell>
        </row>
        <row r="1057">
          <cell r="B1057" t="str">
            <v>599-0613</v>
          </cell>
          <cell r="D1057">
            <v>39499</v>
          </cell>
          <cell r="E1057" t="str">
            <v>C001</v>
          </cell>
          <cell r="F1057" t="str">
            <v>Wayne James</v>
          </cell>
          <cell r="G1057" t="str">
            <v>Teichmann Plant Zambia Ltd</v>
          </cell>
          <cell r="H1057" t="str">
            <v>Hire of woodpecker for ash pot demolition</v>
          </cell>
          <cell r="I1057" t="str">
            <v>USD 6750</v>
          </cell>
          <cell r="J1057" t="str">
            <v>USD</v>
          </cell>
          <cell r="K1057">
            <v>6750</v>
          </cell>
          <cell r="L1057">
            <v>7.35</v>
          </cell>
          <cell r="M1057">
            <v>49612.5</v>
          </cell>
          <cell r="N1057">
            <v>0</v>
          </cell>
          <cell r="O1057">
            <v>0</v>
          </cell>
          <cell r="P1057">
            <v>0</v>
          </cell>
          <cell r="Q1057">
            <v>6750</v>
          </cell>
          <cell r="R1057">
            <v>0</v>
          </cell>
          <cell r="S1057" t="str">
            <v>Caneyard</v>
          </cell>
        </row>
        <row r="1058">
          <cell r="B1058" t="str">
            <v>599-0614</v>
          </cell>
          <cell r="D1058">
            <v>39499</v>
          </cell>
          <cell r="E1058" t="str">
            <v>P005</v>
          </cell>
          <cell r="F1058" t="str">
            <v>Wayne James</v>
          </cell>
          <cell r="G1058" t="str">
            <v>Teichmann Plant Zambia Ltd</v>
          </cell>
          <cell r="H1058" t="str">
            <v>Plant hire for work around Kaleya hill area (rd maintenance, and clearing)</v>
          </cell>
          <cell r="I1058" t="str">
            <v>USD 11,902</v>
          </cell>
          <cell r="J1058" t="str">
            <v>USD</v>
          </cell>
          <cell r="K1058">
            <v>11902</v>
          </cell>
          <cell r="L1058">
            <v>7.35</v>
          </cell>
          <cell r="M1058">
            <v>87479.7</v>
          </cell>
          <cell r="N1058">
            <v>0</v>
          </cell>
          <cell r="O1058">
            <v>0</v>
          </cell>
          <cell r="P1058">
            <v>0</v>
          </cell>
          <cell r="Q1058">
            <v>11902</v>
          </cell>
          <cell r="R1058">
            <v>0</v>
          </cell>
        </row>
        <row r="1059">
          <cell r="B1059" t="str">
            <v>599-0615</v>
          </cell>
          <cell r="D1059">
            <v>39499</v>
          </cell>
          <cell r="E1059" t="str">
            <v>M012-0</v>
          </cell>
          <cell r="F1059" t="str">
            <v>Philip Wan</v>
          </cell>
          <cell r="G1059" t="str">
            <v>Emineo Ltd</v>
          </cell>
          <cell r="H1059" t="str">
            <v>Repair Evaporator top cover</v>
          </cell>
          <cell r="I1059" t="str">
            <v>EUR 670</v>
          </cell>
          <cell r="J1059" t="str">
            <v>EUR</v>
          </cell>
          <cell r="K1059">
            <v>670</v>
          </cell>
          <cell r="L1059">
            <v>9.5500000000000007</v>
          </cell>
          <cell r="M1059">
            <v>6398.5000000000009</v>
          </cell>
          <cell r="N1059">
            <v>0</v>
          </cell>
          <cell r="O1059">
            <v>670</v>
          </cell>
          <cell r="P1059">
            <v>0</v>
          </cell>
          <cell r="Q1059">
            <v>0</v>
          </cell>
          <cell r="R1059">
            <v>0</v>
          </cell>
        </row>
        <row r="1060">
          <cell r="B1060" t="str">
            <v>599-0616</v>
          </cell>
          <cell r="D1060">
            <v>39499</v>
          </cell>
          <cell r="E1060" t="str">
            <v>M023-3</v>
          </cell>
          <cell r="F1060" t="str">
            <v>Lakhi</v>
          </cell>
          <cell r="G1060" t="str">
            <v>Laktronics Repairs Ltd</v>
          </cell>
          <cell r="H1060" t="str">
            <v>12V Battery Charger for cranes</v>
          </cell>
          <cell r="I1060" t="str">
            <v>ZMK 3,250,000</v>
          </cell>
          <cell r="J1060" t="str">
            <v>ZMK</v>
          </cell>
          <cell r="K1060">
            <v>3250000</v>
          </cell>
          <cell r="L1060">
            <v>1.6750418760469012E-3</v>
          </cell>
          <cell r="M1060">
            <v>5443.8860971524291</v>
          </cell>
          <cell r="N1060">
            <v>0</v>
          </cell>
          <cell r="O1060">
            <v>0</v>
          </cell>
          <cell r="P1060">
            <v>0</v>
          </cell>
          <cell r="Q1060">
            <v>0</v>
          </cell>
          <cell r="R1060">
            <v>3250000</v>
          </cell>
        </row>
        <row r="1061">
          <cell r="B1061" t="str">
            <v>599-0617</v>
          </cell>
          <cell r="D1061">
            <v>39499</v>
          </cell>
          <cell r="E1061" t="str">
            <v>M032-0</v>
          </cell>
          <cell r="F1061" t="str">
            <v>Philip Wan</v>
          </cell>
          <cell r="G1061" t="str">
            <v>Emineo Ltd</v>
          </cell>
          <cell r="H1061" t="str">
            <v>Extension of Feeder Table decks (cost to be rocovered from FP Engineering)</v>
          </cell>
          <cell r="I1061" t="str">
            <v>EUR 525</v>
          </cell>
          <cell r="J1061" t="str">
            <v>EUR</v>
          </cell>
          <cell r="K1061">
            <v>525</v>
          </cell>
          <cell r="L1061">
            <v>9.5500000000000007</v>
          </cell>
          <cell r="M1061">
            <v>5013.75</v>
          </cell>
          <cell r="N1061">
            <v>0</v>
          </cell>
          <cell r="O1061">
            <v>525</v>
          </cell>
          <cell r="P1061">
            <v>0</v>
          </cell>
          <cell r="Q1061">
            <v>0</v>
          </cell>
          <cell r="R1061">
            <v>0</v>
          </cell>
          <cell r="U1061">
            <v>39478</v>
          </cell>
        </row>
        <row r="1062">
          <cell r="B1062" t="str">
            <v>599-0618</v>
          </cell>
          <cell r="D1062">
            <v>39499</v>
          </cell>
          <cell r="E1062" t="str">
            <v>M023-3</v>
          </cell>
          <cell r="F1062" t="str">
            <v>Henry</v>
          </cell>
          <cell r="G1062" t="str">
            <v>Steady Hydrualics Limited</v>
          </cell>
          <cell r="H1062" t="str">
            <v>Repair of 2 Brake hoses for 25 ton tadano crane</v>
          </cell>
          <cell r="I1062" t="str">
            <v>ZMK 330,000</v>
          </cell>
          <cell r="J1062" t="str">
            <v>ZMK</v>
          </cell>
          <cell r="K1062">
            <v>330000</v>
          </cell>
          <cell r="L1062">
            <v>1.6750418760469012E-3</v>
          </cell>
          <cell r="M1062">
            <v>552.7638190954774</v>
          </cell>
          <cell r="N1062">
            <v>0</v>
          </cell>
          <cell r="O1062">
            <v>0</v>
          </cell>
          <cell r="P1062">
            <v>0</v>
          </cell>
          <cell r="Q1062">
            <v>0</v>
          </cell>
          <cell r="R1062">
            <v>330000</v>
          </cell>
        </row>
        <row r="1063">
          <cell r="B1063" t="str">
            <v>599-0619</v>
          </cell>
          <cell r="D1063">
            <v>39499</v>
          </cell>
          <cell r="E1063" t="str">
            <v>M032-0</v>
          </cell>
          <cell r="F1063" t="str">
            <v>Philip Wan</v>
          </cell>
          <cell r="G1063" t="str">
            <v>Emineo Ltd</v>
          </cell>
          <cell r="H1063" t="str">
            <v>Removal of 2 transformers from CVP A Area</v>
          </cell>
          <cell r="I1063" t="str">
            <v>EUR 345</v>
          </cell>
          <cell r="J1063" t="str">
            <v>EUR</v>
          </cell>
          <cell r="K1063">
            <v>345</v>
          </cell>
          <cell r="L1063">
            <v>9.5500000000000007</v>
          </cell>
          <cell r="M1063">
            <v>3294.7500000000005</v>
          </cell>
          <cell r="N1063">
            <v>0</v>
          </cell>
          <cell r="O1063">
            <v>345</v>
          </cell>
          <cell r="P1063">
            <v>0</v>
          </cell>
          <cell r="Q1063">
            <v>0</v>
          </cell>
          <cell r="R1063">
            <v>0</v>
          </cell>
          <cell r="U1063">
            <v>39431</v>
          </cell>
        </row>
        <row r="1064">
          <cell r="B1064" t="str">
            <v>599-0620</v>
          </cell>
          <cell r="D1064">
            <v>39499</v>
          </cell>
          <cell r="E1064" t="str">
            <v>M023-3</v>
          </cell>
          <cell r="F1064" t="str">
            <v>Peter Sheward</v>
          </cell>
          <cell r="G1064" t="str">
            <v>Machinery Procurement &amp; Sales</v>
          </cell>
          <cell r="H1064" t="str">
            <v>Transportation costs for crane rope &amp; grease</v>
          </cell>
          <cell r="I1064" t="str">
            <v>ZAR 3,100</v>
          </cell>
          <cell r="J1064" t="str">
            <v>ZAR</v>
          </cell>
          <cell r="K1064">
            <v>3100</v>
          </cell>
          <cell r="L1064">
            <v>1</v>
          </cell>
          <cell r="M1064">
            <v>3100</v>
          </cell>
          <cell r="N1064">
            <v>3100</v>
          </cell>
          <cell r="O1064">
            <v>0</v>
          </cell>
          <cell r="P1064">
            <v>0</v>
          </cell>
          <cell r="Q1064">
            <v>0</v>
          </cell>
          <cell r="R1064">
            <v>0</v>
          </cell>
          <cell r="U1064">
            <v>39480</v>
          </cell>
        </row>
        <row r="1065">
          <cell r="B1065" t="str">
            <v>599-0621</v>
          </cell>
          <cell r="D1065">
            <v>39499</v>
          </cell>
          <cell r="E1065" t="str">
            <v>I001</v>
          </cell>
          <cell r="F1065" t="str">
            <v>Michelle Bruce</v>
          </cell>
          <cell r="G1065" t="str">
            <v>Bytes Systems Intergration Pty Ltd</v>
          </cell>
          <cell r="H1065" t="str">
            <v>Fibre Optic Splicing for factory</v>
          </cell>
          <cell r="I1065" t="str">
            <v>ZAR 58,459</v>
          </cell>
          <cell r="J1065" t="str">
            <v>ZAR</v>
          </cell>
          <cell r="K1065">
            <v>58459</v>
          </cell>
          <cell r="L1065">
            <v>1</v>
          </cell>
          <cell r="M1065">
            <v>58459</v>
          </cell>
          <cell r="N1065">
            <v>58459</v>
          </cell>
          <cell r="O1065">
            <v>0</v>
          </cell>
          <cell r="P1065">
            <v>0</v>
          </cell>
          <cell r="Q1065">
            <v>0</v>
          </cell>
          <cell r="R1065">
            <v>0</v>
          </cell>
          <cell r="U1065">
            <v>39499</v>
          </cell>
          <cell r="V1065">
            <v>39510</v>
          </cell>
        </row>
        <row r="1066">
          <cell r="B1066" t="str">
            <v>599-0622</v>
          </cell>
          <cell r="D1066">
            <v>39501</v>
          </cell>
          <cell r="E1066" t="str">
            <v>M056</v>
          </cell>
          <cell r="F1066" t="str">
            <v>ELSIE DE BEER</v>
          </cell>
          <cell r="G1066" t="str">
            <v>East African Supply</v>
          </cell>
          <cell r="H1066" t="str">
            <v>VARIOUS VALVES FOR FACTORY EXPANSION AS PER BOQ  AND EAS PRO FORMA INV 069506 (computer value is 4,913,137.02 - system calculation fault)</v>
          </cell>
          <cell r="I1066" t="str">
            <v>ZAR 4,816,800.50</v>
          </cell>
          <cell r="J1066" t="str">
            <v>ZAR</v>
          </cell>
          <cell r="K1066">
            <v>4816800.5</v>
          </cell>
          <cell r="L1066">
            <v>1</v>
          </cell>
          <cell r="M1066">
            <v>4816800.5</v>
          </cell>
          <cell r="N1066">
            <v>4816800.5</v>
          </cell>
          <cell r="O1066">
            <v>0</v>
          </cell>
          <cell r="P1066">
            <v>0</v>
          </cell>
          <cell r="Q1066">
            <v>0</v>
          </cell>
          <cell r="R1066">
            <v>0</v>
          </cell>
          <cell r="V1066">
            <v>39527</v>
          </cell>
        </row>
        <row r="1067">
          <cell r="B1067" t="str">
            <v>599-0623</v>
          </cell>
          <cell r="D1067">
            <v>39503</v>
          </cell>
          <cell r="E1067" t="str">
            <v>M031</v>
          </cell>
          <cell r="F1067" t="str">
            <v>Marthie Burger</v>
          </cell>
          <cell r="G1067" t="str">
            <v>East African Supply</v>
          </cell>
          <cell r="H1067" t="str">
            <v>Wika Gauges Gauges, sockets, pigtail siphons, gauge cocks, delivery</v>
          </cell>
          <cell r="I1067" t="str">
            <v>ZAR 62,742.00</v>
          </cell>
          <cell r="J1067" t="str">
            <v>ZAR</v>
          </cell>
          <cell r="K1067">
            <v>62742</v>
          </cell>
          <cell r="L1067">
            <v>1</v>
          </cell>
          <cell r="M1067">
            <v>62742</v>
          </cell>
          <cell r="N1067">
            <v>62742</v>
          </cell>
          <cell r="O1067">
            <v>0</v>
          </cell>
          <cell r="P1067">
            <v>0</v>
          </cell>
          <cell r="Q1067">
            <v>0</v>
          </cell>
          <cell r="R1067">
            <v>0</v>
          </cell>
          <cell r="S1067" t="str">
            <v>Tools Recovery</v>
          </cell>
          <cell r="U1067">
            <v>39527</v>
          </cell>
          <cell r="V1067">
            <v>39535</v>
          </cell>
        </row>
        <row r="1068">
          <cell r="B1068" t="str">
            <v>599-0624</v>
          </cell>
          <cell r="D1068">
            <v>39503</v>
          </cell>
          <cell r="E1068" t="str">
            <v>W106</v>
          </cell>
          <cell r="F1068" t="str">
            <v>Uli Heitz</v>
          </cell>
          <cell r="G1068" t="str">
            <v>Heku Construction Ltd</v>
          </cell>
          <cell r="H1068" t="str">
            <v>Removal of Cantilever canopy and sliding doors in path of tunnel in C shed</v>
          </cell>
          <cell r="I1068" t="str">
            <v>ZMK 4,333,507.7</v>
          </cell>
          <cell r="J1068" t="str">
            <v>ZMK</v>
          </cell>
          <cell r="K1068">
            <v>4333507.7</v>
          </cell>
          <cell r="L1068">
            <v>1.6750418760469012E-3</v>
          </cell>
          <cell r="M1068">
            <v>7258.8068676716921</v>
          </cell>
          <cell r="N1068">
            <v>0</v>
          </cell>
          <cell r="O1068">
            <v>0</v>
          </cell>
          <cell r="P1068">
            <v>0</v>
          </cell>
          <cell r="Q1068">
            <v>0</v>
          </cell>
          <cell r="R1068">
            <v>4333507.7</v>
          </cell>
        </row>
        <row r="1069">
          <cell r="B1069" t="str">
            <v>599-0625</v>
          </cell>
          <cell r="D1069">
            <v>39503</v>
          </cell>
          <cell r="E1069" t="str">
            <v>M032-0</v>
          </cell>
          <cell r="F1069" t="str">
            <v>Philip Wan</v>
          </cell>
          <cell r="G1069" t="str">
            <v>Emineo Ltd</v>
          </cell>
          <cell r="H1069" t="str">
            <v>Crane Driver Services for period November 07 to June 08</v>
          </cell>
          <cell r="I1069" t="str">
            <v>USD 20,000</v>
          </cell>
          <cell r="J1069" t="str">
            <v>USD</v>
          </cell>
          <cell r="K1069">
            <v>20000</v>
          </cell>
          <cell r="L1069">
            <v>7.35</v>
          </cell>
          <cell r="M1069">
            <v>147000</v>
          </cell>
          <cell r="N1069">
            <v>0</v>
          </cell>
          <cell r="O1069">
            <v>0</v>
          </cell>
          <cell r="P1069">
            <v>0</v>
          </cell>
          <cell r="Q1069">
            <v>20000</v>
          </cell>
          <cell r="R1069">
            <v>0</v>
          </cell>
        </row>
        <row r="1070">
          <cell r="B1070" t="str">
            <v>599-0626</v>
          </cell>
          <cell r="D1070">
            <v>39503</v>
          </cell>
          <cell r="E1070" t="str">
            <v>W119</v>
          </cell>
          <cell r="F1070" t="str">
            <v>Dave Keir</v>
          </cell>
          <cell r="G1070" t="str">
            <v>Cube Technologies (Pty) Ltd</v>
          </cell>
          <cell r="H1070" t="str">
            <v>Instrumentation and controls for A and C sheds</v>
          </cell>
          <cell r="I1070" t="str">
            <v>ZAR 1,409,303.08</v>
          </cell>
          <cell r="J1070" t="str">
            <v>ZAR</v>
          </cell>
          <cell r="K1070">
            <v>1409303.08</v>
          </cell>
          <cell r="L1070">
            <v>1</v>
          </cell>
          <cell r="M1070">
            <v>1409303.08</v>
          </cell>
          <cell r="N1070">
            <v>1409303.08</v>
          </cell>
          <cell r="O1070">
            <v>0</v>
          </cell>
          <cell r="P1070">
            <v>0</v>
          </cell>
          <cell r="Q1070">
            <v>0</v>
          </cell>
          <cell r="R1070">
            <v>0</v>
          </cell>
          <cell r="U1070">
            <v>39527</v>
          </cell>
          <cell r="V1070">
            <v>39535</v>
          </cell>
        </row>
        <row r="1071">
          <cell r="B1071" t="str">
            <v>599-0627</v>
          </cell>
          <cell r="D1071">
            <v>39503</v>
          </cell>
          <cell r="E1071" t="str">
            <v>W104</v>
          </cell>
          <cell r="F1071" t="str">
            <v>NICK PETTY</v>
          </cell>
          <cell r="G1071" t="str">
            <v>PD Engineering Services</v>
          </cell>
          <cell r="H1071" t="str">
            <v>Structural Steelwork for bulk infeed conveyors to C shed</v>
          </cell>
          <cell r="I1071" t="str">
            <v>ZAR 1,517,000</v>
          </cell>
          <cell r="J1071" t="str">
            <v>ZAR</v>
          </cell>
          <cell r="K1071">
            <v>1517000</v>
          </cell>
          <cell r="L1071">
            <v>1</v>
          </cell>
          <cell r="M1071">
            <v>1517000</v>
          </cell>
          <cell r="N1071">
            <v>1517000</v>
          </cell>
          <cell r="O1071">
            <v>0</v>
          </cell>
          <cell r="P1071">
            <v>0</v>
          </cell>
          <cell r="Q1071">
            <v>0</v>
          </cell>
          <cell r="R1071">
            <v>0</v>
          </cell>
          <cell r="U1071">
            <v>39511</v>
          </cell>
          <cell r="V1071">
            <v>39519</v>
          </cell>
        </row>
        <row r="1072">
          <cell r="B1072" t="str">
            <v>599-0628</v>
          </cell>
          <cell r="D1072">
            <v>39503</v>
          </cell>
          <cell r="E1072" t="str">
            <v>W113</v>
          </cell>
          <cell r="F1072" t="str">
            <v>Charlie Pelser</v>
          </cell>
          <cell r="G1072" t="str">
            <v>Autotech</v>
          </cell>
          <cell r="H1072" t="str">
            <v>50kg Bagging Machines</v>
          </cell>
          <cell r="I1072" t="str">
            <v>ZAR 609,240</v>
          </cell>
          <cell r="J1072" t="str">
            <v>ZAR</v>
          </cell>
          <cell r="K1072">
            <v>609240</v>
          </cell>
          <cell r="L1072">
            <v>1</v>
          </cell>
          <cell r="M1072">
            <v>609240</v>
          </cell>
          <cell r="N1072">
            <v>609240</v>
          </cell>
          <cell r="O1072">
            <v>0</v>
          </cell>
          <cell r="P1072">
            <v>0</v>
          </cell>
          <cell r="Q1072">
            <v>0</v>
          </cell>
          <cell r="R1072">
            <v>0</v>
          </cell>
        </row>
        <row r="1073">
          <cell r="B1073" t="str">
            <v>599-0629</v>
          </cell>
          <cell r="D1073">
            <v>39503</v>
          </cell>
          <cell r="E1073" t="str">
            <v>C001</v>
          </cell>
          <cell r="F1073" t="str">
            <v>Lakhi</v>
          </cell>
          <cell r="G1073" t="str">
            <v>Laktronics Repairs Ltd</v>
          </cell>
          <cell r="H1073" t="str">
            <v>Truck hire for the period 10 Jan 08 to 4 Feb 08 in Cane yard area</v>
          </cell>
          <cell r="I1073" t="str">
            <v>ZMK 51,200,000</v>
          </cell>
          <cell r="J1073" t="str">
            <v>ZMK</v>
          </cell>
          <cell r="K1073">
            <v>51200000</v>
          </cell>
          <cell r="L1073">
            <v>1.6750418760469012E-3</v>
          </cell>
          <cell r="M1073">
            <v>85762.14405360134</v>
          </cell>
          <cell r="N1073">
            <v>0</v>
          </cell>
          <cell r="O1073">
            <v>0</v>
          </cell>
          <cell r="P1073">
            <v>0</v>
          </cell>
          <cell r="Q1073">
            <v>0</v>
          </cell>
          <cell r="R1073">
            <v>51200000</v>
          </cell>
          <cell r="S1073" t="str">
            <v>Caneyard</v>
          </cell>
          <cell r="U1073">
            <v>39482</v>
          </cell>
          <cell r="V1073">
            <v>39482</v>
          </cell>
        </row>
        <row r="1074">
          <cell r="B1074" t="str">
            <v>599-0630</v>
          </cell>
          <cell r="D1074">
            <v>39503</v>
          </cell>
          <cell r="E1074" t="str">
            <v>C001</v>
          </cell>
          <cell r="F1074" t="str">
            <v>Doug Cantlay</v>
          </cell>
          <cell r="G1074" t="str">
            <v>Kapinga Enterprises</v>
          </cell>
          <cell r="H1074" t="str">
            <v>Truck, Excavator, tractor tipper &amp; Grader hire for Cane yard area</v>
          </cell>
          <cell r="I1074" t="str">
            <v>USD 36,225</v>
          </cell>
          <cell r="J1074" t="str">
            <v>USD</v>
          </cell>
          <cell r="K1074">
            <v>36225</v>
          </cell>
          <cell r="L1074">
            <v>7.35</v>
          </cell>
          <cell r="M1074">
            <v>266253.75</v>
          </cell>
          <cell r="N1074">
            <v>0</v>
          </cell>
          <cell r="O1074">
            <v>0</v>
          </cell>
          <cell r="P1074">
            <v>0</v>
          </cell>
          <cell r="Q1074">
            <v>36225</v>
          </cell>
          <cell r="R1074">
            <v>0</v>
          </cell>
          <cell r="S1074" t="str">
            <v>Caneyard</v>
          </cell>
        </row>
        <row r="1075">
          <cell r="B1075" t="str">
            <v>599-0631</v>
          </cell>
          <cell r="D1075">
            <v>39503</v>
          </cell>
          <cell r="E1075" t="str">
            <v>C001</v>
          </cell>
          <cell r="F1075" t="str">
            <v>Wayne James</v>
          </cell>
          <cell r="G1075" t="str">
            <v>Teichmann Plant Zambia Ltd</v>
          </cell>
          <cell r="H1075" t="str">
            <v>Plant Hire for December and January for Cane Yard Area</v>
          </cell>
          <cell r="I1075" t="str">
            <v>USD 25,317</v>
          </cell>
          <cell r="J1075" t="str">
            <v>USD</v>
          </cell>
          <cell r="K1075">
            <v>25317</v>
          </cell>
          <cell r="L1075">
            <v>7.35</v>
          </cell>
          <cell r="M1075">
            <v>186079.94999999998</v>
          </cell>
          <cell r="N1075">
            <v>0</v>
          </cell>
          <cell r="O1075">
            <v>0</v>
          </cell>
          <cell r="P1075">
            <v>0</v>
          </cell>
          <cell r="Q1075">
            <v>25317</v>
          </cell>
          <cell r="R1075">
            <v>0</v>
          </cell>
          <cell r="S1075" t="str">
            <v>Caneyard</v>
          </cell>
        </row>
        <row r="1076">
          <cell r="B1076" t="str">
            <v>599-0632</v>
          </cell>
          <cell r="D1076">
            <v>39503</v>
          </cell>
          <cell r="E1076" t="str">
            <v>M001-10</v>
          </cell>
          <cell r="F1076" t="str">
            <v>Bennie Kruger</v>
          </cell>
          <cell r="G1076" t="str">
            <v>Sud Chemie</v>
          </cell>
          <cell r="H1076" t="str">
            <v>Complete Softening Plant</v>
          </cell>
          <cell r="I1076" t="str">
            <v>ZAR 358,665</v>
          </cell>
          <cell r="J1076" t="str">
            <v>ZAR</v>
          </cell>
          <cell r="K1076">
            <v>358665</v>
          </cell>
          <cell r="L1076">
            <v>1</v>
          </cell>
          <cell r="M1076">
            <v>358665</v>
          </cell>
          <cell r="N1076">
            <v>358665</v>
          </cell>
          <cell r="O1076">
            <v>0</v>
          </cell>
          <cell r="P1076">
            <v>0</v>
          </cell>
          <cell r="Q1076">
            <v>0</v>
          </cell>
          <cell r="R1076">
            <v>0</v>
          </cell>
          <cell r="U1076">
            <v>39527</v>
          </cell>
          <cell r="V1076">
            <v>39535</v>
          </cell>
        </row>
        <row r="1077">
          <cell r="B1077" t="str">
            <v>599-0633</v>
          </cell>
          <cell r="D1077">
            <v>39503</v>
          </cell>
          <cell r="E1077" t="str">
            <v>M031</v>
          </cell>
          <cell r="F1077" t="str">
            <v>Mohamed</v>
          </cell>
          <cell r="G1077" t="str">
            <v>Makubu Steelworks Ltd</v>
          </cell>
          <cell r="H1077" t="str">
            <v>Cladding supports for clarifier and ICW pipe supports</v>
          </cell>
          <cell r="I1077" t="str">
            <v>ZMK 275,073,600</v>
          </cell>
          <cell r="J1077" t="str">
            <v>ZMK</v>
          </cell>
          <cell r="K1077">
            <v>275073600</v>
          </cell>
          <cell r="L1077">
            <v>1.6750418760469012E-3</v>
          </cell>
          <cell r="M1077">
            <v>460759.79899497487</v>
          </cell>
          <cell r="N1077">
            <v>0</v>
          </cell>
          <cell r="O1077">
            <v>0</v>
          </cell>
          <cell r="P1077">
            <v>0</v>
          </cell>
          <cell r="Q1077">
            <v>0</v>
          </cell>
          <cell r="R1077">
            <v>275073600</v>
          </cell>
          <cell r="U1077">
            <v>39519</v>
          </cell>
          <cell r="V1077">
            <v>39521</v>
          </cell>
        </row>
        <row r="1078">
          <cell r="B1078" t="str">
            <v>599-0634</v>
          </cell>
          <cell r="D1078">
            <v>39503</v>
          </cell>
          <cell r="E1078" t="str">
            <v>M001-08</v>
          </cell>
          <cell r="F1078" t="str">
            <v>Rodney Kok</v>
          </cell>
          <cell r="G1078" t="str">
            <v>Lurod Engineering cc</v>
          </cell>
          <cell r="H1078" t="str">
            <v>Erection of Exhaust Pipe line for T2 shredder steam turbine</v>
          </cell>
          <cell r="I1078" t="str">
            <v>ZAR 3,298,773</v>
          </cell>
          <cell r="J1078" t="str">
            <v>ZAR</v>
          </cell>
          <cell r="K1078">
            <v>3298773</v>
          </cell>
          <cell r="L1078">
            <v>1</v>
          </cell>
          <cell r="M1078">
            <v>3298773</v>
          </cell>
          <cell r="N1078">
            <v>3298773</v>
          </cell>
          <cell r="O1078">
            <v>0</v>
          </cell>
          <cell r="P1078">
            <v>0</v>
          </cell>
          <cell r="Q1078">
            <v>0</v>
          </cell>
          <cell r="R1078">
            <v>0</v>
          </cell>
          <cell r="S1078">
            <v>1</v>
          </cell>
          <cell r="T1078">
            <v>2</v>
          </cell>
          <cell r="U1078">
            <v>39527</v>
          </cell>
          <cell r="V1078">
            <v>39535</v>
          </cell>
        </row>
        <row r="1079">
          <cell r="B1079" t="str">
            <v>599-0635</v>
          </cell>
          <cell r="D1079">
            <v>39503</v>
          </cell>
          <cell r="E1079" t="str">
            <v>M048</v>
          </cell>
          <cell r="F1079" t="str">
            <v>NICK PETTY</v>
          </cell>
          <cell r="G1079" t="str">
            <v>PD Engineering Services</v>
          </cell>
          <cell r="H1079" t="str">
            <v>Steel Trestles for A centrifugal Mingler</v>
          </cell>
          <cell r="I1079" t="str">
            <v>ZAR 27,448</v>
          </cell>
          <cell r="J1079" t="str">
            <v>ZAR</v>
          </cell>
          <cell r="K1079">
            <v>27448</v>
          </cell>
          <cell r="L1079">
            <v>1</v>
          </cell>
          <cell r="M1079">
            <v>27448</v>
          </cell>
          <cell r="N1079">
            <v>27448</v>
          </cell>
          <cell r="O1079">
            <v>0</v>
          </cell>
          <cell r="P1079">
            <v>0</v>
          </cell>
          <cell r="Q1079">
            <v>0</v>
          </cell>
          <cell r="R1079">
            <v>0</v>
          </cell>
          <cell r="U1079">
            <v>39522</v>
          </cell>
          <cell r="V1079">
            <v>39531</v>
          </cell>
        </row>
        <row r="1080">
          <cell r="B1080" t="str">
            <v>599-0636</v>
          </cell>
          <cell r="D1080">
            <v>39503</v>
          </cell>
          <cell r="E1080" t="str">
            <v>M032-1</v>
          </cell>
          <cell r="F1080" t="str">
            <v>PIETER DUYS</v>
          </cell>
          <cell r="G1080" t="str">
            <v>Duys Component Manufacturers (Pty) Ltd</v>
          </cell>
          <cell r="H1080" t="str">
            <v>Final Machining of output shaft for T2 Cane Carrier</v>
          </cell>
          <cell r="I1080" t="str">
            <v>ZAR 78,942</v>
          </cell>
          <cell r="J1080" t="str">
            <v>ZAR</v>
          </cell>
          <cell r="K1080">
            <v>78942</v>
          </cell>
          <cell r="L1080">
            <v>1</v>
          </cell>
          <cell r="M1080">
            <v>78942</v>
          </cell>
          <cell r="N1080">
            <v>78942</v>
          </cell>
          <cell r="O1080">
            <v>0</v>
          </cell>
          <cell r="P1080">
            <v>0</v>
          </cell>
          <cell r="Q1080">
            <v>0</v>
          </cell>
          <cell r="R1080">
            <v>0</v>
          </cell>
          <cell r="U1080">
            <v>39521</v>
          </cell>
          <cell r="V1080">
            <v>39529</v>
          </cell>
        </row>
        <row r="1081">
          <cell r="B1081" t="str">
            <v>599-0637</v>
          </cell>
          <cell r="D1081">
            <v>39503</v>
          </cell>
          <cell r="E1081" t="str">
            <v>M038</v>
          </cell>
          <cell r="F1081" t="str">
            <v>Gilbert Pernet</v>
          </cell>
          <cell r="G1081" t="str">
            <v>Emineo Ltd</v>
          </cell>
          <cell r="H1081" t="str">
            <v>Cane Preparation lines (shredder) variable portion see 599-73</v>
          </cell>
          <cell r="I1081" t="str">
            <v>USD 1,084,952</v>
          </cell>
          <cell r="J1081" t="str">
            <v>USD</v>
          </cell>
          <cell r="K1081">
            <v>1084952</v>
          </cell>
          <cell r="L1081">
            <v>7.35</v>
          </cell>
          <cell r="M1081">
            <v>7974397.1999999993</v>
          </cell>
          <cell r="N1081">
            <v>0</v>
          </cell>
          <cell r="O1081">
            <v>0</v>
          </cell>
          <cell r="P1081">
            <v>0</v>
          </cell>
          <cell r="Q1081">
            <v>1084952</v>
          </cell>
          <cell r="R1081">
            <v>0</v>
          </cell>
        </row>
        <row r="1082">
          <cell r="B1082" t="str">
            <v>599-0638</v>
          </cell>
          <cell r="D1082">
            <v>39503</v>
          </cell>
          <cell r="E1082" t="str">
            <v>M001-03</v>
          </cell>
          <cell r="F1082" t="str">
            <v>Philip Wan</v>
          </cell>
          <cell r="G1082" t="str">
            <v>Emineo Ltd</v>
          </cell>
          <cell r="H1082" t="str">
            <v>Redrilling of holes for the Pre boiler plant</v>
          </cell>
          <cell r="I1082" t="str">
            <v>EUR 92</v>
          </cell>
          <cell r="J1082" t="str">
            <v>EUR</v>
          </cell>
          <cell r="K1082">
            <v>92</v>
          </cell>
          <cell r="L1082">
            <v>9.5500000000000007</v>
          </cell>
          <cell r="M1082">
            <v>878.6</v>
          </cell>
          <cell r="N1082">
            <v>0</v>
          </cell>
          <cell r="O1082">
            <v>92</v>
          </cell>
          <cell r="P1082">
            <v>0</v>
          </cell>
          <cell r="Q1082">
            <v>0</v>
          </cell>
          <cell r="R1082">
            <v>0</v>
          </cell>
        </row>
        <row r="1083">
          <cell r="B1083" t="str">
            <v>599-0639</v>
          </cell>
          <cell r="D1083">
            <v>39503</v>
          </cell>
          <cell r="E1083" t="str">
            <v>M031</v>
          </cell>
          <cell r="F1083" t="str">
            <v>Anthony Hoare</v>
          </cell>
          <cell r="G1083" t="str">
            <v>Discount Steel</v>
          </cell>
          <cell r="H1083" t="str">
            <v>Mild steel plate for the cane carrier sides</v>
          </cell>
          <cell r="I1083" t="str">
            <v>ZAR 489,451.2</v>
          </cell>
          <cell r="J1083" t="str">
            <v>ZAR</v>
          </cell>
          <cell r="K1083">
            <v>489451.2</v>
          </cell>
          <cell r="L1083">
            <v>1</v>
          </cell>
          <cell r="M1083">
            <v>489451.2</v>
          </cell>
          <cell r="N1083">
            <v>489451.2</v>
          </cell>
          <cell r="O1083">
            <v>0</v>
          </cell>
          <cell r="P1083">
            <v>0</v>
          </cell>
          <cell r="Q1083">
            <v>0</v>
          </cell>
          <cell r="R1083">
            <v>0</v>
          </cell>
          <cell r="U1083">
            <v>39503</v>
          </cell>
          <cell r="V1083">
            <v>39509</v>
          </cell>
        </row>
        <row r="1084">
          <cell r="B1084" t="str">
            <v>599-0640</v>
          </cell>
          <cell r="D1084">
            <v>39503</v>
          </cell>
          <cell r="E1084" t="str">
            <v>P005</v>
          </cell>
          <cell r="F1084" t="str">
            <v>John Ferreira</v>
          </cell>
          <cell r="G1084" t="str">
            <v>Zambian Irritech Limited</v>
          </cell>
          <cell r="H1084" t="str">
            <v>2 x 6M containers for Agriculture</v>
          </cell>
          <cell r="I1084" t="str">
            <v>ZMK 16,340,000</v>
          </cell>
          <cell r="J1084" t="str">
            <v>ZMK</v>
          </cell>
          <cell r="K1084">
            <v>16340000</v>
          </cell>
          <cell r="L1084">
            <v>1.6750418760469012E-3</v>
          </cell>
          <cell r="M1084">
            <v>27370.184254606367</v>
          </cell>
          <cell r="N1084">
            <v>0</v>
          </cell>
          <cell r="O1084">
            <v>0</v>
          </cell>
          <cell r="P1084">
            <v>0</v>
          </cell>
          <cell r="Q1084">
            <v>0</v>
          </cell>
          <cell r="R1084">
            <v>16340000</v>
          </cell>
          <cell r="U1084">
            <v>39506</v>
          </cell>
          <cell r="V1084">
            <v>39507</v>
          </cell>
        </row>
        <row r="1085">
          <cell r="B1085" t="str">
            <v>599-0641</v>
          </cell>
          <cell r="D1085">
            <v>39503</v>
          </cell>
          <cell r="E1085" t="str">
            <v>M056</v>
          </cell>
          <cell r="F1085" t="str">
            <v>MARK CALVERT</v>
          </cell>
          <cell r="G1085" t="str">
            <v>East African Supply</v>
          </cell>
          <cell r="H1085" t="str">
            <v>Remote Type Magnetic Flow Converter Model SE14-EEH2-A24</v>
          </cell>
          <cell r="I1085" t="str">
            <v>ZAR 60,650.10</v>
          </cell>
          <cell r="J1085" t="str">
            <v>ZAR</v>
          </cell>
          <cell r="K1085">
            <v>60650.1</v>
          </cell>
          <cell r="L1085">
            <v>1</v>
          </cell>
          <cell r="M1085">
            <v>60650.1</v>
          </cell>
          <cell r="N1085">
            <v>60650.1</v>
          </cell>
          <cell r="O1085">
            <v>0</v>
          </cell>
          <cell r="P1085">
            <v>0</v>
          </cell>
          <cell r="Q1085">
            <v>0</v>
          </cell>
          <cell r="R1085">
            <v>0</v>
          </cell>
        </row>
        <row r="1086">
          <cell r="B1086" t="str">
            <v>599-0641</v>
          </cell>
          <cell r="D1086">
            <v>39503</v>
          </cell>
          <cell r="E1086" t="str">
            <v>M056</v>
          </cell>
          <cell r="F1086" t="str">
            <v>MARK CALVERT</v>
          </cell>
          <cell r="G1086" t="str">
            <v>East African Supply</v>
          </cell>
          <cell r="H1086" t="str">
            <v>CABLE FOR REMOTE MAGNETIC FLOWMETER. MODEL AM011E-4-L005*A</v>
          </cell>
          <cell r="I1086" t="str">
            <v>ZAR 0</v>
          </cell>
          <cell r="J1086" t="str">
            <v>ZAR</v>
          </cell>
          <cell r="K1086">
            <v>0</v>
          </cell>
          <cell r="L1086">
            <v>1</v>
          </cell>
          <cell r="M1086">
            <v>0</v>
          </cell>
          <cell r="N1086">
            <v>0</v>
          </cell>
          <cell r="O1086">
            <v>0</v>
          </cell>
          <cell r="P1086">
            <v>0</v>
          </cell>
          <cell r="Q1086">
            <v>0</v>
          </cell>
          <cell r="R1086">
            <v>0</v>
          </cell>
          <cell r="V1086">
            <v>39527</v>
          </cell>
        </row>
        <row r="1087">
          <cell r="B1087" t="str">
            <v>599-0641</v>
          </cell>
          <cell r="D1087">
            <v>39503</v>
          </cell>
          <cell r="E1087" t="str">
            <v>M056</v>
          </cell>
          <cell r="F1087" t="str">
            <v>MARK CALVERT</v>
          </cell>
          <cell r="G1087" t="str">
            <v>East African Supply</v>
          </cell>
          <cell r="H1087" t="str">
            <v>REMOTE MAGNETIC FLOW TUBE 100MM. MODEL SE210DE-AD2C-LS4</v>
          </cell>
          <cell r="I1087" t="str">
            <v>ZAR 0</v>
          </cell>
          <cell r="J1087" t="str">
            <v>ZAR</v>
          </cell>
          <cell r="K1087">
            <v>0</v>
          </cell>
          <cell r="L1087">
            <v>1</v>
          </cell>
          <cell r="M1087">
            <v>0</v>
          </cell>
          <cell r="N1087">
            <v>0</v>
          </cell>
          <cell r="O1087">
            <v>0</v>
          </cell>
          <cell r="P1087">
            <v>0</v>
          </cell>
          <cell r="Q1087">
            <v>0</v>
          </cell>
          <cell r="R1087">
            <v>0</v>
          </cell>
          <cell r="V1087">
            <v>39527</v>
          </cell>
        </row>
        <row r="1088">
          <cell r="B1088" t="str">
            <v>599-0641</v>
          </cell>
          <cell r="D1088">
            <v>39503</v>
          </cell>
          <cell r="E1088" t="str">
            <v>M056</v>
          </cell>
          <cell r="F1088" t="str">
            <v>MARK CALVERT</v>
          </cell>
          <cell r="G1088" t="str">
            <v>East African Supply</v>
          </cell>
          <cell r="H1088" t="str">
            <v>REMOTE MAGNETIC FLOW TUBE 80MM. MODEL SE208DE-AD2C-LS4</v>
          </cell>
          <cell r="I1088" t="str">
            <v>ZAR 0</v>
          </cell>
          <cell r="J1088" t="str">
            <v>ZAR</v>
          </cell>
          <cell r="K1088">
            <v>0</v>
          </cell>
          <cell r="L1088">
            <v>1</v>
          </cell>
          <cell r="M1088">
            <v>0</v>
          </cell>
          <cell r="N1088">
            <v>0</v>
          </cell>
          <cell r="O1088">
            <v>0</v>
          </cell>
          <cell r="P1088">
            <v>0</v>
          </cell>
          <cell r="Q1088">
            <v>0</v>
          </cell>
          <cell r="R1088">
            <v>0</v>
          </cell>
          <cell r="V1088">
            <v>39527</v>
          </cell>
        </row>
        <row r="1089">
          <cell r="B1089" t="str">
            <v>599-0641</v>
          </cell>
          <cell r="D1089">
            <v>39503</v>
          </cell>
          <cell r="E1089" t="str">
            <v>M056</v>
          </cell>
          <cell r="F1089" t="str">
            <v>MARK CALVERT</v>
          </cell>
          <cell r="G1089" t="str">
            <v>East African Supply</v>
          </cell>
          <cell r="H1089" t="str">
            <v>REMOTE MAGNETIC FLOWTUBE 150MM. MODEL SE215DE-AD2C-LS4</v>
          </cell>
          <cell r="I1089" t="str">
            <v>ZAR 0</v>
          </cell>
          <cell r="J1089" t="str">
            <v>ZAR</v>
          </cell>
          <cell r="K1089">
            <v>0</v>
          </cell>
          <cell r="L1089">
            <v>1</v>
          </cell>
          <cell r="M1089">
            <v>0</v>
          </cell>
          <cell r="N1089">
            <v>0</v>
          </cell>
          <cell r="O1089">
            <v>0</v>
          </cell>
          <cell r="P1089">
            <v>0</v>
          </cell>
          <cell r="Q1089">
            <v>0</v>
          </cell>
          <cell r="R1089">
            <v>0</v>
          </cell>
          <cell r="V1089">
            <v>39534</v>
          </cell>
        </row>
        <row r="1090">
          <cell r="B1090" t="str">
            <v>599-0641</v>
          </cell>
          <cell r="D1090">
            <v>39503</v>
          </cell>
          <cell r="E1090" t="str">
            <v>M056</v>
          </cell>
          <cell r="F1090" t="str">
            <v>MARK CALVERT</v>
          </cell>
          <cell r="G1090" t="str">
            <v>East African Supply</v>
          </cell>
          <cell r="H1090" t="str">
            <v>Freight for Remote Magnetic Flow meter stuff above</v>
          </cell>
          <cell r="I1090" t="str">
            <v>ZAR 0</v>
          </cell>
          <cell r="J1090" t="str">
            <v>ZAR</v>
          </cell>
          <cell r="K1090">
            <v>0</v>
          </cell>
          <cell r="L1090">
            <v>1</v>
          </cell>
          <cell r="M1090">
            <v>0</v>
          </cell>
          <cell r="N1090">
            <v>0</v>
          </cell>
          <cell r="O1090">
            <v>0</v>
          </cell>
          <cell r="P1090">
            <v>0</v>
          </cell>
          <cell r="Q1090">
            <v>0</v>
          </cell>
          <cell r="R1090">
            <v>0</v>
          </cell>
        </row>
        <row r="1091">
          <cell r="B1091" t="str">
            <v>599-0642</v>
          </cell>
          <cell r="D1091">
            <v>39503</v>
          </cell>
          <cell r="E1091" t="str">
            <v>P005</v>
          </cell>
          <cell r="G1091" t="str">
            <v>KadiGrafix Enterprise</v>
          </cell>
          <cell r="H1091" t="str">
            <v>Billboard Stand</v>
          </cell>
          <cell r="I1091" t="str">
            <v>ZMK 4,360,500</v>
          </cell>
          <cell r="J1091" t="str">
            <v>ZMK</v>
          </cell>
          <cell r="K1091">
            <v>4360500</v>
          </cell>
          <cell r="L1091">
            <v>1.6750418760469012E-3</v>
          </cell>
          <cell r="M1091">
            <v>7304.0201005025128</v>
          </cell>
          <cell r="N1091">
            <v>0</v>
          </cell>
          <cell r="O1091">
            <v>0</v>
          </cell>
          <cell r="P1091">
            <v>0</v>
          </cell>
          <cell r="Q1091">
            <v>0</v>
          </cell>
          <cell r="R1091">
            <v>4360500</v>
          </cell>
        </row>
        <row r="1092">
          <cell r="B1092" t="str">
            <v>599-0643</v>
          </cell>
          <cell r="D1092">
            <v>39503</v>
          </cell>
          <cell r="E1092" t="str">
            <v>P005</v>
          </cell>
          <cell r="F1092" t="str">
            <v>Doug Cantlay</v>
          </cell>
          <cell r="G1092" t="str">
            <v>Kapinga Enterprises</v>
          </cell>
          <cell r="H1092" t="str">
            <v>Rentals for houses and log cabins on Tanderra ridge</v>
          </cell>
          <cell r="I1092" t="str">
            <v>ZMK 453,096,000</v>
          </cell>
          <cell r="J1092" t="str">
            <v>ZMK</v>
          </cell>
          <cell r="K1092">
            <v>453096000</v>
          </cell>
          <cell r="L1092">
            <v>1.6750418760469012E-3</v>
          </cell>
          <cell r="M1092">
            <v>758954.77386934671</v>
          </cell>
          <cell r="N1092">
            <v>0</v>
          </cell>
          <cell r="O1092">
            <v>0</v>
          </cell>
          <cell r="P1092">
            <v>0</v>
          </cell>
          <cell r="Q1092">
            <v>0</v>
          </cell>
          <cell r="R1092">
            <v>453096000</v>
          </cell>
        </row>
        <row r="1093">
          <cell r="B1093" t="str">
            <v>599-0644</v>
          </cell>
          <cell r="D1093">
            <v>39503</v>
          </cell>
          <cell r="E1093" t="str">
            <v>P005</v>
          </cell>
          <cell r="F1093" t="str">
            <v>Mohamed</v>
          </cell>
          <cell r="G1093" t="str">
            <v>BHAGOOS SUPERMARKET</v>
          </cell>
          <cell r="H1093" t="str">
            <v>PPE for cement workers and Spray paing for receiving clerks</v>
          </cell>
          <cell r="I1093" t="str">
            <v>ZMK 526,000</v>
          </cell>
          <cell r="J1093" t="str">
            <v>ZMK</v>
          </cell>
          <cell r="K1093">
            <v>526000</v>
          </cell>
          <cell r="L1093">
            <v>1.6750418760469012E-3</v>
          </cell>
          <cell r="M1093">
            <v>881.07202680067007</v>
          </cell>
          <cell r="N1093">
            <v>0</v>
          </cell>
          <cell r="O1093">
            <v>0</v>
          </cell>
          <cell r="P1093">
            <v>0</v>
          </cell>
          <cell r="Q1093">
            <v>0</v>
          </cell>
          <cell r="R1093">
            <v>526000</v>
          </cell>
          <cell r="S1093" t="str">
            <v>PPE</v>
          </cell>
        </row>
        <row r="1094">
          <cell r="B1094" t="str">
            <v>599-0645</v>
          </cell>
          <cell r="D1094">
            <v>39503</v>
          </cell>
          <cell r="E1094" t="str">
            <v>P005</v>
          </cell>
          <cell r="F1094" t="str">
            <v>John Ferreira</v>
          </cell>
          <cell r="G1094" t="str">
            <v>Zambian Irritech Limited</v>
          </cell>
          <cell r="H1094" t="str">
            <v>5 x Containers for Cane Yard and Emineo receiving area</v>
          </cell>
          <cell r="I1094" t="str">
            <v>ZMK 39,491,550</v>
          </cell>
          <cell r="J1094" t="str">
            <v>ZMK</v>
          </cell>
          <cell r="K1094">
            <v>39491550</v>
          </cell>
          <cell r="L1094">
            <v>1.6750418760469012E-3</v>
          </cell>
          <cell r="M1094">
            <v>66150</v>
          </cell>
          <cell r="N1094">
            <v>0</v>
          </cell>
          <cell r="O1094">
            <v>0</v>
          </cell>
          <cell r="P1094">
            <v>0</v>
          </cell>
          <cell r="Q1094">
            <v>0</v>
          </cell>
          <cell r="R1094">
            <v>39491550</v>
          </cell>
        </row>
        <row r="1095">
          <cell r="B1095" t="str">
            <v>599-0646</v>
          </cell>
          <cell r="D1095">
            <v>39503</v>
          </cell>
          <cell r="E1095" t="str">
            <v>P005</v>
          </cell>
          <cell r="F1095" t="str">
            <v>Richard Tiddy</v>
          </cell>
          <cell r="G1095" t="str">
            <v>Interorg Ltd</v>
          </cell>
          <cell r="H1095" t="str">
            <v xml:space="preserve">Transport of M projects containers </v>
          </cell>
          <cell r="I1095" t="str">
            <v>USD 5,600</v>
          </cell>
          <cell r="J1095" t="str">
            <v>USD</v>
          </cell>
          <cell r="K1095">
            <v>5600</v>
          </cell>
          <cell r="L1095">
            <v>7.35</v>
          </cell>
          <cell r="M1095">
            <v>41160</v>
          </cell>
          <cell r="N1095">
            <v>0</v>
          </cell>
          <cell r="O1095">
            <v>0</v>
          </cell>
          <cell r="P1095">
            <v>0</v>
          </cell>
          <cell r="Q1095">
            <v>5600</v>
          </cell>
          <cell r="R1095">
            <v>0</v>
          </cell>
        </row>
        <row r="1096">
          <cell r="B1096" t="str">
            <v>599-0647</v>
          </cell>
          <cell r="D1096">
            <v>39503</v>
          </cell>
          <cell r="E1096" t="str">
            <v>P005</v>
          </cell>
          <cell r="F1096" t="str">
            <v>Richard Tiddy</v>
          </cell>
          <cell r="G1096" t="str">
            <v>Celtic Freight</v>
          </cell>
          <cell r="H1096" t="str">
            <v xml:space="preserve">Transport of M projects containers </v>
          </cell>
          <cell r="I1096" t="str">
            <v>USD 22,400</v>
          </cell>
          <cell r="J1096" t="str">
            <v>USD</v>
          </cell>
          <cell r="K1096">
            <v>22400</v>
          </cell>
          <cell r="L1096">
            <v>7.35</v>
          </cell>
          <cell r="M1096">
            <v>164640</v>
          </cell>
          <cell r="N1096">
            <v>0</v>
          </cell>
          <cell r="O1096">
            <v>0</v>
          </cell>
          <cell r="P1096">
            <v>0</v>
          </cell>
          <cell r="Q1096">
            <v>22400</v>
          </cell>
          <cell r="R1096">
            <v>0</v>
          </cell>
        </row>
        <row r="1097">
          <cell r="B1097" t="str">
            <v>599-0648</v>
          </cell>
          <cell r="D1097">
            <v>39505</v>
          </cell>
          <cell r="E1097" t="str">
            <v>P005</v>
          </cell>
          <cell r="G1097" t="str">
            <v>Rockshield Internation - Lusaka</v>
          </cell>
          <cell r="H1097" t="str">
            <v>Icon Sachets, 5 L reskol (Neopythrim), Motorised sprayer</v>
          </cell>
          <cell r="I1097" t="str">
            <v>ZMK 26,380,000</v>
          </cell>
          <cell r="J1097" t="str">
            <v>ZMK</v>
          </cell>
          <cell r="K1097">
            <v>26380000</v>
          </cell>
          <cell r="L1097">
            <v>1.6750418760469012E-3</v>
          </cell>
          <cell r="M1097">
            <v>44187.604690117252</v>
          </cell>
          <cell r="N1097">
            <v>0</v>
          </cell>
          <cell r="O1097">
            <v>0</v>
          </cell>
          <cell r="P1097">
            <v>0</v>
          </cell>
          <cell r="Q1097">
            <v>0</v>
          </cell>
          <cell r="R1097">
            <v>26380000</v>
          </cell>
        </row>
        <row r="1098">
          <cell r="B1098" t="str">
            <v>599-0649</v>
          </cell>
          <cell r="D1098">
            <v>39505</v>
          </cell>
          <cell r="E1098" t="str">
            <v>P005</v>
          </cell>
          <cell r="G1098" t="str">
            <v>GEMISTAR TRAVEL &amp; TOURS</v>
          </cell>
          <cell r="H1098" t="str">
            <v>Airtickets for Tony Currie</v>
          </cell>
          <cell r="I1098" t="str">
            <v>ZMK 4,845,775</v>
          </cell>
          <cell r="J1098" t="str">
            <v>ZMK</v>
          </cell>
          <cell r="K1098">
            <v>4845775</v>
          </cell>
          <cell r="L1098">
            <v>1.6750418760469012E-3</v>
          </cell>
          <cell r="M1098">
            <v>8116.8760469011722</v>
          </cell>
          <cell r="N1098">
            <v>0</v>
          </cell>
          <cell r="O1098">
            <v>0</v>
          </cell>
          <cell r="P1098">
            <v>0</v>
          </cell>
          <cell r="Q1098">
            <v>0</v>
          </cell>
          <cell r="R1098">
            <v>4845775</v>
          </cell>
        </row>
        <row r="1099">
          <cell r="B1099" t="str">
            <v>599-0650</v>
          </cell>
          <cell r="D1099">
            <v>39505</v>
          </cell>
          <cell r="E1099" t="str">
            <v>P005</v>
          </cell>
          <cell r="G1099" t="str">
            <v>Toyota Zambia Ltd</v>
          </cell>
          <cell r="H1099" t="str">
            <v>Full Service for Toyota Hi Ace ABK 2756 (PV 15)</v>
          </cell>
          <cell r="I1099" t="str">
            <v>ZMK 2,600,000</v>
          </cell>
          <cell r="J1099" t="str">
            <v>ZMK</v>
          </cell>
          <cell r="K1099">
            <v>2600000</v>
          </cell>
          <cell r="L1099">
            <v>1.6750418760469012E-3</v>
          </cell>
          <cell r="M1099">
            <v>4355.1088777219429</v>
          </cell>
          <cell r="N1099">
            <v>0</v>
          </cell>
          <cell r="O1099">
            <v>0</v>
          </cell>
          <cell r="P1099">
            <v>0</v>
          </cell>
          <cell r="Q1099">
            <v>0</v>
          </cell>
          <cell r="R1099">
            <v>2600000</v>
          </cell>
        </row>
        <row r="1100">
          <cell r="B1100" t="str">
            <v>599-0651</v>
          </cell>
          <cell r="D1100">
            <v>39505</v>
          </cell>
          <cell r="E1100" t="str">
            <v>P005</v>
          </cell>
          <cell r="G1100" t="str">
            <v>Toyota Zambia Ltd</v>
          </cell>
          <cell r="H1100" t="str">
            <v>Full Service for Toyota Hi Ace ABL 2292 (PV 25)</v>
          </cell>
          <cell r="I1100" t="str">
            <v>ZMK 600,000</v>
          </cell>
          <cell r="J1100" t="str">
            <v>ZMK</v>
          </cell>
          <cell r="K1100">
            <v>600000</v>
          </cell>
          <cell r="L1100">
            <v>1.6750418760469012E-3</v>
          </cell>
          <cell r="M1100">
            <v>1005.0251256281407</v>
          </cell>
          <cell r="N1100">
            <v>0</v>
          </cell>
          <cell r="O1100">
            <v>0</v>
          </cell>
          <cell r="P1100">
            <v>0</v>
          </cell>
          <cell r="Q1100">
            <v>0</v>
          </cell>
          <cell r="R1100">
            <v>600000</v>
          </cell>
        </row>
        <row r="1101">
          <cell r="B1101" t="str">
            <v>599-0652</v>
          </cell>
          <cell r="D1101">
            <v>39505</v>
          </cell>
          <cell r="E1101" t="str">
            <v>M031</v>
          </cell>
          <cell r="F1101" t="str">
            <v>Mohamed</v>
          </cell>
          <cell r="G1101" t="str">
            <v>Makubu Steelworks Ltd</v>
          </cell>
          <cell r="H1101" t="str">
            <v>Materials for refurbishment of B seed receiver</v>
          </cell>
          <cell r="I1101" t="str">
            <v>ZMK 7,105,000</v>
          </cell>
          <cell r="J1101" t="str">
            <v>ZMK</v>
          </cell>
          <cell r="K1101">
            <v>7105000</v>
          </cell>
          <cell r="L1101">
            <v>1.6750418760469012E-3</v>
          </cell>
          <cell r="M1101">
            <v>11901.172529313233</v>
          </cell>
          <cell r="N1101">
            <v>0</v>
          </cell>
          <cell r="O1101">
            <v>0</v>
          </cell>
          <cell r="P1101">
            <v>0</v>
          </cell>
          <cell r="Q1101">
            <v>0</v>
          </cell>
          <cell r="R1101">
            <v>7105000</v>
          </cell>
          <cell r="U1101">
            <v>39513</v>
          </cell>
          <cell r="V1101">
            <v>39515</v>
          </cell>
        </row>
        <row r="1102">
          <cell r="B1102" t="str">
            <v>599-0653</v>
          </cell>
          <cell r="C1102" t="str">
            <v>Amended value</v>
          </cell>
          <cell r="D1102">
            <v>39505</v>
          </cell>
          <cell r="E1102" t="str">
            <v>M001-03</v>
          </cell>
          <cell r="F1102" t="str">
            <v>Philip Wan</v>
          </cell>
          <cell r="G1102" t="str">
            <v>Emineo Ltd</v>
          </cell>
          <cell r="H1102" t="str">
            <v>Erection of Hotwell tank, Supporting structure, pipe line &amp; auxilaries for pre boiler plant</v>
          </cell>
          <cell r="I1102" t="str">
            <v>EUR 123,000</v>
          </cell>
          <cell r="J1102" t="str">
            <v>EUR</v>
          </cell>
          <cell r="K1102">
            <v>123000</v>
          </cell>
          <cell r="L1102">
            <v>9.5500000000000007</v>
          </cell>
          <cell r="M1102">
            <v>1174650</v>
          </cell>
          <cell r="N1102">
            <v>0</v>
          </cell>
          <cell r="O1102">
            <v>123000</v>
          </cell>
          <cell r="P1102">
            <v>0</v>
          </cell>
          <cell r="Q1102">
            <v>0</v>
          </cell>
          <cell r="R1102">
            <v>0</v>
          </cell>
        </row>
        <row r="1103">
          <cell r="B1103" t="str">
            <v>599-0654</v>
          </cell>
          <cell r="D1103">
            <v>39505</v>
          </cell>
          <cell r="E1103" t="str">
            <v>C005</v>
          </cell>
          <cell r="F1103" t="str">
            <v>Levi</v>
          </cell>
          <cell r="G1103" t="str">
            <v>Lafarge Cement</v>
          </cell>
          <cell r="H1103" t="str">
            <v xml:space="preserve">Cement supply </v>
          </cell>
          <cell r="I1103" t="str">
            <v>ZMK 796,301,200</v>
          </cell>
          <cell r="J1103" t="str">
            <v>ZMK</v>
          </cell>
          <cell r="K1103">
            <v>796301200</v>
          </cell>
          <cell r="L1103">
            <v>1.6750418760469012E-3</v>
          </cell>
          <cell r="M1103">
            <v>1333837.8559463986</v>
          </cell>
          <cell r="N1103">
            <v>0</v>
          </cell>
          <cell r="O1103">
            <v>0</v>
          </cell>
          <cell r="P1103">
            <v>0</v>
          </cell>
          <cell r="Q1103">
            <v>0</v>
          </cell>
          <cell r="R1103">
            <v>796301200</v>
          </cell>
        </row>
        <row r="1104">
          <cell r="B1104" t="str">
            <v>599-0655</v>
          </cell>
          <cell r="D1104">
            <v>39505</v>
          </cell>
          <cell r="E1104" t="str">
            <v>C005</v>
          </cell>
          <cell r="F1104" t="str">
            <v>Jean-luc</v>
          </cell>
          <cell r="G1104" t="str">
            <v>Stefanutti &amp; Bressan Pinetown</v>
          </cell>
          <cell r="H1104" t="str">
            <v xml:space="preserve">Cement supply </v>
          </cell>
          <cell r="I1104" t="str">
            <v>ZAR 3,156,000</v>
          </cell>
          <cell r="J1104" t="str">
            <v>ZAR</v>
          </cell>
          <cell r="K1104">
            <v>3156000</v>
          </cell>
          <cell r="L1104">
            <v>1</v>
          </cell>
          <cell r="M1104">
            <v>3156000</v>
          </cell>
          <cell r="N1104">
            <v>3156000</v>
          </cell>
          <cell r="O1104">
            <v>0</v>
          </cell>
          <cell r="P1104">
            <v>0</v>
          </cell>
          <cell r="Q1104">
            <v>0</v>
          </cell>
          <cell r="R1104">
            <v>0</v>
          </cell>
          <cell r="U1104">
            <v>39506</v>
          </cell>
          <cell r="V1104">
            <v>39513</v>
          </cell>
        </row>
        <row r="1105">
          <cell r="B1105" t="str">
            <v>599-0656</v>
          </cell>
          <cell r="C1105">
            <v>2</v>
          </cell>
          <cell r="D1105">
            <v>39505</v>
          </cell>
          <cell r="E1105" t="str">
            <v>M001-08</v>
          </cell>
          <cell r="F1105" t="str">
            <v>Paul  Haitas</v>
          </cell>
          <cell r="G1105" t="str">
            <v>Iron Fireman SA (Pty) Ltd</v>
          </cell>
          <cell r="H1105" t="str">
            <v>TWIP column assembly for Kelburn separator - Cancelled (R84,012)</v>
          </cell>
          <cell r="I1105" t="str">
            <v>ZAR 0</v>
          </cell>
          <cell r="J1105" t="str">
            <v>ZAR</v>
          </cell>
          <cell r="K1105">
            <v>0</v>
          </cell>
          <cell r="L1105">
            <v>1</v>
          </cell>
          <cell r="M1105">
            <v>0</v>
          </cell>
          <cell r="N1105">
            <v>0</v>
          </cell>
          <cell r="O1105">
            <v>0</v>
          </cell>
          <cell r="P1105">
            <v>0</v>
          </cell>
          <cell r="Q1105">
            <v>0</v>
          </cell>
          <cell r="R1105">
            <v>0</v>
          </cell>
          <cell r="U1105">
            <v>39583</v>
          </cell>
          <cell r="V1105">
            <v>39594</v>
          </cell>
        </row>
        <row r="1106">
          <cell r="B1106" t="str">
            <v>599-0657</v>
          </cell>
          <cell r="D1106">
            <v>39505</v>
          </cell>
          <cell r="E1106" t="str">
            <v>M001-08</v>
          </cell>
          <cell r="F1106" t="str">
            <v>Jonas Mtolo</v>
          </cell>
          <cell r="G1106" t="str">
            <v>Spirax Sarco Africa (Pty) Ltd</v>
          </cell>
          <cell r="H1106" t="str">
            <v>Control blowdown valve for Kelburn seperator T2 shredder steam pipe work</v>
          </cell>
          <cell r="I1106" t="str">
            <v>ZAR 27,696</v>
          </cell>
          <cell r="J1106" t="str">
            <v>ZAR</v>
          </cell>
          <cell r="K1106">
            <v>27696</v>
          </cell>
          <cell r="L1106">
            <v>1</v>
          </cell>
          <cell r="M1106">
            <v>27696</v>
          </cell>
          <cell r="N1106">
            <v>27696</v>
          </cell>
          <cell r="O1106">
            <v>0</v>
          </cell>
          <cell r="P1106">
            <v>0</v>
          </cell>
          <cell r="Q1106">
            <v>0</v>
          </cell>
          <cell r="R1106">
            <v>0</v>
          </cell>
          <cell r="S1106">
            <v>1</v>
          </cell>
          <cell r="T1106">
            <v>2</v>
          </cell>
          <cell r="U1106">
            <v>39562</v>
          </cell>
          <cell r="V1106">
            <v>39571</v>
          </cell>
        </row>
        <row r="1107">
          <cell r="B1107" t="str">
            <v>599-0658</v>
          </cell>
          <cell r="D1107">
            <v>39505</v>
          </cell>
          <cell r="E1107" t="str">
            <v>M001-08</v>
          </cell>
          <cell r="F1107" t="str">
            <v>Rodney Kok</v>
          </cell>
          <cell r="G1107" t="str">
            <v>Lurod Engineering cc</v>
          </cell>
          <cell r="H1107" t="str">
            <v>Supply of fittings for T2 shredder steam pipe work</v>
          </cell>
          <cell r="I1107" t="str">
            <v>ZAR 527,822.21</v>
          </cell>
          <cell r="J1107" t="str">
            <v>ZAR</v>
          </cell>
          <cell r="K1107">
            <v>527822.21</v>
          </cell>
          <cell r="L1107">
            <v>1</v>
          </cell>
          <cell r="M1107">
            <v>527822.21</v>
          </cell>
          <cell r="N1107">
            <v>527822.21</v>
          </cell>
          <cell r="O1107">
            <v>0</v>
          </cell>
          <cell r="P1107">
            <v>0</v>
          </cell>
          <cell r="Q1107">
            <v>0</v>
          </cell>
          <cell r="R1107">
            <v>0</v>
          </cell>
          <cell r="S1107">
            <v>1</v>
          </cell>
          <cell r="T1107">
            <v>2</v>
          </cell>
          <cell r="U1107">
            <v>39537</v>
          </cell>
          <cell r="V1107">
            <v>39544</v>
          </cell>
        </row>
        <row r="1108">
          <cell r="B1108" t="str">
            <v>599-0659</v>
          </cell>
          <cell r="D1108">
            <v>39505</v>
          </cell>
          <cell r="E1108" t="str">
            <v>E012</v>
          </cell>
          <cell r="F1108" t="str">
            <v>Ansy Paroni</v>
          </cell>
          <cell r="G1108" t="str">
            <v>M Projects</v>
          </cell>
          <cell r="H1108" t="str">
            <v>Prefabricated unit for T2 VFD Station</v>
          </cell>
          <cell r="I1108" t="str">
            <v>ZAR 119,676</v>
          </cell>
          <cell r="J1108" t="str">
            <v>ZAR</v>
          </cell>
          <cell r="K1108">
            <v>119676</v>
          </cell>
          <cell r="L1108">
            <v>1</v>
          </cell>
          <cell r="M1108">
            <v>119676</v>
          </cell>
          <cell r="N1108">
            <v>119676</v>
          </cell>
          <cell r="O1108">
            <v>0</v>
          </cell>
          <cell r="P1108">
            <v>0</v>
          </cell>
          <cell r="Q1108">
            <v>0</v>
          </cell>
          <cell r="R1108">
            <v>0</v>
          </cell>
          <cell r="U1108">
            <v>39512</v>
          </cell>
          <cell r="V1108">
            <v>39519</v>
          </cell>
        </row>
        <row r="1109">
          <cell r="B1109" t="str">
            <v>599-0660</v>
          </cell>
          <cell r="D1109">
            <v>39505</v>
          </cell>
          <cell r="E1109" t="str">
            <v>I004</v>
          </cell>
          <cell r="F1109" t="str">
            <v>Peter de Vries</v>
          </cell>
          <cell r="G1109" t="str">
            <v>Bentley Nevada</v>
          </cell>
          <cell r="H1109" t="str">
            <v>Specialist services on site to cmomissioin vibration equipment for T2 Mill 1 motor &amp; T2 shredder turbine</v>
          </cell>
          <cell r="I1109" t="str">
            <v>ZAR 35,350</v>
          </cell>
          <cell r="J1109" t="str">
            <v>ZAR</v>
          </cell>
          <cell r="K1109">
            <v>35350</v>
          </cell>
          <cell r="L1109">
            <v>1</v>
          </cell>
          <cell r="M1109">
            <v>35350</v>
          </cell>
          <cell r="N1109">
            <v>35350</v>
          </cell>
          <cell r="O1109">
            <v>0</v>
          </cell>
          <cell r="P1109">
            <v>0</v>
          </cell>
          <cell r="Q1109">
            <v>0</v>
          </cell>
          <cell r="R1109">
            <v>0</v>
          </cell>
        </row>
        <row r="1110">
          <cell r="B1110" t="str">
            <v>599-0661</v>
          </cell>
          <cell r="D1110">
            <v>39505</v>
          </cell>
          <cell r="E1110" t="str">
            <v>E017</v>
          </cell>
          <cell r="F1110" t="str">
            <v>Neville Palmer</v>
          </cell>
          <cell r="G1110" t="str">
            <v>L.M.V Switchgear cc</v>
          </cell>
          <cell r="H1110" t="str">
            <v>Installation of all factory lighting and ditribution boards</v>
          </cell>
          <cell r="I1110" t="str">
            <v>ZAR 3,424,274.01</v>
          </cell>
          <cell r="J1110" t="str">
            <v>ZAR</v>
          </cell>
          <cell r="K1110">
            <v>3424274.01</v>
          </cell>
          <cell r="L1110">
            <v>1</v>
          </cell>
          <cell r="M1110">
            <v>3424274.01</v>
          </cell>
          <cell r="N1110">
            <v>3424274.01</v>
          </cell>
          <cell r="O1110">
            <v>0</v>
          </cell>
          <cell r="P1110">
            <v>0</v>
          </cell>
          <cell r="Q1110">
            <v>0</v>
          </cell>
          <cell r="R1110">
            <v>0</v>
          </cell>
          <cell r="U1110">
            <v>39537</v>
          </cell>
          <cell r="V1110">
            <v>39543</v>
          </cell>
        </row>
        <row r="1111">
          <cell r="B1111" t="str">
            <v>599-0662</v>
          </cell>
          <cell r="D1111">
            <v>39505</v>
          </cell>
          <cell r="E1111" t="str">
            <v>E007</v>
          </cell>
          <cell r="F1111" t="str">
            <v>Mark Walters</v>
          </cell>
          <cell r="G1111" t="str">
            <v>Turbine Generator Services (Pty) Ltd</v>
          </cell>
          <cell r="H1111" t="str">
            <v>11 kV Power House Speed governing, voltage and load control and synchronising scheme</v>
          </cell>
          <cell r="I1111" t="str">
            <v>ZAR 1,817,964</v>
          </cell>
          <cell r="J1111" t="str">
            <v>ZAR</v>
          </cell>
          <cell r="K1111">
            <v>1817964</v>
          </cell>
          <cell r="L1111">
            <v>1</v>
          </cell>
          <cell r="M1111">
            <v>1817964</v>
          </cell>
          <cell r="N1111">
            <v>1817964</v>
          </cell>
          <cell r="O1111">
            <v>0</v>
          </cell>
          <cell r="P1111">
            <v>0</v>
          </cell>
          <cell r="Q1111">
            <v>0</v>
          </cell>
          <cell r="R1111">
            <v>0</v>
          </cell>
          <cell r="U1111">
            <v>39537</v>
          </cell>
          <cell r="V1111">
            <v>39544</v>
          </cell>
        </row>
        <row r="1112">
          <cell r="B1112" t="str">
            <v>599-0663</v>
          </cell>
          <cell r="D1112">
            <v>39505</v>
          </cell>
          <cell r="E1112" t="str">
            <v>E016</v>
          </cell>
          <cell r="F1112" t="str">
            <v>Suresh Heerlal</v>
          </cell>
          <cell r="G1112" t="str">
            <v>Gamma Panel &amp; Swicthboard Maufacturers</v>
          </cell>
          <cell r="H1112" t="str">
            <v>Warehouse C MCC</v>
          </cell>
          <cell r="I1112" t="str">
            <v>ZAR 592,299</v>
          </cell>
          <cell r="J1112" t="str">
            <v>ZAR</v>
          </cell>
          <cell r="K1112">
            <v>592299</v>
          </cell>
          <cell r="L1112">
            <v>1</v>
          </cell>
          <cell r="M1112">
            <v>592299</v>
          </cell>
          <cell r="N1112">
            <v>592299</v>
          </cell>
          <cell r="O1112">
            <v>0</v>
          </cell>
          <cell r="P1112">
            <v>0</v>
          </cell>
          <cell r="Q1112">
            <v>0</v>
          </cell>
          <cell r="R1112">
            <v>0</v>
          </cell>
          <cell r="U1112">
            <v>39529</v>
          </cell>
          <cell r="V1112">
            <v>39536</v>
          </cell>
        </row>
        <row r="1113">
          <cell r="B1113" t="str">
            <v>599-0664</v>
          </cell>
          <cell r="D1113">
            <v>39505</v>
          </cell>
          <cell r="E1113" t="str">
            <v>E016</v>
          </cell>
          <cell r="F1113" t="str">
            <v>Chris</v>
          </cell>
          <cell r="G1113" t="str">
            <v>Unitech Instrumentation Services</v>
          </cell>
          <cell r="H1113" t="str">
            <v>Acceleration work for package Warehouse A and C MCC</v>
          </cell>
          <cell r="I1113" t="str">
            <v>ZAR 1,697,829.44</v>
          </cell>
          <cell r="J1113" t="str">
            <v>ZAR</v>
          </cell>
          <cell r="K1113">
            <v>1697829.44</v>
          </cell>
          <cell r="L1113">
            <v>1</v>
          </cell>
          <cell r="M1113">
            <v>1697829.44</v>
          </cell>
          <cell r="N1113">
            <v>1697829.44</v>
          </cell>
          <cell r="O1113">
            <v>0</v>
          </cell>
          <cell r="P1113">
            <v>0</v>
          </cell>
          <cell r="Q1113">
            <v>0</v>
          </cell>
          <cell r="R1113">
            <v>0</v>
          </cell>
        </row>
        <row r="1114">
          <cell r="B1114" t="str">
            <v>599-0665</v>
          </cell>
          <cell r="D1114">
            <v>39505</v>
          </cell>
          <cell r="E1114" t="str">
            <v>M032-0</v>
          </cell>
          <cell r="F1114" t="str">
            <v>Philip Wan</v>
          </cell>
          <cell r="G1114" t="str">
            <v>Emineo Ltd</v>
          </cell>
          <cell r="H1114" t="str">
            <v>Dismantling of overhead Travelling crane - Cane Yard</v>
          </cell>
          <cell r="I1114" t="str">
            <v>EUR 13,000</v>
          </cell>
          <cell r="J1114" t="str">
            <v>EUR</v>
          </cell>
          <cell r="K1114">
            <v>13000</v>
          </cell>
          <cell r="L1114">
            <v>9.5500000000000007</v>
          </cell>
          <cell r="M1114">
            <v>124150.00000000001</v>
          </cell>
          <cell r="N1114">
            <v>0</v>
          </cell>
          <cell r="O1114">
            <v>13000</v>
          </cell>
          <cell r="P1114">
            <v>0</v>
          </cell>
          <cell r="Q1114">
            <v>0</v>
          </cell>
          <cell r="R1114">
            <v>0</v>
          </cell>
          <cell r="U1114">
            <v>39513</v>
          </cell>
          <cell r="V1114">
            <v>39513</v>
          </cell>
        </row>
        <row r="1115">
          <cell r="B1115" t="str">
            <v>599-0666</v>
          </cell>
          <cell r="D1115">
            <v>39505</v>
          </cell>
          <cell r="E1115" t="str">
            <v>M031</v>
          </cell>
          <cell r="F1115" t="str">
            <v>Mohamed</v>
          </cell>
          <cell r="G1115" t="str">
            <v>BHAGOOS SUPERMARKET</v>
          </cell>
          <cell r="H1115" t="str">
            <v>Closed</v>
          </cell>
          <cell r="I1115" t="str">
            <v>ZMK 0.00</v>
          </cell>
          <cell r="J1115" t="str">
            <v>ZMK</v>
          </cell>
          <cell r="K1115">
            <v>0</v>
          </cell>
          <cell r="L1115">
            <v>1.6750418760469012E-3</v>
          </cell>
          <cell r="M1115">
            <v>0</v>
          </cell>
          <cell r="N1115">
            <v>0</v>
          </cell>
          <cell r="O1115">
            <v>0</v>
          </cell>
          <cell r="P1115">
            <v>0</v>
          </cell>
          <cell r="Q1115">
            <v>0</v>
          </cell>
          <cell r="R1115">
            <v>0</v>
          </cell>
        </row>
        <row r="1116">
          <cell r="B1116" t="str">
            <v>599-0667</v>
          </cell>
          <cell r="D1116">
            <v>39505</v>
          </cell>
          <cell r="E1116" t="str">
            <v>E017</v>
          </cell>
          <cell r="F1116" t="str">
            <v>Donovan Abboye</v>
          </cell>
          <cell r="G1116" t="str">
            <v>Magnol Panels and Automation</v>
          </cell>
          <cell r="H1116" t="str">
            <v>Manufacturing and delivery of warehouse main lighting distribution board</v>
          </cell>
          <cell r="I1116" t="str">
            <v>ZAR 151,231</v>
          </cell>
          <cell r="J1116" t="str">
            <v>ZAR</v>
          </cell>
          <cell r="K1116">
            <v>151231</v>
          </cell>
          <cell r="L1116">
            <v>1</v>
          </cell>
          <cell r="M1116">
            <v>151231</v>
          </cell>
          <cell r="N1116">
            <v>151231</v>
          </cell>
          <cell r="O1116">
            <v>0</v>
          </cell>
          <cell r="P1116">
            <v>0</v>
          </cell>
          <cell r="Q1116">
            <v>0</v>
          </cell>
          <cell r="R1116">
            <v>0</v>
          </cell>
          <cell r="U1116">
            <v>39528</v>
          </cell>
          <cell r="V1116">
            <v>39535</v>
          </cell>
        </row>
        <row r="1117">
          <cell r="B1117" t="str">
            <v>599-0668</v>
          </cell>
          <cell r="D1117">
            <v>39506</v>
          </cell>
          <cell r="E1117" t="str">
            <v>P005</v>
          </cell>
          <cell r="G1117" t="str">
            <v>KadiGrafix Enterprise</v>
          </cell>
          <cell r="H1117" t="str">
            <v>Billboard Stand</v>
          </cell>
          <cell r="I1117" t="str">
            <v>ZMK 4,360,500</v>
          </cell>
          <cell r="J1117" t="str">
            <v>ZMK</v>
          </cell>
          <cell r="K1117">
            <v>4360500</v>
          </cell>
          <cell r="L1117">
            <v>1.6750418760469012E-3</v>
          </cell>
          <cell r="M1117">
            <v>7304.0201005025128</v>
          </cell>
          <cell r="N1117">
            <v>0</v>
          </cell>
          <cell r="O1117">
            <v>0</v>
          </cell>
          <cell r="P1117">
            <v>0</v>
          </cell>
          <cell r="Q1117">
            <v>0</v>
          </cell>
          <cell r="R1117">
            <v>4360500</v>
          </cell>
        </row>
        <row r="1118">
          <cell r="B1118" t="str">
            <v>599-0669</v>
          </cell>
          <cell r="D1118">
            <v>39506</v>
          </cell>
          <cell r="E1118" t="str">
            <v>P005</v>
          </cell>
          <cell r="G1118" t="str">
            <v>Toyota Zambia Ltd</v>
          </cell>
          <cell r="H1118" t="str">
            <v>Service of vehicle (no description given)</v>
          </cell>
          <cell r="I1118" t="str">
            <v>ZMK 543,297</v>
          </cell>
          <cell r="J1118" t="str">
            <v>ZMK</v>
          </cell>
          <cell r="K1118">
            <v>543297</v>
          </cell>
          <cell r="L1118">
            <v>1.6750418760469012E-3</v>
          </cell>
          <cell r="M1118">
            <v>910.0452261306533</v>
          </cell>
          <cell r="N1118">
            <v>0</v>
          </cell>
          <cell r="O1118">
            <v>0</v>
          </cell>
          <cell r="P1118">
            <v>0</v>
          </cell>
          <cell r="Q1118">
            <v>0</v>
          </cell>
          <cell r="R1118">
            <v>543297</v>
          </cell>
        </row>
        <row r="1119">
          <cell r="B1119" t="str">
            <v>599-0670</v>
          </cell>
          <cell r="D1119">
            <v>39506</v>
          </cell>
          <cell r="E1119" t="str">
            <v>P005</v>
          </cell>
          <cell r="G1119" t="str">
            <v>Toyota Zambia Ltd</v>
          </cell>
          <cell r="H1119" t="str">
            <v>Full service to minibus reg ABK 2756</v>
          </cell>
          <cell r="I1119" t="str">
            <v>ZMK 2,600,000</v>
          </cell>
          <cell r="J1119" t="str">
            <v>ZMK</v>
          </cell>
          <cell r="K1119">
            <v>2600000</v>
          </cell>
          <cell r="L1119">
            <v>1.6750418760469012E-3</v>
          </cell>
          <cell r="M1119">
            <v>4355.1088777219429</v>
          </cell>
          <cell r="N1119">
            <v>0</v>
          </cell>
          <cell r="O1119">
            <v>0</v>
          </cell>
          <cell r="P1119">
            <v>0</v>
          </cell>
          <cell r="Q1119">
            <v>0</v>
          </cell>
          <cell r="R1119">
            <v>2600000</v>
          </cell>
        </row>
        <row r="1120">
          <cell r="B1120" t="str">
            <v>599-0671</v>
          </cell>
          <cell r="D1120">
            <v>39506</v>
          </cell>
          <cell r="E1120" t="str">
            <v>P005</v>
          </cell>
          <cell r="G1120" t="str">
            <v>GEMISTAR TRAVEL &amp; TOURS</v>
          </cell>
          <cell r="H1120" t="str">
            <v>Airticket for Gareth McGibbon</v>
          </cell>
          <cell r="I1120" t="str">
            <v>ZMK 3,861,961</v>
          </cell>
          <cell r="J1120" t="str">
            <v>ZMK</v>
          </cell>
          <cell r="K1120">
            <v>3861961</v>
          </cell>
          <cell r="L1120">
            <v>1.6750418760469012E-3</v>
          </cell>
          <cell r="M1120">
            <v>6468.9463986599667</v>
          </cell>
          <cell r="N1120">
            <v>0</v>
          </cell>
          <cell r="O1120">
            <v>0</v>
          </cell>
          <cell r="P1120">
            <v>0</v>
          </cell>
          <cell r="Q1120">
            <v>0</v>
          </cell>
          <cell r="R1120">
            <v>3861961</v>
          </cell>
        </row>
        <row r="1121">
          <cell r="B1121" t="str">
            <v>599-0672</v>
          </cell>
          <cell r="D1121">
            <v>39506</v>
          </cell>
          <cell r="E1121" t="str">
            <v>P005</v>
          </cell>
          <cell r="G1121" t="str">
            <v>GEMISTAR TRAVEL &amp; TOURS</v>
          </cell>
          <cell r="H1121" t="str">
            <v>Airticket for Mala Baparam</v>
          </cell>
          <cell r="I1121" t="str">
            <v>ZMK 2,366,570</v>
          </cell>
          <cell r="J1121" t="str">
            <v>ZMK</v>
          </cell>
          <cell r="K1121">
            <v>2366570</v>
          </cell>
          <cell r="L1121">
            <v>1.6750418760469012E-3</v>
          </cell>
          <cell r="M1121">
            <v>3964.1038525963149</v>
          </cell>
          <cell r="N1121">
            <v>0</v>
          </cell>
          <cell r="O1121">
            <v>0</v>
          </cell>
          <cell r="P1121">
            <v>0</v>
          </cell>
          <cell r="Q1121">
            <v>0</v>
          </cell>
          <cell r="R1121">
            <v>2366570</v>
          </cell>
        </row>
        <row r="1122">
          <cell r="B1122" t="str">
            <v>599-0673</v>
          </cell>
          <cell r="D1122">
            <v>39506</v>
          </cell>
          <cell r="E1122" t="str">
            <v>P005</v>
          </cell>
          <cell r="G1122" t="str">
            <v>GEMISTAR TRAVEL &amp; TOURS</v>
          </cell>
          <cell r="H1122" t="str">
            <v>Airticket for Roger Thompson</v>
          </cell>
          <cell r="I1122" t="str">
            <v>ZMK 146,740</v>
          </cell>
          <cell r="J1122" t="str">
            <v>ZMK</v>
          </cell>
          <cell r="K1122">
            <v>146740</v>
          </cell>
          <cell r="L1122">
            <v>1.6750418760469012E-3</v>
          </cell>
          <cell r="M1122">
            <v>245.79564489112229</v>
          </cell>
          <cell r="N1122">
            <v>0</v>
          </cell>
          <cell r="O1122">
            <v>0</v>
          </cell>
          <cell r="P1122">
            <v>0</v>
          </cell>
          <cell r="Q1122">
            <v>0</v>
          </cell>
          <cell r="R1122">
            <v>146740</v>
          </cell>
        </row>
        <row r="1123">
          <cell r="B1123" t="str">
            <v>599-0674</v>
          </cell>
          <cell r="D1123">
            <v>39507</v>
          </cell>
          <cell r="E1123" t="str">
            <v>M031</v>
          </cell>
          <cell r="F1123" t="str">
            <v>Marthie Burger</v>
          </cell>
          <cell r="G1123" t="str">
            <v>East African Supply</v>
          </cell>
          <cell r="H1123" t="str">
            <v>Rubber sheet joint, felt seal, Oils seal</v>
          </cell>
          <cell r="I1123" t="str">
            <v>ZAR 345.41</v>
          </cell>
          <cell r="J1123" t="str">
            <v>ZAR</v>
          </cell>
          <cell r="K1123">
            <v>345.41</v>
          </cell>
          <cell r="L1123">
            <v>1</v>
          </cell>
          <cell r="M1123">
            <v>345.41</v>
          </cell>
          <cell r="N1123">
            <v>345.41</v>
          </cell>
          <cell r="O1123">
            <v>0</v>
          </cell>
          <cell r="P1123">
            <v>0</v>
          </cell>
          <cell r="Q1123">
            <v>0</v>
          </cell>
          <cell r="R1123">
            <v>0</v>
          </cell>
          <cell r="U1123">
            <v>39513</v>
          </cell>
          <cell r="V1123">
            <v>39521</v>
          </cell>
        </row>
        <row r="1124">
          <cell r="B1124" t="str">
            <v>599-0675</v>
          </cell>
          <cell r="D1124">
            <v>39507</v>
          </cell>
          <cell r="E1124" t="str">
            <v>M001-01</v>
          </cell>
          <cell r="F1124" t="str">
            <v>Andy Sachs</v>
          </cell>
          <cell r="G1124" t="str">
            <v>A-Cubed Consulting</v>
          </cell>
          <cell r="H1124" t="str">
            <v>2nd Hazop workshop held in Durban</v>
          </cell>
          <cell r="I1124" t="str">
            <v>ZAR 24,750.00</v>
          </cell>
          <cell r="J1124" t="str">
            <v>ZAR</v>
          </cell>
          <cell r="K1124">
            <v>24750</v>
          </cell>
          <cell r="L1124">
            <v>1</v>
          </cell>
          <cell r="M1124">
            <v>24750</v>
          </cell>
          <cell r="N1124">
            <v>24750</v>
          </cell>
          <cell r="O1124">
            <v>0</v>
          </cell>
          <cell r="P1124">
            <v>0</v>
          </cell>
          <cell r="Q1124">
            <v>0</v>
          </cell>
          <cell r="R1124">
            <v>0</v>
          </cell>
        </row>
        <row r="1125">
          <cell r="B1125" t="str">
            <v>599-0676</v>
          </cell>
          <cell r="D1125">
            <v>39507</v>
          </cell>
          <cell r="E1125" t="str">
            <v>E012</v>
          </cell>
          <cell r="F1125" t="str">
            <v>Chris</v>
          </cell>
          <cell r="G1125" t="str">
            <v>Unitech Instrumentation Services</v>
          </cell>
          <cell r="H1125" t="str">
            <v>Acceleration work for Package E012</v>
          </cell>
          <cell r="I1125" t="str">
            <v>ZAR 897,936.9</v>
          </cell>
          <cell r="J1125" t="str">
            <v>ZAR</v>
          </cell>
          <cell r="K1125">
            <v>897936.9</v>
          </cell>
          <cell r="L1125">
            <v>1</v>
          </cell>
          <cell r="M1125">
            <v>897936.9</v>
          </cell>
          <cell r="N1125">
            <v>897936.9</v>
          </cell>
          <cell r="O1125">
            <v>0</v>
          </cell>
          <cell r="P1125">
            <v>0</v>
          </cell>
          <cell r="Q1125">
            <v>0</v>
          </cell>
          <cell r="R1125">
            <v>0</v>
          </cell>
          <cell r="U1125">
            <v>39527</v>
          </cell>
          <cell r="V1125">
            <v>39527</v>
          </cell>
        </row>
        <row r="1126">
          <cell r="B1126" t="str">
            <v>599-0677</v>
          </cell>
          <cell r="D1126">
            <v>39507</v>
          </cell>
          <cell r="E1126" t="str">
            <v>E013</v>
          </cell>
          <cell r="F1126" t="str">
            <v>Chris</v>
          </cell>
          <cell r="G1126" t="str">
            <v>Unitech Instrumentation Services</v>
          </cell>
          <cell r="H1126" t="str">
            <v>Acceleration work for Package E013</v>
          </cell>
          <cell r="I1126" t="str">
            <v>ZAR 421,529.73</v>
          </cell>
          <cell r="J1126" t="str">
            <v>ZAR</v>
          </cell>
          <cell r="K1126">
            <v>421529.73</v>
          </cell>
          <cell r="L1126">
            <v>1</v>
          </cell>
          <cell r="M1126">
            <v>421529.73</v>
          </cell>
          <cell r="N1126">
            <v>421529.73</v>
          </cell>
          <cell r="O1126">
            <v>0</v>
          </cell>
          <cell r="P1126">
            <v>0</v>
          </cell>
          <cell r="Q1126">
            <v>0</v>
          </cell>
          <cell r="R1126">
            <v>0</v>
          </cell>
          <cell r="U1126">
            <v>39527</v>
          </cell>
          <cell r="V1126">
            <v>39527</v>
          </cell>
        </row>
        <row r="1127">
          <cell r="B1127" t="str">
            <v>599-0678</v>
          </cell>
          <cell r="D1127">
            <v>39507</v>
          </cell>
          <cell r="E1127" t="str">
            <v>A017</v>
          </cell>
          <cell r="F1127" t="str">
            <v>B Carruthers</v>
          </cell>
          <cell r="G1127" t="str">
            <v>Agricane Limited</v>
          </cell>
          <cell r="H1127" t="str">
            <v>Soil Suitability and mapping survey</v>
          </cell>
          <cell r="I1127" t="str">
            <v>USD 15,725</v>
          </cell>
          <cell r="J1127" t="str">
            <v>USD</v>
          </cell>
          <cell r="K1127">
            <v>15725</v>
          </cell>
          <cell r="L1127">
            <v>7.35</v>
          </cell>
          <cell r="M1127">
            <v>115578.75</v>
          </cell>
          <cell r="N1127">
            <v>0</v>
          </cell>
          <cell r="O1127">
            <v>0</v>
          </cell>
          <cell r="P1127">
            <v>0</v>
          </cell>
          <cell r="Q1127">
            <v>15725</v>
          </cell>
          <cell r="R1127">
            <v>0</v>
          </cell>
          <cell r="U1127">
            <v>39519</v>
          </cell>
          <cell r="V1127">
            <v>39519</v>
          </cell>
        </row>
        <row r="1128">
          <cell r="B1128" t="str">
            <v>599-0679</v>
          </cell>
          <cell r="D1128">
            <v>39507</v>
          </cell>
          <cell r="E1128" t="str">
            <v>E012</v>
          </cell>
          <cell r="F1128" t="str">
            <v>John Butler / Richard Conte</v>
          </cell>
          <cell r="G1128" t="str">
            <v>Electrical and mechanical installations ltd</v>
          </cell>
          <cell r="H1128" t="str">
            <v>Boiler 5 feedwater MCC (new 2.0 MVA transormer, feed water pupms and motorized isolation valves)</v>
          </cell>
          <cell r="I1128" t="str">
            <v>ZAR 746,344</v>
          </cell>
          <cell r="J1128" t="str">
            <v>ZAR</v>
          </cell>
          <cell r="K1128">
            <v>746344</v>
          </cell>
          <cell r="L1128">
            <v>1</v>
          </cell>
          <cell r="M1128">
            <v>746344</v>
          </cell>
          <cell r="N1128">
            <v>746344</v>
          </cell>
          <cell r="O1128">
            <v>0</v>
          </cell>
          <cell r="P1128">
            <v>0</v>
          </cell>
          <cell r="Q1128">
            <v>0</v>
          </cell>
          <cell r="R1128">
            <v>0</v>
          </cell>
          <cell r="U1128">
            <v>39513</v>
          </cell>
          <cell r="V1128">
            <v>39513</v>
          </cell>
        </row>
        <row r="1129">
          <cell r="B1129" t="str">
            <v>599-0680</v>
          </cell>
          <cell r="D1129">
            <v>39507</v>
          </cell>
          <cell r="E1129" t="str">
            <v>I003</v>
          </cell>
          <cell r="F1129" t="str">
            <v>Suresh Heerlal</v>
          </cell>
          <cell r="G1129" t="str">
            <v>Gamma Panel &amp; Swicthboard Maufacturers</v>
          </cell>
          <cell r="H1129" t="str">
            <v>Control desks for new control centre</v>
          </cell>
          <cell r="I1129" t="str">
            <v>ZAR 169,520.00</v>
          </cell>
          <cell r="J1129" t="str">
            <v>ZAR</v>
          </cell>
          <cell r="K1129">
            <v>169520</v>
          </cell>
          <cell r="L1129">
            <v>1</v>
          </cell>
          <cell r="M1129">
            <v>169520</v>
          </cell>
          <cell r="N1129">
            <v>169520</v>
          </cell>
          <cell r="O1129">
            <v>0</v>
          </cell>
          <cell r="P1129">
            <v>0</v>
          </cell>
          <cell r="Q1129">
            <v>0</v>
          </cell>
          <cell r="R1129">
            <v>0</v>
          </cell>
          <cell r="U1129">
            <v>39517</v>
          </cell>
          <cell r="V1129">
            <v>39523</v>
          </cell>
        </row>
        <row r="1130">
          <cell r="B1130" t="str">
            <v>599-0681</v>
          </cell>
          <cell r="D1130">
            <v>39507</v>
          </cell>
          <cell r="E1130" t="str">
            <v>M032-1</v>
          </cell>
          <cell r="F1130" t="str">
            <v>Uli Heitz</v>
          </cell>
          <cell r="G1130" t="str">
            <v>Heku Construction Ltd</v>
          </cell>
          <cell r="H1130" t="str">
            <v>Supply and fabrication of one molasses tank</v>
          </cell>
          <cell r="I1130" t="str">
            <v>ZMK 18,095,905.80</v>
          </cell>
          <cell r="J1130" t="str">
            <v>ZMK</v>
          </cell>
          <cell r="K1130">
            <v>18095905.800000001</v>
          </cell>
          <cell r="L1130">
            <v>1.6750418760469012E-3</v>
          </cell>
          <cell r="M1130">
            <v>30311.4</v>
          </cell>
          <cell r="N1130">
            <v>0</v>
          </cell>
          <cell r="O1130">
            <v>0</v>
          </cell>
          <cell r="P1130">
            <v>0</v>
          </cell>
          <cell r="Q1130">
            <v>0</v>
          </cell>
          <cell r="R1130">
            <v>18095905.800000001</v>
          </cell>
          <cell r="U1130">
            <v>39521</v>
          </cell>
          <cell r="V1130">
            <v>39521</v>
          </cell>
        </row>
        <row r="1131">
          <cell r="B1131" t="str">
            <v>599-0682</v>
          </cell>
          <cell r="D1131">
            <v>39507</v>
          </cell>
          <cell r="E1131" t="str">
            <v>W118</v>
          </cell>
          <cell r="F1131" t="str">
            <v>Michelle Bruce</v>
          </cell>
          <cell r="G1131" t="str">
            <v>Bytes Systems Intergration Pty Ltd</v>
          </cell>
          <cell r="H1131" t="str">
            <v>Weighbridge expansion computer &amp; networking equipment</v>
          </cell>
          <cell r="I1131" t="str">
            <v>ZAR 360,336</v>
          </cell>
          <cell r="J1131" t="str">
            <v>ZAR</v>
          </cell>
          <cell r="K1131">
            <v>360336</v>
          </cell>
          <cell r="L1131">
            <v>1</v>
          </cell>
          <cell r="M1131">
            <v>360336</v>
          </cell>
          <cell r="N1131">
            <v>360336</v>
          </cell>
          <cell r="O1131">
            <v>0</v>
          </cell>
          <cell r="P1131">
            <v>0</v>
          </cell>
          <cell r="Q1131">
            <v>0</v>
          </cell>
          <cell r="R1131">
            <v>0</v>
          </cell>
          <cell r="U1131">
            <v>39517</v>
          </cell>
          <cell r="V1131">
            <v>39523</v>
          </cell>
        </row>
        <row r="1132">
          <cell r="B1132" t="str">
            <v>599-0683</v>
          </cell>
          <cell r="D1132">
            <v>39511</v>
          </cell>
          <cell r="E1132" t="str">
            <v>P005</v>
          </cell>
          <cell r="F1132" t="str">
            <v>Mr. Sotho</v>
          </cell>
          <cell r="G1132" t="str">
            <v>Action Auto Ltd</v>
          </cell>
          <cell r="H1132" t="str">
            <v>Service of vehicle (PV 49)</v>
          </cell>
          <cell r="I1132" t="str">
            <v>ZMK 691,185</v>
          </cell>
          <cell r="J1132" t="str">
            <v>ZMK</v>
          </cell>
          <cell r="K1132">
            <v>691185</v>
          </cell>
          <cell r="L1132">
            <v>1.6750418760469012E-3</v>
          </cell>
          <cell r="M1132">
            <v>1157.7638190954774</v>
          </cell>
          <cell r="N1132">
            <v>0</v>
          </cell>
          <cell r="O1132">
            <v>0</v>
          </cell>
          <cell r="P1132">
            <v>0</v>
          </cell>
          <cell r="Q1132">
            <v>0</v>
          </cell>
          <cell r="R1132">
            <v>691185</v>
          </cell>
        </row>
        <row r="1133">
          <cell r="B1133" t="str">
            <v>599-0684</v>
          </cell>
          <cell r="D1133">
            <v>39511</v>
          </cell>
          <cell r="E1133" t="str">
            <v>P005</v>
          </cell>
          <cell r="G1133" t="str">
            <v>Elliots</v>
          </cell>
          <cell r="H1133" t="str">
            <v>Storage for Tony Currie's furniture</v>
          </cell>
          <cell r="I1133" t="str">
            <v>ZAR 1,000</v>
          </cell>
          <cell r="J1133" t="str">
            <v>ZAR</v>
          </cell>
          <cell r="K1133">
            <v>1000</v>
          </cell>
          <cell r="L1133">
            <v>1</v>
          </cell>
          <cell r="M1133">
            <v>1000</v>
          </cell>
          <cell r="N1133">
            <v>1000</v>
          </cell>
          <cell r="O1133">
            <v>0</v>
          </cell>
          <cell r="P1133">
            <v>0</v>
          </cell>
          <cell r="Q1133">
            <v>0</v>
          </cell>
          <cell r="R1133">
            <v>0</v>
          </cell>
        </row>
        <row r="1134">
          <cell r="B1134" t="str">
            <v>599-0685</v>
          </cell>
          <cell r="D1134">
            <v>39511</v>
          </cell>
          <cell r="E1134" t="str">
            <v>P005</v>
          </cell>
          <cell r="F1134" t="str">
            <v>Max</v>
          </cell>
          <cell r="G1134" t="str">
            <v>Maxtronics System and supplies</v>
          </cell>
          <cell r="H1134" t="str">
            <v>Servicing of Toyota Hilux ABJ 9552 (UWP)</v>
          </cell>
          <cell r="I1134" t="str">
            <v>ZMK 2,892,000</v>
          </cell>
          <cell r="J1134" t="str">
            <v>ZMK</v>
          </cell>
          <cell r="K1134">
            <v>2892000</v>
          </cell>
          <cell r="L1134">
            <v>1.6750418760469012E-3</v>
          </cell>
          <cell r="M1134">
            <v>4844.2211055276384</v>
          </cell>
          <cell r="N1134">
            <v>0</v>
          </cell>
          <cell r="O1134">
            <v>0</v>
          </cell>
          <cell r="P1134">
            <v>0</v>
          </cell>
          <cell r="Q1134">
            <v>0</v>
          </cell>
          <cell r="R1134">
            <v>2892000</v>
          </cell>
        </row>
        <row r="1135">
          <cell r="B1135" t="str">
            <v>599-0686</v>
          </cell>
          <cell r="D1135">
            <v>39511</v>
          </cell>
          <cell r="E1135" t="str">
            <v>P005</v>
          </cell>
          <cell r="F1135" t="str">
            <v>Max</v>
          </cell>
          <cell r="G1135" t="str">
            <v>Maxtronics System and supplies</v>
          </cell>
          <cell r="H1135" t="str">
            <v>Repairs to wiring of PV 12 (Mitsubishi Pajero)</v>
          </cell>
          <cell r="I1135" t="str">
            <v>ZMK 680,000</v>
          </cell>
          <cell r="J1135" t="str">
            <v>ZMK</v>
          </cell>
          <cell r="K1135">
            <v>680000</v>
          </cell>
          <cell r="L1135">
            <v>1.6750418760469012E-3</v>
          </cell>
          <cell r="M1135">
            <v>1139.0284757118927</v>
          </cell>
          <cell r="N1135">
            <v>0</v>
          </cell>
          <cell r="O1135">
            <v>0</v>
          </cell>
          <cell r="P1135">
            <v>0</v>
          </cell>
          <cell r="Q1135">
            <v>0</v>
          </cell>
          <cell r="R1135">
            <v>680000</v>
          </cell>
        </row>
        <row r="1136">
          <cell r="B1136" t="str">
            <v>599-0687</v>
          </cell>
          <cell r="D1136">
            <v>39512</v>
          </cell>
          <cell r="E1136" t="str">
            <v>P005</v>
          </cell>
          <cell r="G1136" t="str">
            <v>GEMISTAR TRAVEL &amp; TOURS</v>
          </cell>
          <cell r="H1136" t="str">
            <v>Airticket for Stuart Watson</v>
          </cell>
          <cell r="I1136" t="str">
            <v>ZMK 6,613,740</v>
          </cell>
          <cell r="J1136" t="str">
            <v>ZMK</v>
          </cell>
          <cell r="K1136">
            <v>6613740</v>
          </cell>
          <cell r="L1136">
            <v>1.6750418760469012E-3</v>
          </cell>
          <cell r="M1136">
            <v>11078.291457286432</v>
          </cell>
          <cell r="N1136">
            <v>0</v>
          </cell>
          <cell r="O1136">
            <v>0</v>
          </cell>
          <cell r="P1136">
            <v>0</v>
          </cell>
          <cell r="Q1136">
            <v>0</v>
          </cell>
          <cell r="R1136">
            <v>6613740</v>
          </cell>
        </row>
        <row r="1137">
          <cell r="B1137" t="str">
            <v>599-0688</v>
          </cell>
          <cell r="D1137">
            <v>39512</v>
          </cell>
          <cell r="E1137" t="str">
            <v>C006</v>
          </cell>
          <cell r="F1137" t="str">
            <v>Marthie Burger</v>
          </cell>
          <cell r="G1137" t="str">
            <v>East African Supply</v>
          </cell>
          <cell r="H1137" t="str">
            <v>Super plasticizer for concrete supply</v>
          </cell>
          <cell r="I1137" t="str">
            <v>ZAR 87,210</v>
          </cell>
          <cell r="J1137" t="str">
            <v>ZAR</v>
          </cell>
          <cell r="K1137">
            <v>87210</v>
          </cell>
          <cell r="L1137">
            <v>1</v>
          </cell>
          <cell r="M1137">
            <v>87210</v>
          </cell>
          <cell r="N1137">
            <v>87210</v>
          </cell>
          <cell r="O1137">
            <v>0</v>
          </cell>
          <cell r="P1137">
            <v>0</v>
          </cell>
          <cell r="Q1137">
            <v>0</v>
          </cell>
          <cell r="R1137">
            <v>0</v>
          </cell>
        </row>
        <row r="1138">
          <cell r="B1138" t="str">
            <v>599-0689</v>
          </cell>
          <cell r="D1138">
            <v>39512</v>
          </cell>
          <cell r="E1138" t="str">
            <v>C006</v>
          </cell>
          <cell r="F1138" t="str">
            <v>John Nunes</v>
          </cell>
          <cell r="G1138" t="str">
            <v>Teichmann Plant Zambia Ltd</v>
          </cell>
          <cell r="H1138" t="str">
            <v>Concrete Supply contract</v>
          </cell>
          <cell r="I1138" t="str">
            <v>ZMK 4,140,000,000</v>
          </cell>
          <cell r="J1138" t="str">
            <v>ZMK</v>
          </cell>
          <cell r="K1138">
            <v>4140000000</v>
          </cell>
          <cell r="L1138">
            <v>1.6750418760469012E-3</v>
          </cell>
          <cell r="M1138">
            <v>6934673.3668341711</v>
          </cell>
          <cell r="N1138">
            <v>0</v>
          </cell>
          <cell r="O1138">
            <v>0</v>
          </cell>
          <cell r="P1138">
            <v>0</v>
          </cell>
          <cell r="Q1138">
            <v>0</v>
          </cell>
          <cell r="R1138">
            <v>4140000000</v>
          </cell>
        </row>
        <row r="1139">
          <cell r="B1139" t="str">
            <v>599-0690</v>
          </cell>
          <cell r="D1139">
            <v>39512</v>
          </cell>
          <cell r="E1139" t="str">
            <v>Spares</v>
          </cell>
          <cell r="F1139" t="str">
            <v>Roger Thompson</v>
          </cell>
          <cell r="G1139" t="str">
            <v>Bonfiglioli Power Transmissions (Pty) Ltd</v>
          </cell>
          <cell r="H1139" t="str">
            <v>Gearbox Spares</v>
          </cell>
          <cell r="I1139" t="str">
            <v>ZAR 1,093,567</v>
          </cell>
          <cell r="J1139" t="str">
            <v>ZAR</v>
          </cell>
          <cell r="K1139">
            <v>1093567</v>
          </cell>
          <cell r="L1139">
            <v>1</v>
          </cell>
          <cell r="M1139">
            <v>1093567</v>
          </cell>
          <cell r="N1139">
            <v>1093567</v>
          </cell>
          <cell r="O1139">
            <v>0</v>
          </cell>
          <cell r="P1139">
            <v>0</v>
          </cell>
          <cell r="Q1139">
            <v>0</v>
          </cell>
          <cell r="R1139">
            <v>0</v>
          </cell>
        </row>
        <row r="1140">
          <cell r="B1140" t="str">
            <v>599-0691</v>
          </cell>
          <cell r="D1140">
            <v>39512</v>
          </cell>
          <cell r="E1140" t="str">
            <v>Spares</v>
          </cell>
          <cell r="F1140" t="str">
            <v>Roger Thompson</v>
          </cell>
          <cell r="G1140" t="str">
            <v>Roller Chain Opti</v>
          </cell>
          <cell r="H1140" t="str">
            <v>Spare, pins, bushes and rollers for Ewart chains</v>
          </cell>
          <cell r="I1140" t="str">
            <v>ZAR 9,007.20</v>
          </cell>
          <cell r="J1140" t="str">
            <v>ZAR</v>
          </cell>
          <cell r="K1140">
            <v>9007.2000000000007</v>
          </cell>
          <cell r="L1140">
            <v>1</v>
          </cell>
          <cell r="M1140">
            <v>9007.2000000000007</v>
          </cell>
          <cell r="N1140">
            <v>9007.2000000000007</v>
          </cell>
          <cell r="O1140">
            <v>0</v>
          </cell>
          <cell r="P1140">
            <v>0</v>
          </cell>
          <cell r="Q1140">
            <v>0</v>
          </cell>
          <cell r="R1140">
            <v>0</v>
          </cell>
        </row>
        <row r="1141">
          <cell r="B1141" t="str">
            <v>599-0692</v>
          </cell>
          <cell r="D1141">
            <v>39512</v>
          </cell>
          <cell r="E1141" t="str">
            <v>M001-11</v>
          </cell>
          <cell r="F1141" t="str">
            <v>Tony Erasmus</v>
          </cell>
          <cell r="G1141" t="str">
            <v>KSB Pumps and Valves (Pty) Ltd</v>
          </cell>
          <cell r="H1141" t="str">
            <v>3 x Condenser cooling water pumps including drives</v>
          </cell>
          <cell r="I1141" t="str">
            <v>ZAR 1,410,903</v>
          </cell>
          <cell r="J1141" t="str">
            <v>ZAR</v>
          </cell>
          <cell r="K1141">
            <v>1410903</v>
          </cell>
          <cell r="L1141">
            <v>1</v>
          </cell>
          <cell r="M1141">
            <v>1410903</v>
          </cell>
          <cell r="N1141">
            <v>1410903</v>
          </cell>
          <cell r="O1141">
            <v>0</v>
          </cell>
          <cell r="P1141">
            <v>0</v>
          </cell>
          <cell r="Q1141">
            <v>0</v>
          </cell>
          <cell r="R1141">
            <v>0</v>
          </cell>
        </row>
        <row r="1142">
          <cell r="B1142" t="str">
            <v>599-0693</v>
          </cell>
          <cell r="D1142">
            <v>39512</v>
          </cell>
          <cell r="E1142" t="str">
            <v>M001-08</v>
          </cell>
          <cell r="F1142" t="str">
            <v>Alden van der Merwe</v>
          </cell>
          <cell r="G1142" t="str">
            <v>Wika Instruments</v>
          </cell>
          <cell r="H1142" t="str">
            <v>Thermopockets and thermowells for T2 shredder steam pipe work</v>
          </cell>
          <cell r="I1142" t="str">
            <v>ZAR 13,890</v>
          </cell>
          <cell r="J1142" t="str">
            <v>ZAR</v>
          </cell>
          <cell r="K1142">
            <v>13890</v>
          </cell>
          <cell r="L1142">
            <v>1</v>
          </cell>
          <cell r="M1142">
            <v>13890</v>
          </cell>
          <cell r="N1142">
            <v>13890</v>
          </cell>
          <cell r="O1142">
            <v>0</v>
          </cell>
          <cell r="P1142">
            <v>0</v>
          </cell>
          <cell r="Q1142">
            <v>0</v>
          </cell>
          <cell r="R1142">
            <v>0</v>
          </cell>
          <cell r="S1142">
            <v>1</v>
          </cell>
          <cell r="T1142">
            <v>2</v>
          </cell>
        </row>
        <row r="1143">
          <cell r="B1143" t="str">
            <v>599-0694</v>
          </cell>
          <cell r="D1143">
            <v>39512</v>
          </cell>
          <cell r="E1143" t="str">
            <v>A013-1</v>
          </cell>
          <cell r="F1143" t="str">
            <v>Amelia Brown</v>
          </cell>
          <cell r="G1143" t="str">
            <v>Premier Valves (Pty)</v>
          </cell>
          <cell r="H1143" t="str">
            <v>Extra Valves ordered for Agriculture (to be paid back by Premier once sold)</v>
          </cell>
          <cell r="I1143" t="str">
            <v>ZAR 150,000</v>
          </cell>
          <cell r="J1143" t="str">
            <v>ZAR</v>
          </cell>
          <cell r="K1143">
            <v>150000</v>
          </cell>
          <cell r="L1143">
            <v>1</v>
          </cell>
          <cell r="M1143">
            <v>150000</v>
          </cell>
          <cell r="N1143">
            <v>150000</v>
          </cell>
          <cell r="O1143">
            <v>0</v>
          </cell>
          <cell r="P1143">
            <v>0</v>
          </cell>
          <cell r="Q1143">
            <v>0</v>
          </cell>
          <cell r="R1143">
            <v>0</v>
          </cell>
        </row>
        <row r="1144">
          <cell r="B1144" t="str">
            <v>599-0695</v>
          </cell>
          <cell r="D1144">
            <v>39512</v>
          </cell>
          <cell r="E1144" t="str">
            <v>M031</v>
          </cell>
          <cell r="F1144" t="str">
            <v>Webster Moyo</v>
          </cell>
          <cell r="G1144" t="str">
            <v>Dana Services Ltd</v>
          </cell>
          <cell r="H1144" t="str">
            <v>2310 Litres of oil for first fill of Feeder Table gearboxes</v>
          </cell>
          <cell r="I1144" t="str">
            <v>ZMK 29,190,018.22</v>
          </cell>
          <cell r="J1144" t="str">
            <v>ZMK</v>
          </cell>
          <cell r="K1144">
            <v>29190018.219999999</v>
          </cell>
          <cell r="L1144">
            <v>1.6750418760469012E-3</v>
          </cell>
          <cell r="M1144">
            <v>48894.502881072025</v>
          </cell>
          <cell r="N1144">
            <v>0</v>
          </cell>
          <cell r="O1144">
            <v>0</v>
          </cell>
          <cell r="P1144">
            <v>0</v>
          </cell>
          <cell r="Q1144">
            <v>0</v>
          </cell>
          <cell r="R1144">
            <v>29190018.219999999</v>
          </cell>
        </row>
        <row r="1145">
          <cell r="B1145" t="str">
            <v>599-0696</v>
          </cell>
          <cell r="D1145">
            <v>39512</v>
          </cell>
          <cell r="E1145" t="str">
            <v>M031</v>
          </cell>
          <cell r="F1145" t="str">
            <v>Mohamed</v>
          </cell>
          <cell r="G1145" t="str">
            <v>Mulimo Agriculture Hardware Distributors</v>
          </cell>
          <cell r="H1145" t="str">
            <v>BP HTG2A grease</v>
          </cell>
          <cell r="I1145" t="str">
            <v>ZMK 16,710,000</v>
          </cell>
          <cell r="J1145" t="str">
            <v>ZMK</v>
          </cell>
          <cell r="K1145">
            <v>16710000</v>
          </cell>
          <cell r="L1145">
            <v>1.6750418760469012E-3</v>
          </cell>
          <cell r="M1145">
            <v>27989.949748743718</v>
          </cell>
          <cell r="N1145">
            <v>0</v>
          </cell>
          <cell r="O1145">
            <v>0</v>
          </cell>
          <cell r="P1145">
            <v>0</v>
          </cell>
          <cell r="Q1145">
            <v>0</v>
          </cell>
          <cell r="R1145">
            <v>16710000</v>
          </cell>
        </row>
        <row r="1146">
          <cell r="B1146" t="str">
            <v>599-0697</v>
          </cell>
          <cell r="D1146">
            <v>39512</v>
          </cell>
          <cell r="E1146" t="str">
            <v>A004-2</v>
          </cell>
          <cell r="F1146" t="str">
            <v>Charlie Coxe</v>
          </cell>
          <cell r="G1146" t="str">
            <v>Jacaranda Plant &amp; Machinery Hire</v>
          </cell>
          <cell r="H1146" t="str">
            <v>Land forming Contract (Part 1)</v>
          </cell>
          <cell r="I1146" t="str">
            <v>ZMK 864,000,000</v>
          </cell>
          <cell r="J1146" t="str">
            <v>ZMK</v>
          </cell>
          <cell r="K1146">
            <v>864000000</v>
          </cell>
          <cell r="L1146">
            <v>1.6750418760469012E-3</v>
          </cell>
          <cell r="M1146">
            <v>1447236.1809045225</v>
          </cell>
          <cell r="N1146">
            <v>0</v>
          </cell>
          <cell r="O1146">
            <v>0</v>
          </cell>
          <cell r="P1146">
            <v>0</v>
          </cell>
          <cell r="Q1146">
            <v>0</v>
          </cell>
          <cell r="R1146">
            <v>864000000</v>
          </cell>
        </row>
        <row r="1147">
          <cell r="B1147" t="str">
            <v>599-0698</v>
          </cell>
          <cell r="D1147">
            <v>39512</v>
          </cell>
          <cell r="E1147" t="str">
            <v>A004-1</v>
          </cell>
          <cell r="F1147" t="str">
            <v>Wayne James</v>
          </cell>
          <cell r="G1147" t="str">
            <v>Teichmann Plant Zambia Ltd</v>
          </cell>
          <cell r="H1147" t="str">
            <v>Land Forming contract (part 2)</v>
          </cell>
          <cell r="I1147" t="str">
            <v>ZMK 1,087,200,000</v>
          </cell>
          <cell r="J1147" t="str">
            <v>ZMK</v>
          </cell>
          <cell r="K1147">
            <v>1087200000</v>
          </cell>
          <cell r="L1147">
            <v>1.6750418760469012E-3</v>
          </cell>
          <cell r="M1147">
            <v>1821105.5276381909</v>
          </cell>
          <cell r="N1147">
            <v>0</v>
          </cell>
          <cell r="O1147">
            <v>0</v>
          </cell>
          <cell r="P1147">
            <v>0</v>
          </cell>
          <cell r="Q1147">
            <v>0</v>
          </cell>
          <cell r="R1147">
            <v>1087200000</v>
          </cell>
        </row>
        <row r="1148">
          <cell r="B1148" t="str">
            <v>599-0699</v>
          </cell>
          <cell r="D1148">
            <v>39512</v>
          </cell>
          <cell r="E1148" t="str">
            <v>M031</v>
          </cell>
          <cell r="F1148" t="str">
            <v>Keith</v>
          </cell>
          <cell r="G1148" t="str">
            <v>Turbo Agencies (Pty) Ltd</v>
          </cell>
          <cell r="H1148" t="str">
            <v>Chemical anchors for new pump drive bases and mill platform columns</v>
          </cell>
          <cell r="I1148" t="str">
            <v>USD 5,000</v>
          </cell>
          <cell r="J1148" t="str">
            <v>USD</v>
          </cell>
          <cell r="K1148">
            <v>5000</v>
          </cell>
          <cell r="L1148">
            <v>7.35</v>
          </cell>
          <cell r="M1148">
            <v>36750</v>
          </cell>
          <cell r="N1148">
            <v>0</v>
          </cell>
          <cell r="O1148">
            <v>0</v>
          </cell>
          <cell r="P1148">
            <v>0</v>
          </cell>
          <cell r="Q1148">
            <v>5000</v>
          </cell>
          <cell r="R1148">
            <v>0</v>
          </cell>
        </row>
        <row r="1149">
          <cell r="B1149" t="str">
            <v>599-0700</v>
          </cell>
          <cell r="D1149">
            <v>39512</v>
          </cell>
          <cell r="E1149" t="str">
            <v>Spares</v>
          </cell>
          <cell r="F1149" t="str">
            <v>Roger Thompson</v>
          </cell>
          <cell r="G1149" t="str">
            <v>Amalgamated Pumping supplies(SA) (Pty) Ltd</v>
          </cell>
          <cell r="H1149" t="str">
            <v>Spare parts for Warman pumps</v>
          </cell>
          <cell r="I1149" t="str">
            <v>ZAR 74,681.18</v>
          </cell>
          <cell r="J1149" t="str">
            <v>ZAR</v>
          </cell>
          <cell r="K1149">
            <v>74681.179999999993</v>
          </cell>
          <cell r="L1149">
            <v>1</v>
          </cell>
          <cell r="M1149">
            <v>74681.179999999993</v>
          </cell>
          <cell r="N1149">
            <v>74681.179999999993</v>
          </cell>
          <cell r="O1149">
            <v>0</v>
          </cell>
          <cell r="P1149">
            <v>0</v>
          </cell>
          <cell r="Q1149">
            <v>0</v>
          </cell>
          <cell r="R1149">
            <v>0</v>
          </cell>
        </row>
        <row r="1150">
          <cell r="B1150" t="str">
            <v>599-0701</v>
          </cell>
          <cell r="D1150">
            <v>39514</v>
          </cell>
          <cell r="E1150" t="str">
            <v>Spares</v>
          </cell>
          <cell r="F1150" t="str">
            <v>Roger Thompson</v>
          </cell>
          <cell r="G1150" t="str">
            <v>Bearing Man Zambia Ltd</v>
          </cell>
          <cell r="H1150" t="str">
            <v>Spares for drives</v>
          </cell>
          <cell r="I1150" t="str">
            <v>ZMK 304,487,240</v>
          </cell>
          <cell r="J1150" t="str">
            <v>ZMK</v>
          </cell>
          <cell r="K1150">
            <v>304487240</v>
          </cell>
          <cell r="L1150">
            <v>1.6750418760469012E-3</v>
          </cell>
          <cell r="M1150">
            <v>510028.87772194308</v>
          </cell>
          <cell r="N1150">
            <v>0</v>
          </cell>
          <cell r="O1150">
            <v>0</v>
          </cell>
          <cell r="P1150">
            <v>0</v>
          </cell>
          <cell r="Q1150">
            <v>0</v>
          </cell>
          <cell r="R1150">
            <v>304487240</v>
          </cell>
        </row>
        <row r="1151">
          <cell r="B1151" t="str">
            <v>599-0702</v>
          </cell>
          <cell r="D1151">
            <v>39514</v>
          </cell>
          <cell r="E1151" t="str">
            <v>P005</v>
          </cell>
          <cell r="G1151" t="str">
            <v>Toyota Zambia Ltd</v>
          </cell>
          <cell r="H1151" t="str">
            <v>Service for Toyota Prado ABK 4302 (PV 16)</v>
          </cell>
          <cell r="I1151" t="str">
            <v>ZMK 600,000</v>
          </cell>
          <cell r="J1151" t="str">
            <v>ZMK</v>
          </cell>
          <cell r="K1151">
            <v>600000</v>
          </cell>
          <cell r="L1151">
            <v>1.6750418760469012E-3</v>
          </cell>
          <cell r="M1151">
            <v>1005.0251256281407</v>
          </cell>
          <cell r="N1151">
            <v>0</v>
          </cell>
          <cell r="O1151">
            <v>0</v>
          </cell>
          <cell r="P1151">
            <v>0</v>
          </cell>
          <cell r="Q1151">
            <v>0</v>
          </cell>
          <cell r="R1151">
            <v>600000</v>
          </cell>
        </row>
        <row r="1152">
          <cell r="B1152" t="str">
            <v>599-0703</v>
          </cell>
          <cell r="D1152">
            <v>39514</v>
          </cell>
          <cell r="E1152" t="str">
            <v>P005</v>
          </cell>
          <cell r="G1152" t="str">
            <v>GEMISTAR TRAVEL &amp; TOURS</v>
          </cell>
          <cell r="H1152" t="str">
            <v>Air ticket for Carl Pfotenhauer</v>
          </cell>
          <cell r="I1152" t="str">
            <v>ZMK 2,397,285</v>
          </cell>
          <cell r="J1152" t="str">
            <v>ZMK</v>
          </cell>
          <cell r="K1152">
            <v>2397285</v>
          </cell>
          <cell r="L1152">
            <v>1.6750418760469012E-3</v>
          </cell>
          <cell r="M1152">
            <v>4015.5527638190956</v>
          </cell>
          <cell r="N1152">
            <v>0</v>
          </cell>
          <cell r="O1152">
            <v>0</v>
          </cell>
          <cell r="P1152">
            <v>0</v>
          </cell>
          <cell r="Q1152">
            <v>0</v>
          </cell>
          <cell r="R1152">
            <v>2397285</v>
          </cell>
        </row>
        <row r="1153">
          <cell r="B1153" t="str">
            <v>599-0704</v>
          </cell>
          <cell r="D1153">
            <v>39517</v>
          </cell>
          <cell r="E1153" t="str">
            <v>P005</v>
          </cell>
          <cell r="F1153" t="str">
            <v>Alfred Akasiwa</v>
          </cell>
          <cell r="G1153" t="str">
            <v>Situlu Electrical Company</v>
          </cell>
          <cell r="H1153" t="str">
            <v>Install and commission level control system for water tanks @ Kaleya hill</v>
          </cell>
          <cell r="I1153" t="str">
            <v>ZMK 2,102,000</v>
          </cell>
          <cell r="J1153" t="str">
            <v>ZMK</v>
          </cell>
          <cell r="K1153">
            <v>2102000</v>
          </cell>
          <cell r="L1153">
            <v>1.6750418760469012E-3</v>
          </cell>
          <cell r="M1153">
            <v>3520.9380234505861</v>
          </cell>
          <cell r="N1153">
            <v>0</v>
          </cell>
          <cell r="O1153">
            <v>0</v>
          </cell>
          <cell r="P1153">
            <v>0</v>
          </cell>
          <cell r="Q1153">
            <v>0</v>
          </cell>
          <cell r="R1153">
            <v>2102000</v>
          </cell>
        </row>
        <row r="1154">
          <cell r="B1154" t="str">
            <v>599-0705</v>
          </cell>
          <cell r="D1154">
            <v>39517</v>
          </cell>
          <cell r="E1154" t="str">
            <v>P005</v>
          </cell>
          <cell r="F1154" t="str">
            <v>Alfred Akasiwa</v>
          </cell>
          <cell r="G1154" t="str">
            <v>Atonement Enterprises Ltd</v>
          </cell>
          <cell r="H1154" t="str">
            <v>Construc septic tank and soakaway - labour and materials</v>
          </cell>
          <cell r="I1154" t="str">
            <v>ZMK12,150,000</v>
          </cell>
          <cell r="J1154" t="str">
            <v>ZMK</v>
          </cell>
          <cell r="K1154">
            <v>2150000</v>
          </cell>
          <cell r="L1154">
            <v>1.6750418760469012E-3</v>
          </cell>
          <cell r="M1154">
            <v>3601.3400335008378</v>
          </cell>
          <cell r="N1154">
            <v>0</v>
          </cell>
          <cell r="O1154">
            <v>0</v>
          </cell>
          <cell r="P1154">
            <v>0</v>
          </cell>
          <cell r="Q1154">
            <v>0</v>
          </cell>
          <cell r="R1154">
            <v>2150000</v>
          </cell>
        </row>
        <row r="1155">
          <cell r="B1155" t="str">
            <v>599-0706</v>
          </cell>
          <cell r="D1155">
            <v>39517</v>
          </cell>
          <cell r="E1155" t="str">
            <v>Spares</v>
          </cell>
          <cell r="F1155" t="str">
            <v>Roger Thompson</v>
          </cell>
          <cell r="G1155" t="str">
            <v>East African Supply</v>
          </cell>
          <cell r="H1155" t="str">
            <v>Rapid pump spares</v>
          </cell>
          <cell r="I1155" t="str">
            <v>ZAR 10,160.88</v>
          </cell>
          <cell r="J1155" t="str">
            <v>ZAR</v>
          </cell>
          <cell r="K1155">
            <v>10160.879999999999</v>
          </cell>
          <cell r="L1155">
            <v>1</v>
          </cell>
          <cell r="M1155">
            <v>10160.879999999999</v>
          </cell>
          <cell r="N1155">
            <v>10160.879999999999</v>
          </cell>
          <cell r="O1155">
            <v>0</v>
          </cell>
          <cell r="P1155">
            <v>0</v>
          </cell>
          <cell r="Q1155">
            <v>0</v>
          </cell>
          <cell r="R1155">
            <v>0</v>
          </cell>
        </row>
        <row r="1156">
          <cell r="B1156" t="str">
            <v>599-0707</v>
          </cell>
          <cell r="D1156">
            <v>39517</v>
          </cell>
          <cell r="E1156" t="str">
            <v>P005</v>
          </cell>
          <cell r="F1156" t="str">
            <v>Alfred Akasiwa</v>
          </cell>
          <cell r="G1156" t="str">
            <v>Philip Banji Malambo</v>
          </cell>
          <cell r="H1156" t="str">
            <v>Hire of tipper truck for February 2008</v>
          </cell>
          <cell r="I1156" t="str">
            <v>ZMK 12,000,000</v>
          </cell>
          <cell r="J1156" t="str">
            <v>ZMK</v>
          </cell>
          <cell r="K1156">
            <v>12000000</v>
          </cell>
          <cell r="L1156">
            <v>1.6750418760469012E-3</v>
          </cell>
          <cell r="M1156">
            <v>20100.502512562813</v>
          </cell>
          <cell r="N1156">
            <v>0</v>
          </cell>
          <cell r="O1156">
            <v>0</v>
          </cell>
          <cell r="P1156">
            <v>0</v>
          </cell>
          <cell r="Q1156">
            <v>0</v>
          </cell>
          <cell r="R1156">
            <v>12000000</v>
          </cell>
        </row>
        <row r="1157">
          <cell r="B1157" t="str">
            <v>599-0708</v>
          </cell>
          <cell r="D1157">
            <v>39518</v>
          </cell>
          <cell r="E1157" t="str">
            <v>M031</v>
          </cell>
          <cell r="F1157" t="str">
            <v>Mohamed</v>
          </cell>
          <cell r="G1157" t="str">
            <v>Makubu Steelworks Ltd</v>
          </cell>
          <cell r="H1157" t="str">
            <v>Materials for refurbishment of Clarifier 3</v>
          </cell>
          <cell r="I1157" t="str">
            <v>ZMK 4,867,950</v>
          </cell>
          <cell r="J1157" t="str">
            <v>ZMK</v>
          </cell>
          <cell r="K1157">
            <v>4867950</v>
          </cell>
          <cell r="L1157">
            <v>1.6750418760469012E-3</v>
          </cell>
          <cell r="M1157">
            <v>8154.0201005025128</v>
          </cell>
          <cell r="N1157">
            <v>0</v>
          </cell>
          <cell r="O1157">
            <v>0</v>
          </cell>
          <cell r="P1157">
            <v>0</v>
          </cell>
          <cell r="Q1157">
            <v>0</v>
          </cell>
          <cell r="R1157">
            <v>4867950</v>
          </cell>
        </row>
        <row r="1158">
          <cell r="B1158" t="str">
            <v>599-0709</v>
          </cell>
          <cell r="D1158">
            <v>39518</v>
          </cell>
          <cell r="E1158" t="str">
            <v>I003</v>
          </cell>
          <cell r="F1158" t="str">
            <v>Chris</v>
          </cell>
          <cell r="G1158" t="str">
            <v>Unitech Instrumentation Services</v>
          </cell>
          <cell r="H1158" t="str">
            <v>mill lubricator motion sensors and earth boxes, radios, lockouts and calipers</v>
          </cell>
          <cell r="I1158" t="str">
            <v>ZAR 57,380.76</v>
          </cell>
          <cell r="J1158" t="str">
            <v>ZAR</v>
          </cell>
          <cell r="K1158">
            <v>57380.76</v>
          </cell>
          <cell r="L1158">
            <v>1</v>
          </cell>
          <cell r="M1158">
            <v>57380.76</v>
          </cell>
          <cell r="N1158">
            <v>57380.76</v>
          </cell>
          <cell r="O1158">
            <v>0</v>
          </cell>
          <cell r="P1158">
            <v>0</v>
          </cell>
          <cell r="Q1158">
            <v>0</v>
          </cell>
          <cell r="R1158">
            <v>0</v>
          </cell>
        </row>
        <row r="1159">
          <cell r="B1159" t="str">
            <v>599-0710</v>
          </cell>
          <cell r="D1159">
            <v>39518</v>
          </cell>
          <cell r="E1159" t="str">
            <v>C001</v>
          </cell>
          <cell r="G1159" t="str">
            <v>Nkhula Engineering</v>
          </cell>
          <cell r="H1159" t="str">
            <v>Coring work in chrystallisation and clear juice areas of the mill</v>
          </cell>
          <cell r="I1159" t="str">
            <v>ZMK 3,100,000</v>
          </cell>
          <cell r="J1159" t="str">
            <v>ZMK</v>
          </cell>
          <cell r="K1159">
            <v>3100000</v>
          </cell>
          <cell r="L1159">
            <v>1.6750418760469012E-3</v>
          </cell>
          <cell r="M1159">
            <v>5192.6298157453939</v>
          </cell>
          <cell r="N1159">
            <v>0</v>
          </cell>
          <cell r="O1159">
            <v>0</v>
          </cell>
          <cell r="P1159">
            <v>0</v>
          </cell>
          <cell r="Q1159">
            <v>0</v>
          </cell>
          <cell r="R1159">
            <v>3100000</v>
          </cell>
          <cell r="S1159" t="str">
            <v>Coring work</v>
          </cell>
        </row>
        <row r="1160">
          <cell r="B1160" t="str">
            <v>599-0711</v>
          </cell>
          <cell r="D1160">
            <v>39518</v>
          </cell>
          <cell r="E1160" t="str">
            <v>W115</v>
          </cell>
          <cell r="F1160" t="str">
            <v>Karin Bekker</v>
          </cell>
          <cell r="G1160" t="str">
            <v>Accutech Weighing Services</v>
          </cell>
          <cell r="H1160" t="str">
            <v>8 x Pallumatic Vacuum lifters</v>
          </cell>
          <cell r="I1160" t="str">
            <v>ZAR 100,000</v>
          </cell>
          <cell r="J1160" t="str">
            <v>ZAR</v>
          </cell>
          <cell r="K1160">
            <v>100000</v>
          </cell>
          <cell r="L1160">
            <v>1</v>
          </cell>
          <cell r="M1160">
            <v>100000</v>
          </cell>
          <cell r="N1160">
            <v>100000</v>
          </cell>
          <cell r="O1160">
            <v>0</v>
          </cell>
          <cell r="P1160">
            <v>0</v>
          </cell>
          <cell r="Q1160">
            <v>0</v>
          </cell>
          <cell r="R1160">
            <v>0</v>
          </cell>
        </row>
        <row r="1161">
          <cell r="B1161" t="str">
            <v>599-0712</v>
          </cell>
          <cell r="D1161">
            <v>39518</v>
          </cell>
          <cell r="E1161" t="str">
            <v>C005</v>
          </cell>
          <cell r="F1161" t="str">
            <v>Mohamed</v>
          </cell>
          <cell r="G1161" t="str">
            <v>BHAGOOS SUPERMARKET</v>
          </cell>
          <cell r="H1161" t="str">
            <v>Cement supplied during December due to Chilanga shortage</v>
          </cell>
          <cell r="I1161" t="str">
            <v>ZMK 19,500,000</v>
          </cell>
          <cell r="J1161" t="str">
            <v>ZMK</v>
          </cell>
          <cell r="K1161">
            <v>19500000</v>
          </cell>
          <cell r="L1161">
            <v>1.6750418760469012E-3</v>
          </cell>
          <cell r="M1161">
            <v>32663.316582914573</v>
          </cell>
          <cell r="N1161">
            <v>0</v>
          </cell>
          <cell r="O1161">
            <v>0</v>
          </cell>
          <cell r="P1161">
            <v>0</v>
          </cell>
          <cell r="Q1161">
            <v>0</v>
          </cell>
          <cell r="R1161">
            <v>19500000</v>
          </cell>
        </row>
        <row r="1162">
          <cell r="B1162" t="str">
            <v>599-0713</v>
          </cell>
          <cell r="D1162">
            <v>39518</v>
          </cell>
          <cell r="E1162" t="str">
            <v>M031</v>
          </cell>
          <cell r="F1162" t="str">
            <v>Mohamed</v>
          </cell>
          <cell r="G1162" t="str">
            <v>BHAGOOS SUPERMARKET</v>
          </cell>
          <cell r="H1162" t="str">
            <v>Oxygen, Acetylene gas, Deposit</v>
          </cell>
          <cell r="I1162" t="str">
            <v>ZMK 188,928,795</v>
          </cell>
          <cell r="J1162" t="str">
            <v>ZMK</v>
          </cell>
          <cell r="K1162">
            <v>188928795</v>
          </cell>
          <cell r="L1162">
            <v>1.6750418760469012E-3</v>
          </cell>
          <cell r="M1162">
            <v>316463.64321608038</v>
          </cell>
          <cell r="N1162">
            <v>0</v>
          </cell>
          <cell r="O1162">
            <v>0</v>
          </cell>
          <cell r="P1162">
            <v>0</v>
          </cell>
          <cell r="Q1162">
            <v>0</v>
          </cell>
          <cell r="R1162">
            <v>188928795</v>
          </cell>
          <cell r="S1162" t="str">
            <v>Gas Recovery</v>
          </cell>
        </row>
        <row r="1163">
          <cell r="B1163" t="str">
            <v>599-0714</v>
          </cell>
          <cell r="D1163">
            <v>39518</v>
          </cell>
          <cell r="E1163" t="str">
            <v>M013-0</v>
          </cell>
          <cell r="F1163" t="str">
            <v>Warren</v>
          </cell>
          <cell r="G1163" t="str">
            <v>Hi-Tech Pressure Engineering (Pty) Ltd.</v>
          </cell>
          <cell r="H1163" t="str">
            <v>Juice heater hydraulics - External piping</v>
          </cell>
          <cell r="I1163" t="str">
            <v>ZAR 68,142</v>
          </cell>
          <cell r="J1163" t="str">
            <v>ZAR</v>
          </cell>
          <cell r="K1163">
            <v>68142</v>
          </cell>
          <cell r="L1163">
            <v>1</v>
          </cell>
          <cell r="M1163">
            <v>68142</v>
          </cell>
          <cell r="N1163">
            <v>68142</v>
          </cell>
          <cell r="O1163">
            <v>0</v>
          </cell>
          <cell r="P1163">
            <v>0</v>
          </cell>
          <cell r="Q1163">
            <v>0</v>
          </cell>
          <cell r="R1163">
            <v>0</v>
          </cell>
        </row>
        <row r="1164">
          <cell r="B1164" t="str">
            <v>599-0715</v>
          </cell>
          <cell r="D1164">
            <v>39518</v>
          </cell>
          <cell r="E1164" t="str">
            <v>M001-08</v>
          </cell>
          <cell r="F1164" t="str">
            <v>Griff Moses</v>
          </cell>
          <cell r="G1164" t="str">
            <v>Spirax Sarco SA (Pty) Ltd</v>
          </cell>
          <cell r="H1164" t="str">
            <v>Thermodynamic steam traps for T2 shredder steam pipe work</v>
          </cell>
          <cell r="I1164" t="str">
            <v>ZAR 73,251</v>
          </cell>
          <cell r="J1164" t="str">
            <v>ZAR</v>
          </cell>
          <cell r="K1164">
            <v>73251</v>
          </cell>
          <cell r="L1164">
            <v>1</v>
          </cell>
          <cell r="M1164">
            <v>73251</v>
          </cell>
          <cell r="N1164">
            <v>73251</v>
          </cell>
          <cell r="O1164">
            <v>0</v>
          </cell>
          <cell r="P1164">
            <v>0</v>
          </cell>
          <cell r="Q1164">
            <v>0</v>
          </cell>
          <cell r="R1164">
            <v>0</v>
          </cell>
          <cell r="T1164">
            <v>2</v>
          </cell>
        </row>
        <row r="1165">
          <cell r="B1165" t="str">
            <v>599-0716</v>
          </cell>
          <cell r="D1165">
            <v>39518</v>
          </cell>
          <cell r="E1165" t="str">
            <v>M011</v>
          </cell>
          <cell r="F1165" t="str">
            <v>Warren H. Hollingsworth</v>
          </cell>
          <cell r="G1165" t="str">
            <v>Hi-Tech Pressure Engineering (Pty) Ltd.</v>
          </cell>
          <cell r="H1165" t="str">
            <v>External piping on hydraulics for Hi-Lo unloaders</v>
          </cell>
          <cell r="I1165" t="str">
            <v>ZAR 50,267.75</v>
          </cell>
          <cell r="J1165" t="str">
            <v>ZAR</v>
          </cell>
          <cell r="K1165">
            <v>50267.75</v>
          </cell>
          <cell r="L1165">
            <v>1</v>
          </cell>
          <cell r="M1165">
            <v>50267.75</v>
          </cell>
          <cell r="N1165">
            <v>50267.75</v>
          </cell>
          <cell r="O1165">
            <v>0</v>
          </cell>
          <cell r="P1165">
            <v>0</v>
          </cell>
          <cell r="Q1165">
            <v>0</v>
          </cell>
          <cell r="R1165">
            <v>0</v>
          </cell>
        </row>
        <row r="1166">
          <cell r="B1166" t="str">
            <v>599-0717</v>
          </cell>
          <cell r="D1166">
            <v>39518</v>
          </cell>
          <cell r="E1166" t="str">
            <v>E012</v>
          </cell>
          <cell r="F1166" t="str">
            <v>Kuben</v>
          </cell>
          <cell r="G1166" t="str">
            <v>Panel Technique (Pty) Ltd</v>
          </cell>
          <cell r="H1166" t="str">
            <v>Amendment amount for PO 599-131</v>
          </cell>
          <cell r="I1166" t="str">
            <v>ZAR 463,305</v>
          </cell>
          <cell r="J1166" t="str">
            <v>ZAR</v>
          </cell>
          <cell r="K1166">
            <v>463305</v>
          </cell>
          <cell r="L1166">
            <v>1</v>
          </cell>
          <cell r="M1166">
            <v>463305</v>
          </cell>
          <cell r="N1166">
            <v>463305</v>
          </cell>
          <cell r="O1166">
            <v>0</v>
          </cell>
          <cell r="P1166">
            <v>0</v>
          </cell>
          <cell r="Q1166">
            <v>0</v>
          </cell>
          <cell r="R1166">
            <v>0</v>
          </cell>
        </row>
        <row r="1167">
          <cell r="B1167" t="str">
            <v>599-0718</v>
          </cell>
          <cell r="D1167">
            <v>39518</v>
          </cell>
          <cell r="E1167" t="str">
            <v>I001</v>
          </cell>
          <cell r="F1167" t="str">
            <v>WAYNE BURSEY</v>
          </cell>
          <cell r="G1167" t="str">
            <v>Siemens Limited</v>
          </cell>
          <cell r="H1167" t="str">
            <v>2 extra optical link modules for fibre optic network</v>
          </cell>
          <cell r="I1167" t="str">
            <v>ZAR 21,647.42</v>
          </cell>
          <cell r="J1167" t="str">
            <v>ZAR</v>
          </cell>
          <cell r="K1167">
            <v>21647.42</v>
          </cell>
          <cell r="L1167">
            <v>1</v>
          </cell>
          <cell r="M1167">
            <v>21647.42</v>
          </cell>
          <cell r="N1167">
            <v>21647.42</v>
          </cell>
          <cell r="O1167">
            <v>0</v>
          </cell>
          <cell r="P1167">
            <v>0</v>
          </cell>
          <cell r="Q1167">
            <v>0</v>
          </cell>
          <cell r="R1167">
            <v>0</v>
          </cell>
        </row>
        <row r="1168">
          <cell r="B1168" t="str">
            <v>599-0719</v>
          </cell>
          <cell r="D1168">
            <v>39518</v>
          </cell>
          <cell r="E1168" t="str">
            <v>E012</v>
          </cell>
          <cell r="F1168" t="str">
            <v>Chris</v>
          </cell>
          <cell r="G1168" t="str">
            <v>Unitech Instrumentation Services</v>
          </cell>
          <cell r="H1168" t="str">
            <v>Extra work being done as a result of E&amp;M descoping</v>
          </cell>
          <cell r="I1168" t="str">
            <v>ZAR 49,600</v>
          </cell>
          <cell r="J1168" t="str">
            <v>ZAR</v>
          </cell>
          <cell r="K1168">
            <v>49600</v>
          </cell>
          <cell r="L1168">
            <v>1</v>
          </cell>
          <cell r="M1168">
            <v>49600</v>
          </cell>
          <cell r="N1168">
            <v>49600</v>
          </cell>
          <cell r="O1168">
            <v>0</v>
          </cell>
          <cell r="P1168">
            <v>0</v>
          </cell>
          <cell r="Q1168">
            <v>0</v>
          </cell>
          <cell r="R1168">
            <v>0</v>
          </cell>
        </row>
        <row r="1169">
          <cell r="B1169" t="str">
            <v>599-0720</v>
          </cell>
          <cell r="D1169">
            <v>39518</v>
          </cell>
          <cell r="E1169" t="str">
            <v>A010-07</v>
          </cell>
          <cell r="F1169" t="str">
            <v>Murray</v>
          </cell>
          <cell r="G1169" t="str">
            <v>Agair Zambia Ltd</v>
          </cell>
          <cell r="H1169" t="str">
            <v>Spraying of ripener on sugar cane</v>
          </cell>
          <cell r="I1169" t="str">
            <v>ZMK 14,075,022</v>
          </cell>
          <cell r="J1169" t="str">
            <v>ZMK</v>
          </cell>
          <cell r="K1169">
            <v>14075022</v>
          </cell>
          <cell r="L1169">
            <v>1.6750418760469012E-3</v>
          </cell>
          <cell r="M1169">
            <v>23576.251256281408</v>
          </cell>
          <cell r="N1169">
            <v>0</v>
          </cell>
          <cell r="O1169">
            <v>0</v>
          </cell>
          <cell r="P1169">
            <v>0</v>
          </cell>
          <cell r="Q1169">
            <v>0</v>
          </cell>
          <cell r="R1169">
            <v>14075022</v>
          </cell>
        </row>
        <row r="1170">
          <cell r="B1170" t="str">
            <v>599-0721</v>
          </cell>
          <cell r="D1170">
            <v>39518</v>
          </cell>
          <cell r="E1170" t="str">
            <v>M056</v>
          </cell>
          <cell r="F1170" t="str">
            <v>Mohamed</v>
          </cell>
          <cell r="G1170" t="str">
            <v>Makubu Steelworks Ltd</v>
          </cell>
          <cell r="H1170" t="str">
            <v>Materials for cladding rings</v>
          </cell>
          <cell r="I1170" t="str">
            <v>ZMK 58,548,940</v>
          </cell>
          <cell r="J1170" t="str">
            <v>ZMK</v>
          </cell>
          <cell r="K1170">
            <v>58548940</v>
          </cell>
          <cell r="L1170">
            <v>1.6750418760469012E-3</v>
          </cell>
          <cell r="M1170">
            <v>98071.926298157457</v>
          </cell>
          <cell r="N1170">
            <v>0</v>
          </cell>
          <cell r="O1170">
            <v>0</v>
          </cell>
          <cell r="P1170">
            <v>0</v>
          </cell>
          <cell r="Q1170">
            <v>0</v>
          </cell>
          <cell r="R1170">
            <v>58548940</v>
          </cell>
        </row>
        <row r="1171">
          <cell r="B1171" t="str">
            <v>599-0722</v>
          </cell>
          <cell r="D1171">
            <v>39518</v>
          </cell>
          <cell r="E1171" t="str">
            <v>M031</v>
          </cell>
          <cell r="F1171" t="str">
            <v>Mohamed</v>
          </cell>
          <cell r="G1171" t="str">
            <v>Makubu Steelworks Ltd</v>
          </cell>
          <cell r="H1171" t="str">
            <v>210l drums of cationic bitumet for tank bases</v>
          </cell>
          <cell r="I1171" t="str">
            <v>ZMK 37,800,000</v>
          </cell>
          <cell r="J1171" t="str">
            <v>ZMK</v>
          </cell>
          <cell r="K1171">
            <v>37800000</v>
          </cell>
          <cell r="L1171">
            <v>1.6750418760469012E-3</v>
          </cell>
          <cell r="M1171">
            <v>63316.582914572864</v>
          </cell>
          <cell r="N1171">
            <v>0</v>
          </cell>
          <cell r="O1171">
            <v>0</v>
          </cell>
          <cell r="P1171">
            <v>0</v>
          </cell>
          <cell r="Q1171">
            <v>0</v>
          </cell>
          <cell r="R1171">
            <v>37800000</v>
          </cell>
        </row>
        <row r="1172">
          <cell r="B1172" t="str">
            <v>599-0723</v>
          </cell>
          <cell r="D1172">
            <v>39518</v>
          </cell>
          <cell r="E1172" t="str">
            <v>E003-1</v>
          </cell>
          <cell r="F1172" t="str">
            <v>Timothy</v>
          </cell>
          <cell r="G1172" t="str">
            <v>Sabra Enterprises</v>
          </cell>
          <cell r="H1172" t="str">
            <v>48 x Electrical danger signs for electrical shock</v>
          </cell>
          <cell r="I1172" t="str">
            <v>ZMK 36,000,000</v>
          </cell>
          <cell r="J1172" t="str">
            <v>ZMK</v>
          </cell>
          <cell r="K1172">
            <v>36000000</v>
          </cell>
          <cell r="L1172">
            <v>1.6750418760469012E-3</v>
          </cell>
          <cell r="M1172">
            <v>60301.507537688442</v>
          </cell>
          <cell r="N1172">
            <v>0</v>
          </cell>
          <cell r="O1172">
            <v>0</v>
          </cell>
          <cell r="P1172">
            <v>0</v>
          </cell>
          <cell r="Q1172">
            <v>0</v>
          </cell>
          <cell r="R1172">
            <v>36000000</v>
          </cell>
        </row>
        <row r="1173">
          <cell r="B1173" t="str">
            <v>599-0724</v>
          </cell>
          <cell r="D1173">
            <v>39520</v>
          </cell>
          <cell r="E1173" t="str">
            <v>E012</v>
          </cell>
          <cell r="F1173" t="str">
            <v>Beulah</v>
          </cell>
          <cell r="G1173" t="str">
            <v>Westingcorp Power Industries</v>
          </cell>
          <cell r="H1173" t="str">
            <v>Ring Main units</v>
          </cell>
          <cell r="I1173" t="str">
            <v>ZAR 213,900</v>
          </cell>
          <cell r="J1173" t="str">
            <v>ZAR</v>
          </cell>
          <cell r="K1173">
            <v>213900</v>
          </cell>
          <cell r="L1173">
            <v>1</v>
          </cell>
          <cell r="M1173">
            <v>213900</v>
          </cell>
          <cell r="N1173">
            <v>213900</v>
          </cell>
          <cell r="O1173">
            <v>0</v>
          </cell>
          <cell r="P1173">
            <v>0</v>
          </cell>
          <cell r="Q1173">
            <v>0</v>
          </cell>
          <cell r="R1173">
            <v>0</v>
          </cell>
        </row>
        <row r="1174">
          <cell r="B1174" t="str">
            <v>599-0725</v>
          </cell>
          <cell r="D1174">
            <v>39520</v>
          </cell>
          <cell r="E1174" t="str">
            <v>M031</v>
          </cell>
          <cell r="F1174" t="str">
            <v>Marthie Burger</v>
          </cell>
          <cell r="G1174" t="str">
            <v>East African Supply</v>
          </cell>
          <cell r="H1174" t="str">
            <v>Packing Material</v>
          </cell>
          <cell r="I1174" t="str">
            <v>ZAR 12,274.50</v>
          </cell>
          <cell r="J1174" t="str">
            <v>ZAR</v>
          </cell>
          <cell r="K1174">
            <v>12274.5</v>
          </cell>
          <cell r="L1174">
            <v>1</v>
          </cell>
          <cell r="M1174">
            <v>12274.5</v>
          </cell>
          <cell r="N1174">
            <v>12274.5</v>
          </cell>
          <cell r="O1174">
            <v>0</v>
          </cell>
          <cell r="P1174">
            <v>0</v>
          </cell>
          <cell r="Q1174">
            <v>0</v>
          </cell>
          <cell r="R1174">
            <v>0</v>
          </cell>
        </row>
        <row r="1175">
          <cell r="B1175" t="str">
            <v>599-0726</v>
          </cell>
          <cell r="D1175">
            <v>39520</v>
          </cell>
          <cell r="E1175" t="str">
            <v>E012</v>
          </cell>
          <cell r="F1175" t="str">
            <v>Michael Faber</v>
          </cell>
          <cell r="G1175" t="str">
            <v>Ukubona Holdings</v>
          </cell>
          <cell r="H1175" t="str">
            <v>Ring Main units</v>
          </cell>
          <cell r="I1175" t="str">
            <v>ZAR 259,200</v>
          </cell>
          <cell r="J1175" t="str">
            <v>ZAR</v>
          </cell>
          <cell r="K1175">
            <v>259200</v>
          </cell>
          <cell r="L1175">
            <v>1</v>
          </cell>
          <cell r="M1175">
            <v>259200</v>
          </cell>
          <cell r="N1175">
            <v>259200</v>
          </cell>
          <cell r="O1175">
            <v>0</v>
          </cell>
          <cell r="P1175">
            <v>0</v>
          </cell>
          <cell r="Q1175">
            <v>0</v>
          </cell>
          <cell r="R1175">
            <v>0</v>
          </cell>
        </row>
        <row r="1176">
          <cell r="B1176" t="str">
            <v>599-0727</v>
          </cell>
          <cell r="D1176">
            <v>39524</v>
          </cell>
          <cell r="E1176" t="str">
            <v>P005</v>
          </cell>
          <cell r="F1176" t="str">
            <v>Alfred Akasiwa</v>
          </cell>
          <cell r="G1176" t="str">
            <v>Mulimo Agriculture Hardware Distributors</v>
          </cell>
          <cell r="H1176" t="str">
            <v>12000L water tank</v>
          </cell>
          <cell r="I1176" t="str">
            <v>ZMK 7,975,000</v>
          </cell>
          <cell r="J1176" t="str">
            <v>ZMK</v>
          </cell>
          <cell r="K1176">
            <v>7975000</v>
          </cell>
          <cell r="L1176">
            <v>1.6750418760469012E-3</v>
          </cell>
          <cell r="M1176">
            <v>13358.458961474036</v>
          </cell>
          <cell r="N1176">
            <v>0</v>
          </cell>
          <cell r="O1176">
            <v>0</v>
          </cell>
          <cell r="P1176">
            <v>0</v>
          </cell>
          <cell r="Q1176">
            <v>0</v>
          </cell>
          <cell r="R1176">
            <v>7975000</v>
          </cell>
        </row>
        <row r="1177">
          <cell r="B1177" t="str">
            <v>599-0728</v>
          </cell>
          <cell r="D1177">
            <v>39524</v>
          </cell>
          <cell r="E1177" t="str">
            <v>P005</v>
          </cell>
          <cell r="F1177" t="str">
            <v>Alfred Akasiwa</v>
          </cell>
          <cell r="G1177" t="str">
            <v>Chaka Kent Ltd</v>
          </cell>
          <cell r="H1177" t="str">
            <v>Construction of concrete plinths for containers</v>
          </cell>
          <cell r="I1177" t="str">
            <v>ZMK 5,500,000</v>
          </cell>
          <cell r="J1177" t="str">
            <v>ZMK</v>
          </cell>
          <cell r="K1177">
            <v>5500000</v>
          </cell>
          <cell r="L1177">
            <v>1.6750418760469012E-3</v>
          </cell>
          <cell r="M1177">
            <v>9212.7303182579562</v>
          </cell>
          <cell r="N1177">
            <v>0</v>
          </cell>
          <cell r="O1177">
            <v>0</v>
          </cell>
          <cell r="P1177">
            <v>0</v>
          </cell>
          <cell r="Q1177">
            <v>0</v>
          </cell>
          <cell r="R1177">
            <v>5500000</v>
          </cell>
        </row>
        <row r="1178">
          <cell r="B1178" t="str">
            <v>599-0729</v>
          </cell>
          <cell r="D1178">
            <v>39524</v>
          </cell>
          <cell r="E1178" t="str">
            <v>P005</v>
          </cell>
          <cell r="F1178" t="str">
            <v>Alfred Akasiwa</v>
          </cell>
          <cell r="G1178" t="str">
            <v>Sidusi Enterprises</v>
          </cell>
          <cell r="H1178" t="str">
            <v>Tipper Truck Hire</v>
          </cell>
          <cell r="I1178" t="str">
            <v>ZMK 19,200,000</v>
          </cell>
          <cell r="J1178" t="str">
            <v>ZMK</v>
          </cell>
          <cell r="K1178">
            <v>19200000</v>
          </cell>
          <cell r="L1178">
            <v>1.6750418760469012E-3</v>
          </cell>
          <cell r="M1178">
            <v>32160.804020100502</v>
          </cell>
          <cell r="N1178">
            <v>0</v>
          </cell>
          <cell r="O1178">
            <v>0</v>
          </cell>
          <cell r="P1178">
            <v>0</v>
          </cell>
          <cell r="Q1178">
            <v>0</v>
          </cell>
          <cell r="R1178">
            <v>19200000</v>
          </cell>
        </row>
        <row r="1179">
          <cell r="B1179" t="str">
            <v>599-0730</v>
          </cell>
          <cell r="D1179">
            <v>39524</v>
          </cell>
          <cell r="E1179" t="str">
            <v>P005</v>
          </cell>
          <cell r="F1179" t="str">
            <v>Alfred Akasiwa</v>
          </cell>
          <cell r="G1179" t="str">
            <v>Mulimo Agriculture Hardware Distributors</v>
          </cell>
          <cell r="H1179" t="str">
            <v xml:space="preserve">Plumbing Materials </v>
          </cell>
          <cell r="I1179" t="str">
            <v>ZMK 3,122,300</v>
          </cell>
          <cell r="J1179" t="str">
            <v>ZMK</v>
          </cell>
          <cell r="K1179">
            <v>3122300</v>
          </cell>
          <cell r="L1179">
            <v>1.6750418760469012E-3</v>
          </cell>
          <cell r="M1179">
            <v>5229.9832495812398</v>
          </cell>
          <cell r="N1179">
            <v>0</v>
          </cell>
          <cell r="O1179">
            <v>0</v>
          </cell>
          <cell r="P1179">
            <v>0</v>
          </cell>
          <cell r="Q1179">
            <v>0</v>
          </cell>
          <cell r="R1179">
            <v>3122300</v>
          </cell>
        </row>
        <row r="1180">
          <cell r="B1180" t="str">
            <v>599-0731</v>
          </cell>
          <cell r="D1180">
            <v>39524</v>
          </cell>
          <cell r="E1180" t="str">
            <v>P005</v>
          </cell>
          <cell r="F1180" t="str">
            <v>Alfred Akasiwa</v>
          </cell>
          <cell r="G1180" t="str">
            <v>G &amp; A Investment Ltd</v>
          </cell>
          <cell r="H1180" t="str">
            <v xml:space="preserve">Plumbing Materials </v>
          </cell>
          <cell r="I1180" t="str">
            <v>ZMK 1,653,617.02</v>
          </cell>
          <cell r="J1180" t="str">
            <v>ZMK</v>
          </cell>
          <cell r="K1180">
            <v>1653617.02</v>
          </cell>
          <cell r="L1180">
            <v>1.6750418760469012E-3</v>
          </cell>
          <cell r="M1180">
            <v>2769.8777554438861</v>
          </cell>
          <cell r="N1180">
            <v>0</v>
          </cell>
          <cell r="O1180">
            <v>0</v>
          </cell>
          <cell r="P1180">
            <v>0</v>
          </cell>
          <cell r="Q1180">
            <v>0</v>
          </cell>
          <cell r="R1180">
            <v>1653617.02</v>
          </cell>
        </row>
        <row r="1181">
          <cell r="B1181" t="str">
            <v>599-0732</v>
          </cell>
          <cell r="D1181">
            <v>39524</v>
          </cell>
          <cell r="E1181" t="str">
            <v>M023-3</v>
          </cell>
          <cell r="F1181" t="str">
            <v>Alfred Akasiwa</v>
          </cell>
          <cell r="G1181" t="str">
            <v>Pro Fit Ltd</v>
          </cell>
          <cell r="H1181" t="str">
            <v>P&amp;H Crane hire</v>
          </cell>
          <cell r="I1181" t="str">
            <v>ZMK 10,875,000</v>
          </cell>
          <cell r="J1181" t="str">
            <v>ZMK</v>
          </cell>
          <cell r="K1181">
            <v>10875000</v>
          </cell>
          <cell r="L1181">
            <v>1.6750418760469012E-3</v>
          </cell>
          <cell r="M1181">
            <v>18216.080402010051</v>
          </cell>
          <cell r="N1181">
            <v>0</v>
          </cell>
          <cell r="O1181">
            <v>0</v>
          </cell>
          <cell r="P1181">
            <v>0</v>
          </cell>
          <cell r="Q1181">
            <v>0</v>
          </cell>
          <cell r="R1181">
            <v>10875000</v>
          </cell>
        </row>
        <row r="1182">
          <cell r="B1182" t="str">
            <v>599-0733</v>
          </cell>
          <cell r="D1182">
            <v>39524</v>
          </cell>
          <cell r="E1182" t="str">
            <v>P005</v>
          </cell>
          <cell r="F1182" t="str">
            <v>Alfred Akasiwa</v>
          </cell>
          <cell r="G1182" t="str">
            <v>Situlu Electrical Company</v>
          </cell>
          <cell r="H1182" t="str">
            <v>Install overhead fans at Kaleya hill &amp; lighting in cold rooms</v>
          </cell>
          <cell r="I1182" t="str">
            <v>ZMK 4,306,000</v>
          </cell>
          <cell r="J1182" t="str">
            <v>ZMK</v>
          </cell>
          <cell r="K1182">
            <v>4306000</v>
          </cell>
          <cell r="L1182">
            <v>1.6750418760469012E-3</v>
          </cell>
          <cell r="M1182">
            <v>7212.7303182579562</v>
          </cell>
          <cell r="N1182">
            <v>0</v>
          </cell>
          <cell r="O1182">
            <v>0</v>
          </cell>
          <cell r="P1182">
            <v>0</v>
          </cell>
          <cell r="Q1182">
            <v>0</v>
          </cell>
          <cell r="R1182">
            <v>4306000</v>
          </cell>
        </row>
        <row r="1183">
          <cell r="B1183" t="str">
            <v>599-0734</v>
          </cell>
          <cell r="D1183">
            <v>39524</v>
          </cell>
          <cell r="E1183" t="str">
            <v>Spares</v>
          </cell>
          <cell r="F1183" t="str">
            <v>Roger Thompson</v>
          </cell>
          <cell r="G1183" t="str">
            <v>Amalgamated Pumping supplies(SA) (Pty) Ltd</v>
          </cell>
          <cell r="H1183" t="str">
            <v>Pumps spares</v>
          </cell>
          <cell r="I1183" t="str">
            <v>ZAR 51,338.34</v>
          </cell>
          <cell r="J1183" t="str">
            <v>ZAR</v>
          </cell>
          <cell r="K1183">
            <v>51338.34</v>
          </cell>
          <cell r="L1183">
            <v>1</v>
          </cell>
          <cell r="M1183">
            <v>51338.34</v>
          </cell>
          <cell r="N1183">
            <v>51338.34</v>
          </cell>
          <cell r="O1183">
            <v>0</v>
          </cell>
          <cell r="P1183">
            <v>0</v>
          </cell>
          <cell r="Q1183">
            <v>0</v>
          </cell>
          <cell r="R1183">
            <v>0</v>
          </cell>
        </row>
        <row r="1184">
          <cell r="B1184" t="str">
            <v>599-0735</v>
          </cell>
          <cell r="D1184">
            <v>39524</v>
          </cell>
          <cell r="E1184" t="str">
            <v>A004-0</v>
          </cell>
          <cell r="F1184" t="str">
            <v>Marthie Burger</v>
          </cell>
          <cell r="G1184" t="str">
            <v>East African Supply</v>
          </cell>
          <cell r="H1184" t="str">
            <v>Valves and cast iron frame for Agric</v>
          </cell>
          <cell r="I1184" t="str">
            <v>ZAR 33,468.29</v>
          </cell>
          <cell r="J1184" t="str">
            <v>ZAR</v>
          </cell>
          <cell r="K1184">
            <v>33468.29</v>
          </cell>
          <cell r="L1184">
            <v>1</v>
          </cell>
          <cell r="M1184">
            <v>33468.29</v>
          </cell>
          <cell r="N1184">
            <v>33468.29</v>
          </cell>
          <cell r="O1184">
            <v>0</v>
          </cell>
          <cell r="P1184">
            <v>0</v>
          </cell>
          <cell r="Q1184">
            <v>0</v>
          </cell>
          <cell r="R1184">
            <v>0</v>
          </cell>
        </row>
        <row r="1185">
          <cell r="B1185" t="str">
            <v>599-0736</v>
          </cell>
          <cell r="D1185">
            <v>39524</v>
          </cell>
          <cell r="E1185" t="str">
            <v>M016-0</v>
          </cell>
          <cell r="F1185" t="str">
            <v>Mike Church</v>
          </cell>
          <cell r="G1185" t="str">
            <v>Mthiyane Engineering</v>
          </cell>
          <cell r="H1185" t="str">
            <v>Transportation of pumps for Po 599-134</v>
          </cell>
          <cell r="I1185" t="str">
            <v>ZAR 52,000</v>
          </cell>
          <cell r="J1185" t="str">
            <v>ZAR</v>
          </cell>
          <cell r="K1185">
            <v>52000</v>
          </cell>
          <cell r="L1185">
            <v>1</v>
          </cell>
          <cell r="M1185">
            <v>52000</v>
          </cell>
          <cell r="N1185">
            <v>52000</v>
          </cell>
          <cell r="O1185">
            <v>0</v>
          </cell>
          <cell r="P1185">
            <v>0</v>
          </cell>
          <cell r="Q1185">
            <v>0</v>
          </cell>
          <cell r="R1185">
            <v>0</v>
          </cell>
        </row>
        <row r="1186">
          <cell r="B1186" t="str">
            <v>599-0737</v>
          </cell>
          <cell r="D1186">
            <v>39524</v>
          </cell>
          <cell r="E1186" t="str">
            <v>P005</v>
          </cell>
          <cell r="F1186" t="str">
            <v>Rachel Zulu</v>
          </cell>
          <cell r="G1186" t="str">
            <v>Toyota Zambia Ltd</v>
          </cell>
          <cell r="H1186" t="str">
            <v>Service for Toyota Prado ABK 4303 (PV 17)</v>
          </cell>
          <cell r="I1186" t="str">
            <v>ZMK 1,200,000</v>
          </cell>
          <cell r="J1186" t="str">
            <v>ZMK</v>
          </cell>
          <cell r="K1186">
            <v>1200000</v>
          </cell>
          <cell r="L1186">
            <v>1.6750418760469012E-3</v>
          </cell>
          <cell r="M1186">
            <v>2010.0502512562814</v>
          </cell>
          <cell r="N1186">
            <v>0</v>
          </cell>
          <cell r="O1186">
            <v>0</v>
          </cell>
          <cell r="P1186">
            <v>0</v>
          </cell>
          <cell r="Q1186">
            <v>0</v>
          </cell>
          <cell r="R1186">
            <v>1200000</v>
          </cell>
        </row>
        <row r="1187">
          <cell r="B1187" t="str">
            <v>599-0738</v>
          </cell>
          <cell r="D1187">
            <v>39524</v>
          </cell>
          <cell r="E1187" t="str">
            <v>P005</v>
          </cell>
          <cell r="F1187" t="str">
            <v>Valentine</v>
          </cell>
          <cell r="G1187" t="str">
            <v>Kagiso Khulani Supervision Zambia Ltd</v>
          </cell>
          <cell r="H1187" t="str">
            <v>40 Stand fans for Kaelya hill camp</v>
          </cell>
          <cell r="I1187" t="str">
            <v>ZMK 7,800,000</v>
          </cell>
          <cell r="J1187" t="str">
            <v>ZMK</v>
          </cell>
          <cell r="K1187">
            <v>7800000</v>
          </cell>
          <cell r="L1187">
            <v>1.6750418760469012E-3</v>
          </cell>
          <cell r="M1187">
            <v>13065.326633165829</v>
          </cell>
          <cell r="N1187">
            <v>0</v>
          </cell>
          <cell r="O1187">
            <v>0</v>
          </cell>
          <cell r="P1187">
            <v>0</v>
          </cell>
          <cell r="Q1187">
            <v>0</v>
          </cell>
          <cell r="R1187">
            <v>7800000</v>
          </cell>
        </row>
        <row r="1188">
          <cell r="B1188" t="str">
            <v>599-0739</v>
          </cell>
          <cell r="D1188">
            <v>39524</v>
          </cell>
          <cell r="E1188" t="str">
            <v>P005</v>
          </cell>
          <cell r="F1188" t="str">
            <v>Alfred Akasiwa</v>
          </cell>
          <cell r="G1188" t="str">
            <v>Contact Business Centre - Lusaka</v>
          </cell>
          <cell r="H1188" t="str">
            <v>Fabricate supply and paint single steel step measured to suit</v>
          </cell>
          <cell r="I1188" t="str">
            <v>ZMK 18,433,333</v>
          </cell>
          <cell r="J1188" t="str">
            <v>ZMK</v>
          </cell>
          <cell r="K1188">
            <v>18433333</v>
          </cell>
          <cell r="L1188">
            <v>1.6750418760469012E-3</v>
          </cell>
          <cell r="M1188">
            <v>30876.604690117252</v>
          </cell>
          <cell r="N1188">
            <v>0</v>
          </cell>
          <cell r="O1188">
            <v>0</v>
          </cell>
          <cell r="P1188">
            <v>0</v>
          </cell>
          <cell r="Q1188">
            <v>0</v>
          </cell>
          <cell r="R1188">
            <v>18433333</v>
          </cell>
        </row>
        <row r="1189">
          <cell r="B1189" t="str">
            <v>599-0740</v>
          </cell>
          <cell r="D1189">
            <v>39525</v>
          </cell>
          <cell r="E1189" t="str">
            <v>E012</v>
          </cell>
          <cell r="F1189" t="str">
            <v>Chris</v>
          </cell>
          <cell r="G1189" t="str">
            <v>Unitech Instrumentation Services</v>
          </cell>
          <cell r="H1189" t="str">
            <v>Additional deliveries of E&amp;I equipment</v>
          </cell>
          <cell r="I1189" t="str">
            <v>ZAR 97,922.50</v>
          </cell>
          <cell r="J1189" t="str">
            <v>ZAR</v>
          </cell>
          <cell r="K1189">
            <v>97922.5</v>
          </cell>
          <cell r="L1189">
            <v>1</v>
          </cell>
          <cell r="M1189">
            <v>97922.5</v>
          </cell>
          <cell r="N1189">
            <v>97922.5</v>
          </cell>
          <cell r="O1189">
            <v>0</v>
          </cell>
          <cell r="P1189">
            <v>0</v>
          </cell>
          <cell r="Q1189">
            <v>0</v>
          </cell>
          <cell r="R1189">
            <v>0</v>
          </cell>
        </row>
        <row r="1190">
          <cell r="B1190" t="str">
            <v>599-0741</v>
          </cell>
          <cell r="D1190">
            <v>39525</v>
          </cell>
          <cell r="E1190" t="str">
            <v>M056</v>
          </cell>
          <cell r="F1190" t="str">
            <v>Anthony Hoare</v>
          </cell>
          <cell r="G1190" t="str">
            <v>Discount Steel</v>
          </cell>
          <cell r="H1190" t="str">
            <v>Flanges, bolts and nuts</v>
          </cell>
          <cell r="I1190" t="str">
            <v>ZAR 42,840.2</v>
          </cell>
          <cell r="J1190" t="str">
            <v>ZAR</v>
          </cell>
          <cell r="K1190">
            <v>42840.2</v>
          </cell>
          <cell r="L1190">
            <v>1</v>
          </cell>
          <cell r="M1190">
            <v>42840.2</v>
          </cell>
          <cell r="N1190">
            <v>42840.2</v>
          </cell>
          <cell r="O1190">
            <v>0</v>
          </cell>
          <cell r="P1190">
            <v>0</v>
          </cell>
          <cell r="Q1190">
            <v>0</v>
          </cell>
          <cell r="R1190">
            <v>0</v>
          </cell>
        </row>
        <row r="1191">
          <cell r="B1191" t="str">
            <v>599-0742</v>
          </cell>
          <cell r="D1191">
            <v>39525</v>
          </cell>
          <cell r="E1191" t="str">
            <v>C005</v>
          </cell>
          <cell r="F1191" t="str">
            <v>Faisal</v>
          </cell>
          <cell r="G1191" t="str">
            <v>Lafarge Cement</v>
          </cell>
          <cell r="H1191" t="str">
            <v>Cement for the Expansion project. Replace 699-654 due to price change</v>
          </cell>
          <cell r="I1191" t="str">
            <v>ZMK 728,510,638</v>
          </cell>
          <cell r="J1191" t="str">
            <v>ZMK</v>
          </cell>
          <cell r="K1191">
            <v>728510638</v>
          </cell>
          <cell r="L1191">
            <v>1.6750418760469012E-3</v>
          </cell>
          <cell r="M1191">
            <v>1220285.8257956449</v>
          </cell>
          <cell r="N1191">
            <v>0</v>
          </cell>
          <cell r="O1191">
            <v>0</v>
          </cell>
          <cell r="P1191">
            <v>0</v>
          </cell>
          <cell r="Q1191">
            <v>0</v>
          </cell>
          <cell r="R1191">
            <v>728510638</v>
          </cell>
        </row>
        <row r="1192">
          <cell r="B1192" t="str">
            <v>599-0743</v>
          </cell>
          <cell r="D1192">
            <v>39525</v>
          </cell>
          <cell r="E1192" t="str">
            <v>M016-0</v>
          </cell>
          <cell r="F1192" t="str">
            <v>Nisa Dawood</v>
          </cell>
          <cell r="G1192" t="str">
            <v>S D V SOUTH AFRICA PTY LTD</v>
          </cell>
          <cell r="H1192" t="str">
            <v>Transportation of Lakeside pumps for PO 599-137</v>
          </cell>
          <cell r="I1192" t="str">
            <v>ZAR 26,350</v>
          </cell>
          <cell r="J1192" t="str">
            <v>ZAR</v>
          </cell>
          <cell r="K1192">
            <v>26350</v>
          </cell>
          <cell r="L1192">
            <v>1</v>
          </cell>
          <cell r="M1192">
            <v>26350</v>
          </cell>
          <cell r="N1192">
            <v>26350</v>
          </cell>
          <cell r="O1192">
            <v>0</v>
          </cell>
          <cell r="P1192">
            <v>0</v>
          </cell>
          <cell r="Q1192">
            <v>0</v>
          </cell>
          <cell r="R1192">
            <v>0</v>
          </cell>
        </row>
        <row r="1193">
          <cell r="B1193" t="str">
            <v>599-0744</v>
          </cell>
          <cell r="D1193">
            <v>39525</v>
          </cell>
          <cell r="E1193" t="str">
            <v>P005</v>
          </cell>
          <cell r="F1193" t="str">
            <v>Rachel Zulu</v>
          </cell>
          <cell r="G1193" t="str">
            <v>Toyota Zambia Ltd</v>
          </cell>
          <cell r="H1193" t="str">
            <v>Full service for Toyota prado ABK 4303 PV 17 15000km</v>
          </cell>
          <cell r="I1193" t="str">
            <v>ZMK 1,374,108</v>
          </cell>
          <cell r="J1193" t="str">
            <v>ZMK</v>
          </cell>
          <cell r="K1193">
            <v>1374108</v>
          </cell>
          <cell r="L1193">
            <v>1.6750418760469012E-3</v>
          </cell>
          <cell r="M1193">
            <v>2301.6884422110552</v>
          </cell>
          <cell r="N1193">
            <v>0</v>
          </cell>
          <cell r="O1193">
            <v>0</v>
          </cell>
          <cell r="P1193">
            <v>0</v>
          </cell>
          <cell r="Q1193">
            <v>0</v>
          </cell>
          <cell r="R1193">
            <v>1374108</v>
          </cell>
        </row>
        <row r="1194">
          <cell r="B1194" t="str">
            <v>599-0745</v>
          </cell>
          <cell r="D1194">
            <v>39525</v>
          </cell>
          <cell r="E1194" t="str">
            <v>P005</v>
          </cell>
          <cell r="F1194" t="str">
            <v>Rachel Zulu</v>
          </cell>
          <cell r="G1194" t="str">
            <v>Toyota Zambia Ltd</v>
          </cell>
          <cell r="H1194" t="str">
            <v xml:space="preserve">Full service for Toyota Prado ABK 4303  </v>
          </cell>
          <cell r="I1194" t="str">
            <v>ZMK 795,277</v>
          </cell>
          <cell r="J1194" t="str">
            <v>ZMK</v>
          </cell>
          <cell r="K1194">
            <v>795277</v>
          </cell>
          <cell r="L1194">
            <v>1.6750418760469012E-3</v>
          </cell>
          <cell r="M1194">
            <v>1332.1222780569515</v>
          </cell>
          <cell r="N1194">
            <v>0</v>
          </cell>
          <cell r="O1194">
            <v>0</v>
          </cell>
          <cell r="P1194">
            <v>0</v>
          </cell>
          <cell r="Q1194">
            <v>0</v>
          </cell>
          <cell r="R1194">
            <v>795277</v>
          </cell>
        </row>
        <row r="1195">
          <cell r="B1195" t="str">
            <v>599-0746</v>
          </cell>
          <cell r="D1195">
            <v>39526</v>
          </cell>
          <cell r="E1195" t="str">
            <v>A010-04</v>
          </cell>
          <cell r="G1195" t="str">
            <v>Proxy Ltd</v>
          </cell>
          <cell r="H1195" t="str">
            <v>Installation of agric repeater</v>
          </cell>
          <cell r="I1195" t="str">
            <v>ZMK 35,446,600</v>
          </cell>
          <cell r="J1195" t="str">
            <v>ZMK</v>
          </cell>
          <cell r="K1195">
            <v>35446600</v>
          </cell>
          <cell r="L1195">
            <v>1.6750418760469012E-3</v>
          </cell>
          <cell r="M1195">
            <v>59374.539363484088</v>
          </cell>
          <cell r="N1195">
            <v>0</v>
          </cell>
          <cell r="O1195">
            <v>0</v>
          </cell>
          <cell r="P1195">
            <v>0</v>
          </cell>
          <cell r="Q1195">
            <v>0</v>
          </cell>
          <cell r="R1195">
            <v>35446600</v>
          </cell>
        </row>
        <row r="1196">
          <cell r="B1196" t="str">
            <v>599-0747</v>
          </cell>
          <cell r="D1196">
            <v>39526</v>
          </cell>
          <cell r="E1196" t="str">
            <v>A010-04</v>
          </cell>
          <cell r="G1196" t="str">
            <v>St Paul's training centre</v>
          </cell>
          <cell r="H1196" t="str">
            <v>Manufacture of office desks and shelves</v>
          </cell>
          <cell r="I1196" t="str">
            <v>ZMK 3,000,000.00</v>
          </cell>
          <cell r="J1196" t="str">
            <v>ZMK</v>
          </cell>
          <cell r="K1196">
            <v>3000000</v>
          </cell>
          <cell r="L1196">
            <v>1.6750418760469012E-3</v>
          </cell>
          <cell r="M1196">
            <v>5025.1256281407032</v>
          </cell>
          <cell r="N1196">
            <v>0</v>
          </cell>
          <cell r="O1196">
            <v>0</v>
          </cell>
          <cell r="P1196">
            <v>0</v>
          </cell>
          <cell r="Q1196">
            <v>0</v>
          </cell>
          <cell r="R1196">
            <v>3000000</v>
          </cell>
        </row>
        <row r="1197">
          <cell r="B1197" t="str">
            <v>599-0748</v>
          </cell>
          <cell r="D1197">
            <v>39526</v>
          </cell>
          <cell r="E1197" t="str">
            <v>A010-04</v>
          </cell>
          <cell r="F1197" t="str">
            <v>Remmy</v>
          </cell>
          <cell r="G1197" t="str">
            <v>Mbemu Agriculture</v>
          </cell>
          <cell r="H1197" t="str">
            <v>Various tools for agriculture (hoes, knives etc)</v>
          </cell>
          <cell r="I1197" t="str">
            <v>ZMK 14,425,950</v>
          </cell>
          <cell r="J1197" t="str">
            <v>ZMK</v>
          </cell>
          <cell r="K1197">
            <v>14425950</v>
          </cell>
          <cell r="L1197">
            <v>1.6750418760469012E-3</v>
          </cell>
          <cell r="M1197">
            <v>24164.070351758794</v>
          </cell>
          <cell r="N1197">
            <v>0</v>
          </cell>
          <cell r="O1197">
            <v>0</v>
          </cell>
          <cell r="P1197">
            <v>0</v>
          </cell>
          <cell r="Q1197">
            <v>0</v>
          </cell>
          <cell r="R1197">
            <v>14425950</v>
          </cell>
        </row>
        <row r="1198">
          <cell r="B1198" t="str">
            <v>599-0749</v>
          </cell>
          <cell r="D1198">
            <v>39526</v>
          </cell>
          <cell r="E1198" t="str">
            <v>A012</v>
          </cell>
          <cell r="F1198" t="str">
            <v>Belinda</v>
          </cell>
          <cell r="G1198" t="str">
            <v>Makubu Steelworks Ltd</v>
          </cell>
          <cell r="H1198" t="str">
            <v>Fencing Materials for Canals</v>
          </cell>
          <cell r="I1198" t="str">
            <v>ZMK 399,611,500</v>
          </cell>
          <cell r="J1198" t="str">
            <v>ZMK</v>
          </cell>
          <cell r="K1198">
            <v>399611500</v>
          </cell>
          <cell r="L1198">
            <v>1.6750418760469012E-3</v>
          </cell>
          <cell r="M1198">
            <v>669365.99664991628</v>
          </cell>
          <cell r="N1198">
            <v>0</v>
          </cell>
          <cell r="O1198">
            <v>0</v>
          </cell>
          <cell r="P1198">
            <v>0</v>
          </cell>
          <cell r="Q1198">
            <v>0</v>
          </cell>
          <cell r="R1198">
            <v>399611500</v>
          </cell>
        </row>
        <row r="1199">
          <cell r="B1199" t="str">
            <v>599-0750</v>
          </cell>
          <cell r="D1199">
            <v>39526</v>
          </cell>
          <cell r="E1199" t="str">
            <v>M057</v>
          </cell>
          <cell r="F1199" t="str">
            <v>Simon Marsh</v>
          </cell>
          <cell r="G1199" t="str">
            <v xml:space="preserve">SGM Marketing </v>
          </cell>
          <cell r="H1199" t="str">
            <v>Skatoskaler equipment</v>
          </cell>
          <cell r="I1199" t="str">
            <v>GBP 14,955</v>
          </cell>
          <cell r="J1199" t="str">
            <v>GBP</v>
          </cell>
          <cell r="K1199">
            <v>14955</v>
          </cell>
          <cell r="L1199">
            <v>14.32</v>
          </cell>
          <cell r="M1199">
            <v>214155.6</v>
          </cell>
          <cell r="N1199">
            <v>0</v>
          </cell>
          <cell r="O1199">
            <v>0</v>
          </cell>
          <cell r="P1199">
            <v>14955</v>
          </cell>
          <cell r="Q1199">
            <v>0</v>
          </cell>
          <cell r="R1199">
            <v>0</v>
          </cell>
        </row>
        <row r="1200">
          <cell r="B1200" t="str">
            <v>599-0751</v>
          </cell>
          <cell r="D1200">
            <v>39526</v>
          </cell>
          <cell r="E1200" t="str">
            <v>I004</v>
          </cell>
          <cell r="F1200" t="str">
            <v>Chris</v>
          </cell>
          <cell r="G1200" t="str">
            <v>Unitech Instrumentation Services</v>
          </cell>
          <cell r="H1200" t="str">
            <v>Mill lubricator motion sensors and earth boxes, Control room relocation</v>
          </cell>
          <cell r="I1200" t="str">
            <v>ZAR 113,679.42</v>
          </cell>
          <cell r="J1200" t="str">
            <v>ZAR</v>
          </cell>
          <cell r="K1200">
            <v>113679.42</v>
          </cell>
          <cell r="L1200">
            <v>1</v>
          </cell>
          <cell r="M1200">
            <v>113679.42</v>
          </cell>
          <cell r="N1200">
            <v>113679.42</v>
          </cell>
          <cell r="O1200">
            <v>0</v>
          </cell>
          <cell r="P1200">
            <v>0</v>
          </cell>
          <cell r="Q1200">
            <v>0</v>
          </cell>
          <cell r="R1200">
            <v>0</v>
          </cell>
        </row>
        <row r="1201">
          <cell r="B1201" t="str">
            <v>599-0752</v>
          </cell>
          <cell r="D1201">
            <v>39526</v>
          </cell>
          <cell r="E1201" t="str">
            <v>M035</v>
          </cell>
          <cell r="F1201" t="str">
            <v>Warren</v>
          </cell>
          <cell r="G1201" t="str">
            <v>Hi-Tech Pressure Engineering (Pty) Ltd.</v>
          </cell>
          <cell r="H1201" t="str">
            <v>Integral piping manufacture and supply for CVP A &amp; C</v>
          </cell>
          <cell r="I1201" t="str">
            <v>ZAR 1,664,753</v>
          </cell>
          <cell r="J1201" t="str">
            <v>ZAR</v>
          </cell>
          <cell r="K1201">
            <v>1664753</v>
          </cell>
          <cell r="L1201">
            <v>1</v>
          </cell>
          <cell r="M1201">
            <v>1664753</v>
          </cell>
          <cell r="N1201">
            <v>1664753</v>
          </cell>
          <cell r="O1201">
            <v>0</v>
          </cell>
          <cell r="P1201">
            <v>0</v>
          </cell>
          <cell r="Q1201">
            <v>0</v>
          </cell>
          <cell r="R1201">
            <v>0</v>
          </cell>
        </row>
        <row r="1202">
          <cell r="B1202" t="str">
            <v>599-0753</v>
          </cell>
          <cell r="D1202">
            <v>39526</v>
          </cell>
          <cell r="E1202" t="str">
            <v>M031</v>
          </cell>
          <cell r="F1202" t="str">
            <v>Anthony Hoare</v>
          </cell>
          <cell r="G1202" t="str">
            <v>Discount Steel</v>
          </cell>
          <cell r="H1202" t="str">
            <v>Balance due on 599-151 (plates order from ML)</v>
          </cell>
          <cell r="I1202" t="str">
            <v>ZAR 454,332.09</v>
          </cell>
          <cell r="J1202" t="str">
            <v>ZAR</v>
          </cell>
          <cell r="K1202">
            <v>454332.09</v>
          </cell>
          <cell r="L1202">
            <v>1</v>
          </cell>
          <cell r="M1202">
            <v>454332.09</v>
          </cell>
          <cell r="N1202">
            <v>454332.09</v>
          </cell>
          <cell r="O1202">
            <v>0</v>
          </cell>
          <cell r="P1202">
            <v>0</v>
          </cell>
          <cell r="Q1202">
            <v>0</v>
          </cell>
          <cell r="R1202">
            <v>0</v>
          </cell>
        </row>
        <row r="1203">
          <cell r="B1203" t="str">
            <v>599-0754</v>
          </cell>
          <cell r="D1203">
            <v>39526</v>
          </cell>
          <cell r="E1203" t="str">
            <v>M047</v>
          </cell>
          <cell r="F1203" t="str">
            <v>Mohamed</v>
          </cell>
          <cell r="G1203" t="str">
            <v>BHAGOOS SUPERMARKET</v>
          </cell>
          <cell r="H1203" t="str">
            <v>Polypiping and accessories</v>
          </cell>
          <cell r="I1203" t="str">
            <v>ZMK 7,330,000</v>
          </cell>
          <cell r="J1203" t="str">
            <v>ZMK</v>
          </cell>
          <cell r="K1203">
            <v>7330000</v>
          </cell>
          <cell r="L1203">
            <v>1.6750418760469012E-3</v>
          </cell>
          <cell r="M1203">
            <v>12278.056951423785</v>
          </cell>
          <cell r="N1203">
            <v>0</v>
          </cell>
          <cell r="O1203">
            <v>0</v>
          </cell>
          <cell r="P1203">
            <v>0</v>
          </cell>
          <cell r="Q1203">
            <v>0</v>
          </cell>
          <cell r="R1203">
            <v>7330000</v>
          </cell>
        </row>
        <row r="1204">
          <cell r="B1204" t="str">
            <v>599-0755</v>
          </cell>
          <cell r="D1204">
            <v>39526</v>
          </cell>
          <cell r="E1204" t="str">
            <v>P005</v>
          </cell>
          <cell r="F1204" t="str">
            <v>Uli Heitz</v>
          </cell>
          <cell r="G1204" t="str">
            <v>Heku Construction Ltd</v>
          </cell>
          <cell r="H1204" t="str">
            <v>Interest Charges on late payment of invoices 23,25,28</v>
          </cell>
          <cell r="I1204" t="str">
            <v>ZMK 6,112,220.76</v>
          </cell>
          <cell r="J1204" t="str">
            <v>ZMK</v>
          </cell>
          <cell r="K1204">
            <v>6112220.7599999998</v>
          </cell>
          <cell r="L1204">
            <v>1.6750418760469012E-3</v>
          </cell>
          <cell r="M1204">
            <v>10238.225728643216</v>
          </cell>
          <cell r="N1204">
            <v>0</v>
          </cell>
          <cell r="O1204">
            <v>0</v>
          </cell>
          <cell r="P1204">
            <v>0</v>
          </cell>
          <cell r="Q1204">
            <v>0</v>
          </cell>
          <cell r="R1204">
            <v>6112220.7599999998</v>
          </cell>
        </row>
        <row r="1205">
          <cell r="B1205" t="str">
            <v>599-0756</v>
          </cell>
          <cell r="D1205">
            <v>39526</v>
          </cell>
          <cell r="E1205" t="str">
            <v>P005</v>
          </cell>
          <cell r="F1205" t="str">
            <v>Adrian Friend</v>
          </cell>
          <cell r="G1205" t="str">
            <v>Celtic Freight</v>
          </cell>
          <cell r="H1205" t="str">
            <v>Transportation of M Projects units to Maz</v>
          </cell>
          <cell r="I1205" t="str">
            <v>USD 61,600</v>
          </cell>
          <cell r="J1205" t="str">
            <v>USD</v>
          </cell>
          <cell r="K1205">
            <v>61600</v>
          </cell>
          <cell r="L1205">
            <v>7.35</v>
          </cell>
          <cell r="M1205">
            <v>452760</v>
          </cell>
          <cell r="N1205">
            <v>0</v>
          </cell>
          <cell r="O1205">
            <v>0</v>
          </cell>
          <cell r="P1205">
            <v>0</v>
          </cell>
          <cell r="Q1205">
            <v>61600</v>
          </cell>
          <cell r="R1205">
            <v>0</v>
          </cell>
        </row>
        <row r="1206">
          <cell r="B1206" t="str">
            <v>599-0757</v>
          </cell>
          <cell r="D1206">
            <v>39526</v>
          </cell>
          <cell r="E1206" t="str">
            <v>P005</v>
          </cell>
          <cell r="F1206" t="str">
            <v>Uli Heitz</v>
          </cell>
          <cell r="G1206" t="str">
            <v>Heku Construction Ltd</v>
          </cell>
          <cell r="H1206" t="str">
            <v>Supply and erection of fencing around the weighbridges</v>
          </cell>
          <cell r="I1206" t="str">
            <v>ZMK 56,995,174.5</v>
          </cell>
          <cell r="J1206" t="str">
            <v>ZMK</v>
          </cell>
          <cell r="K1206">
            <v>56995174.5</v>
          </cell>
          <cell r="L1206">
            <v>1.6750418760469012E-3</v>
          </cell>
          <cell r="M1206">
            <v>95469.304020100506</v>
          </cell>
          <cell r="N1206">
            <v>0</v>
          </cell>
          <cell r="O1206">
            <v>0</v>
          </cell>
          <cell r="P1206">
            <v>0</v>
          </cell>
          <cell r="Q1206">
            <v>0</v>
          </cell>
          <cell r="R1206">
            <v>56995174.5</v>
          </cell>
        </row>
        <row r="1207">
          <cell r="B1207" t="str">
            <v>599-0758</v>
          </cell>
          <cell r="D1207">
            <v>39526</v>
          </cell>
          <cell r="E1207" t="str">
            <v>P005</v>
          </cell>
          <cell r="F1207" t="str">
            <v>Marthie Burger</v>
          </cell>
          <cell r="G1207" t="str">
            <v>East African Supply</v>
          </cell>
          <cell r="H1207" t="str">
            <v>Extra Bedding and furniture for MRI House</v>
          </cell>
          <cell r="I1207" t="str">
            <v>ZAR 16,356.9</v>
          </cell>
          <cell r="J1207" t="str">
            <v>ZAR</v>
          </cell>
          <cell r="K1207">
            <v>16356.9</v>
          </cell>
          <cell r="L1207">
            <v>1</v>
          </cell>
          <cell r="M1207">
            <v>16356.9</v>
          </cell>
          <cell r="N1207">
            <v>16356.9</v>
          </cell>
          <cell r="O1207">
            <v>0</v>
          </cell>
          <cell r="P1207">
            <v>0</v>
          </cell>
          <cell r="Q1207">
            <v>0</v>
          </cell>
          <cell r="R1207">
            <v>0</v>
          </cell>
        </row>
        <row r="1208">
          <cell r="B1208" t="str">
            <v>599-0759</v>
          </cell>
          <cell r="D1208">
            <v>39526</v>
          </cell>
          <cell r="E1208" t="str">
            <v>C001</v>
          </cell>
          <cell r="F1208" t="str">
            <v>Fidelis Chamunda</v>
          </cell>
          <cell r="G1208" t="str">
            <v>Nkhula Engineering</v>
          </cell>
          <cell r="H1208" t="str">
            <v>Coring work for CVP Condenser structure</v>
          </cell>
          <cell r="I1208" t="str">
            <v>ZMK 1,000,000.00</v>
          </cell>
          <cell r="J1208" t="str">
            <v>ZMK</v>
          </cell>
          <cell r="K1208">
            <v>1000000</v>
          </cell>
          <cell r="L1208">
            <v>1.6750418760469012E-3</v>
          </cell>
          <cell r="M1208">
            <v>1675.0418760469013</v>
          </cell>
          <cell r="N1208">
            <v>0</v>
          </cell>
          <cell r="O1208">
            <v>0</v>
          </cell>
          <cell r="P1208">
            <v>0</v>
          </cell>
          <cell r="Q1208">
            <v>0</v>
          </cell>
          <cell r="R1208">
            <v>1000000</v>
          </cell>
          <cell r="S1208" t="str">
            <v>Coring work</v>
          </cell>
        </row>
        <row r="1209">
          <cell r="B1209" t="str">
            <v>599-0760</v>
          </cell>
          <cell r="D1209">
            <v>39526</v>
          </cell>
          <cell r="E1209" t="str">
            <v>P005</v>
          </cell>
          <cell r="F1209" t="str">
            <v>Richard Tiddy</v>
          </cell>
          <cell r="G1209" t="str">
            <v>Interorg Ltd</v>
          </cell>
          <cell r="H1209" t="str">
            <v>Transportation of M Projects units to Maz</v>
          </cell>
          <cell r="I1209" t="str">
            <v>USD 16,800</v>
          </cell>
          <cell r="J1209" t="str">
            <v>USD</v>
          </cell>
          <cell r="K1209">
            <v>16800</v>
          </cell>
          <cell r="L1209">
            <v>7.35</v>
          </cell>
          <cell r="M1209">
            <v>123480</v>
          </cell>
          <cell r="N1209">
            <v>0</v>
          </cell>
          <cell r="O1209">
            <v>0</v>
          </cell>
          <cell r="P1209">
            <v>0</v>
          </cell>
          <cell r="Q1209">
            <v>16800</v>
          </cell>
          <cell r="R1209">
            <v>0</v>
          </cell>
        </row>
        <row r="1210">
          <cell r="B1210" t="str">
            <v>599-0761</v>
          </cell>
          <cell r="D1210">
            <v>39526</v>
          </cell>
          <cell r="E1210" t="str">
            <v>P005</v>
          </cell>
          <cell r="F1210" t="str">
            <v>Rachel Zulu</v>
          </cell>
          <cell r="G1210" t="str">
            <v>Trentyre Zambia limited</v>
          </cell>
          <cell r="H1210" t="str">
            <v>Tyres and valves (PV 57) - Cancelled</v>
          </cell>
          <cell r="I1210" t="str">
            <v>ZMK 0.00</v>
          </cell>
          <cell r="J1210" t="str">
            <v>ZMK</v>
          </cell>
          <cell r="K1210">
            <v>0</v>
          </cell>
          <cell r="L1210">
            <v>1.6750418760469012E-3</v>
          </cell>
          <cell r="M1210">
            <v>0</v>
          </cell>
          <cell r="N1210">
            <v>0</v>
          </cell>
          <cell r="O1210">
            <v>0</v>
          </cell>
          <cell r="P1210">
            <v>0</v>
          </cell>
          <cell r="Q1210">
            <v>0</v>
          </cell>
          <cell r="R1210">
            <v>0</v>
          </cell>
        </row>
        <row r="1211">
          <cell r="B1211" t="str">
            <v>599-0762</v>
          </cell>
          <cell r="D1211">
            <v>39526</v>
          </cell>
          <cell r="E1211" t="str">
            <v>P005</v>
          </cell>
          <cell r="F1211" t="str">
            <v>Rachel Zulu</v>
          </cell>
          <cell r="G1211" t="str">
            <v>Action Auto Ltd</v>
          </cell>
          <cell r="H1211" t="str">
            <v>Service for Isuzu ABL 1826 (PV50)</v>
          </cell>
          <cell r="I1211" t="str">
            <v>ZMK 700,304</v>
          </cell>
          <cell r="J1211" t="str">
            <v>ZMK</v>
          </cell>
          <cell r="K1211">
            <v>700304</v>
          </cell>
          <cell r="L1211">
            <v>1.6750418760469012E-3</v>
          </cell>
          <cell r="M1211">
            <v>1173.0385259631491</v>
          </cell>
          <cell r="N1211">
            <v>0</v>
          </cell>
          <cell r="O1211">
            <v>0</v>
          </cell>
          <cell r="P1211">
            <v>0</v>
          </cell>
          <cell r="Q1211">
            <v>0</v>
          </cell>
          <cell r="R1211">
            <v>700304</v>
          </cell>
        </row>
        <row r="1212">
          <cell r="B1212" t="str">
            <v>599-0763</v>
          </cell>
          <cell r="D1212">
            <v>39527</v>
          </cell>
          <cell r="E1212" t="str">
            <v>P005</v>
          </cell>
          <cell r="F1212" t="str">
            <v>Max</v>
          </cell>
          <cell r="G1212" t="str">
            <v>All Haul Enterprises</v>
          </cell>
          <cell r="H1212" t="str">
            <v>Transportation of contractors from Kaleya to the factory</v>
          </cell>
          <cell r="I1212" t="str">
            <v>ZMK 102,050,000</v>
          </cell>
          <cell r="J1212" t="str">
            <v>ZMK</v>
          </cell>
          <cell r="K1212">
            <v>102050000</v>
          </cell>
          <cell r="L1212">
            <v>1.6750418760469012E-3</v>
          </cell>
          <cell r="M1212">
            <v>170938.02345058628</v>
          </cell>
          <cell r="N1212">
            <v>0</v>
          </cell>
          <cell r="O1212">
            <v>0</v>
          </cell>
          <cell r="P1212">
            <v>0</v>
          </cell>
          <cell r="Q1212">
            <v>0</v>
          </cell>
          <cell r="R1212">
            <v>102050000</v>
          </cell>
        </row>
        <row r="1213">
          <cell r="B1213" t="str">
            <v>599-0764</v>
          </cell>
          <cell r="D1213">
            <v>39527</v>
          </cell>
          <cell r="E1213" t="str">
            <v>P005</v>
          </cell>
          <cell r="F1213" t="str">
            <v>Rachel Zulu</v>
          </cell>
          <cell r="G1213" t="str">
            <v>CIC 4 Seasons limited</v>
          </cell>
          <cell r="H1213" t="str">
            <v xml:space="preserve">Supply of Antenna and accessories as well as installation </v>
          </cell>
          <cell r="I1213" t="str">
            <v>ZMK 26,181,599</v>
          </cell>
          <cell r="J1213" t="str">
            <v>ZMK</v>
          </cell>
          <cell r="K1213">
            <v>26181599</v>
          </cell>
          <cell r="L1213">
            <v>1.6750418760469012E-3</v>
          </cell>
          <cell r="M1213">
            <v>43855.274706867669</v>
          </cell>
          <cell r="N1213">
            <v>0</v>
          </cell>
          <cell r="O1213">
            <v>0</v>
          </cell>
          <cell r="P1213">
            <v>0</v>
          </cell>
          <cell r="Q1213">
            <v>0</v>
          </cell>
          <cell r="R1213">
            <v>26181599</v>
          </cell>
        </row>
        <row r="1214">
          <cell r="B1214" t="str">
            <v>599-0765</v>
          </cell>
          <cell r="D1214">
            <v>39527</v>
          </cell>
          <cell r="E1214" t="str">
            <v>P005</v>
          </cell>
          <cell r="F1214" t="str">
            <v>Max</v>
          </cell>
          <cell r="G1214" t="str">
            <v>All Haul Enterprises</v>
          </cell>
          <cell r="H1214" t="str">
            <v xml:space="preserve">Hire of buses for February </v>
          </cell>
          <cell r="I1214" t="str">
            <v>ZMK 16,350,000</v>
          </cell>
          <cell r="J1214" t="str">
            <v>ZMK</v>
          </cell>
          <cell r="K1214">
            <v>16350000</v>
          </cell>
          <cell r="L1214">
            <v>1.6750418760469012E-3</v>
          </cell>
          <cell r="M1214">
            <v>27386.934673366835</v>
          </cell>
          <cell r="N1214">
            <v>0</v>
          </cell>
          <cell r="O1214">
            <v>0</v>
          </cell>
          <cell r="P1214">
            <v>0</v>
          </cell>
          <cell r="Q1214">
            <v>0</v>
          </cell>
          <cell r="R1214">
            <v>16350000</v>
          </cell>
        </row>
        <row r="1215">
          <cell r="B1215" t="str">
            <v>599-0766</v>
          </cell>
          <cell r="D1215">
            <v>39527</v>
          </cell>
          <cell r="E1215" t="str">
            <v>P005</v>
          </cell>
          <cell r="F1215" t="str">
            <v>Rachel Zulu</v>
          </cell>
          <cell r="G1215" t="str">
            <v>Toyota Zambia Ltd</v>
          </cell>
          <cell r="H1215" t="str">
            <v>Service of Hi Ace ABK 2756 (PV 15)</v>
          </cell>
          <cell r="I1215" t="str">
            <v>ZMK 1,022,132</v>
          </cell>
          <cell r="J1215" t="str">
            <v>ZMK</v>
          </cell>
          <cell r="K1215">
            <v>1022132</v>
          </cell>
          <cell r="L1215">
            <v>1.6750418760469012E-3</v>
          </cell>
          <cell r="M1215">
            <v>1712.1139028475711</v>
          </cell>
          <cell r="N1215">
            <v>0</v>
          </cell>
          <cell r="O1215">
            <v>0</v>
          </cell>
          <cell r="P1215">
            <v>0</v>
          </cell>
          <cell r="Q1215">
            <v>0</v>
          </cell>
          <cell r="R1215">
            <v>1022132</v>
          </cell>
        </row>
        <row r="1216">
          <cell r="B1216" t="str">
            <v>599-0767</v>
          </cell>
          <cell r="D1216">
            <v>39528</v>
          </cell>
          <cell r="E1216" t="str">
            <v>P005</v>
          </cell>
          <cell r="F1216" t="str">
            <v>Adrian Friend</v>
          </cell>
          <cell r="G1216" t="str">
            <v>Celtic Freight</v>
          </cell>
          <cell r="H1216" t="str">
            <v>Transportation of M Projects units to Maz</v>
          </cell>
          <cell r="I1216" t="str">
            <v>USD 11,200.00</v>
          </cell>
          <cell r="J1216" t="str">
            <v>USD</v>
          </cell>
          <cell r="K1216">
            <v>11200</v>
          </cell>
          <cell r="L1216">
            <v>7.35</v>
          </cell>
          <cell r="M1216">
            <v>82320</v>
          </cell>
          <cell r="N1216">
            <v>0</v>
          </cell>
          <cell r="O1216">
            <v>0</v>
          </cell>
          <cell r="P1216">
            <v>0</v>
          </cell>
          <cell r="Q1216">
            <v>11200</v>
          </cell>
          <cell r="R1216">
            <v>0</v>
          </cell>
          <cell r="V1216">
            <v>39528</v>
          </cell>
        </row>
        <row r="1217">
          <cell r="B1217" t="str">
            <v>599-0768</v>
          </cell>
          <cell r="D1217">
            <v>39530</v>
          </cell>
          <cell r="E1217" t="str">
            <v>Spares</v>
          </cell>
          <cell r="F1217" t="str">
            <v>Roger Thompson</v>
          </cell>
          <cell r="G1217" t="str">
            <v>Amalgamated Pumping supplies(SA) (Pty) Ltd</v>
          </cell>
          <cell r="H1217" t="str">
            <v>Pump spares</v>
          </cell>
          <cell r="I1217" t="str">
            <v>ZAR 22,880.46</v>
          </cell>
          <cell r="J1217" t="str">
            <v>ZAR</v>
          </cell>
          <cell r="K1217">
            <v>22880.46</v>
          </cell>
          <cell r="L1217">
            <v>1</v>
          </cell>
          <cell r="M1217">
            <v>22880.46</v>
          </cell>
          <cell r="N1217">
            <v>22880.46</v>
          </cell>
          <cell r="O1217">
            <v>0</v>
          </cell>
          <cell r="P1217">
            <v>0</v>
          </cell>
          <cell r="Q1217">
            <v>0</v>
          </cell>
          <cell r="R1217">
            <v>0</v>
          </cell>
        </row>
        <row r="1218">
          <cell r="B1218" t="str">
            <v>599-0769</v>
          </cell>
          <cell r="D1218">
            <v>39532</v>
          </cell>
          <cell r="E1218" t="str">
            <v>Spares</v>
          </cell>
          <cell r="F1218" t="str">
            <v>Roger Thompson</v>
          </cell>
          <cell r="G1218" t="str">
            <v>Bearing Man Zambia Ltd</v>
          </cell>
          <cell r="H1218" t="str">
            <v xml:space="preserve">Spares </v>
          </cell>
          <cell r="I1218" t="str">
            <v>ZMK 100,084,800</v>
          </cell>
          <cell r="J1218" t="str">
            <v>ZMK</v>
          </cell>
          <cell r="K1218">
            <v>100084800</v>
          </cell>
          <cell r="L1218">
            <v>1.6750418760469012E-3</v>
          </cell>
          <cell r="M1218">
            <v>167646.23115577889</v>
          </cell>
          <cell r="N1218">
            <v>0</v>
          </cell>
          <cell r="O1218">
            <v>0</v>
          </cell>
          <cell r="P1218">
            <v>0</v>
          </cell>
          <cell r="Q1218">
            <v>0</v>
          </cell>
          <cell r="R1218">
            <v>100084800</v>
          </cell>
        </row>
        <row r="1219">
          <cell r="B1219" t="str">
            <v>599-0770</v>
          </cell>
          <cell r="D1219">
            <v>39534</v>
          </cell>
          <cell r="E1219" t="str">
            <v>P005</v>
          </cell>
          <cell r="F1219" t="str">
            <v>Rachel Zulu</v>
          </cell>
          <cell r="G1219" t="str">
            <v>Chloride Zambia Ltd</v>
          </cell>
          <cell r="H1219" t="str">
            <v>Battery for project crane PV 36</v>
          </cell>
          <cell r="I1219" t="str">
            <v>ZMK 1,102,979</v>
          </cell>
          <cell r="J1219" t="str">
            <v>ZMK</v>
          </cell>
          <cell r="K1219">
            <v>1102979</v>
          </cell>
          <cell r="L1219">
            <v>1.6750418760469012E-3</v>
          </cell>
          <cell r="M1219">
            <v>1847.5360134003349</v>
          </cell>
          <cell r="N1219">
            <v>0</v>
          </cell>
          <cell r="O1219">
            <v>0</v>
          </cell>
          <cell r="P1219">
            <v>0</v>
          </cell>
          <cell r="Q1219">
            <v>0</v>
          </cell>
          <cell r="R1219">
            <v>1102979</v>
          </cell>
        </row>
        <row r="1220">
          <cell r="B1220" t="str">
            <v>599-0771</v>
          </cell>
          <cell r="D1220">
            <v>39534</v>
          </cell>
          <cell r="E1220" t="str">
            <v>P005</v>
          </cell>
          <cell r="F1220" t="str">
            <v>Alfred Akasiwa</v>
          </cell>
          <cell r="G1220" t="str">
            <v>Chaka Kent Ltd</v>
          </cell>
          <cell r="H1220" t="str">
            <v>Canopy for new clinic pack unit</v>
          </cell>
          <cell r="I1220" t="str">
            <v>ZMK 4,650,000.00</v>
          </cell>
          <cell r="J1220" t="str">
            <v>ZMK</v>
          </cell>
          <cell r="K1220">
            <v>4650000</v>
          </cell>
          <cell r="L1220">
            <v>1.6750418760469012E-3</v>
          </cell>
          <cell r="M1220">
            <v>7788.9447236180904</v>
          </cell>
          <cell r="N1220">
            <v>0</v>
          </cell>
          <cell r="O1220">
            <v>0</v>
          </cell>
          <cell r="P1220">
            <v>0</v>
          </cell>
          <cell r="Q1220">
            <v>0</v>
          </cell>
          <cell r="R1220">
            <v>4650000</v>
          </cell>
        </row>
        <row r="1221">
          <cell r="B1221" t="str">
            <v>599-0772</v>
          </cell>
          <cell r="D1221">
            <v>39534</v>
          </cell>
          <cell r="E1221" t="str">
            <v>P005</v>
          </cell>
          <cell r="F1221" t="str">
            <v>Alfred Akasiwa</v>
          </cell>
          <cell r="G1221" t="str">
            <v>G &amp; A Investment Ltd</v>
          </cell>
          <cell r="H1221" t="str">
            <v>Plumbing Materials for Kaleya hill and factory infrastructure</v>
          </cell>
          <cell r="I1221" t="str">
            <v>ZMK 2,234,042.55</v>
          </cell>
          <cell r="J1221" t="str">
            <v>ZMK</v>
          </cell>
          <cell r="K1221">
            <v>2234042.5499999998</v>
          </cell>
          <cell r="L1221">
            <v>1.6750418760469012E-3</v>
          </cell>
          <cell r="M1221">
            <v>3742.1148241206029</v>
          </cell>
          <cell r="N1221">
            <v>0</v>
          </cell>
          <cell r="O1221">
            <v>0</v>
          </cell>
          <cell r="P1221">
            <v>0</v>
          </cell>
          <cell r="Q1221">
            <v>0</v>
          </cell>
          <cell r="R1221">
            <v>2234042.5499999998</v>
          </cell>
        </row>
        <row r="1222">
          <cell r="B1222" t="str">
            <v>599-0773</v>
          </cell>
          <cell r="D1222">
            <v>39534</v>
          </cell>
          <cell r="E1222" t="str">
            <v>P005</v>
          </cell>
          <cell r="F1222" t="str">
            <v>Alfred Akasiwa</v>
          </cell>
          <cell r="G1222" t="str">
            <v>Situlu Electrical Company</v>
          </cell>
          <cell r="H1222" t="str">
            <v>Install electricity supply c/w earthing cc to 17 artisan containers</v>
          </cell>
          <cell r="I1222" t="str">
            <v>ZMK 10,150,000</v>
          </cell>
          <cell r="J1222" t="str">
            <v>ZMK</v>
          </cell>
          <cell r="K1222">
            <v>10150000</v>
          </cell>
          <cell r="L1222">
            <v>1.6750418760469012E-3</v>
          </cell>
          <cell r="M1222">
            <v>17001.675041876046</v>
          </cell>
          <cell r="N1222">
            <v>0</v>
          </cell>
          <cell r="O1222">
            <v>0</v>
          </cell>
          <cell r="P1222">
            <v>0</v>
          </cell>
          <cell r="Q1222">
            <v>0</v>
          </cell>
          <cell r="R1222">
            <v>10150000</v>
          </cell>
        </row>
        <row r="1223">
          <cell r="B1223" t="str">
            <v>599-0774</v>
          </cell>
          <cell r="D1223">
            <v>39539</v>
          </cell>
          <cell r="E1223" t="str">
            <v>Spares</v>
          </cell>
          <cell r="F1223" t="str">
            <v>Roger Thompson</v>
          </cell>
          <cell r="G1223" t="str">
            <v>Turbine Generator Services (Pty) Ltd</v>
          </cell>
          <cell r="H1223" t="str">
            <v>Spares</v>
          </cell>
          <cell r="I1223" t="str">
            <v>ZAR 98,355.00</v>
          </cell>
          <cell r="J1223" t="str">
            <v>ZAR</v>
          </cell>
          <cell r="K1223">
            <v>98355</v>
          </cell>
          <cell r="L1223">
            <v>1</v>
          </cell>
          <cell r="M1223">
            <v>98355</v>
          </cell>
          <cell r="N1223">
            <v>98355</v>
          </cell>
          <cell r="O1223">
            <v>0</v>
          </cell>
          <cell r="P1223">
            <v>0</v>
          </cell>
          <cell r="Q1223">
            <v>0</v>
          </cell>
          <cell r="R1223">
            <v>0</v>
          </cell>
        </row>
        <row r="1224">
          <cell r="B1224" t="str">
            <v>599-0775</v>
          </cell>
          <cell r="D1224">
            <v>39540</v>
          </cell>
          <cell r="E1224" t="str">
            <v>M056</v>
          </cell>
          <cell r="F1224" t="str">
            <v>Marthie Burger</v>
          </cell>
          <cell r="G1224" t="str">
            <v>East African Supply</v>
          </cell>
          <cell r="H1224" t="str">
            <v>Flexible rubber joints</v>
          </cell>
          <cell r="I1224" t="str">
            <v>ZAR 18,829.19</v>
          </cell>
          <cell r="J1224" t="str">
            <v>ZAR</v>
          </cell>
          <cell r="K1224">
            <v>18829.189999999999</v>
          </cell>
          <cell r="L1224">
            <v>1</v>
          </cell>
          <cell r="M1224">
            <v>18829.189999999999</v>
          </cell>
          <cell r="N1224">
            <v>18829.189999999999</v>
          </cell>
          <cell r="O1224">
            <v>0</v>
          </cell>
          <cell r="P1224">
            <v>0</v>
          </cell>
          <cell r="Q1224">
            <v>0</v>
          </cell>
          <cell r="R1224">
            <v>0</v>
          </cell>
          <cell r="U1224">
            <v>39549</v>
          </cell>
          <cell r="V1224">
            <v>39555</v>
          </cell>
        </row>
        <row r="1225">
          <cell r="B1225" t="str">
            <v>599-0776</v>
          </cell>
          <cell r="D1225">
            <v>39540</v>
          </cell>
          <cell r="E1225" t="str">
            <v>M012-0</v>
          </cell>
          <cell r="F1225" t="str">
            <v>Marthie Burger</v>
          </cell>
          <cell r="G1225" t="str">
            <v>East African Supply</v>
          </cell>
          <cell r="H1225" t="str">
            <v>Blank flanges</v>
          </cell>
          <cell r="I1225" t="str">
            <v>ZAR 2,625.00</v>
          </cell>
          <cell r="J1225" t="str">
            <v>ZAR</v>
          </cell>
          <cell r="K1225">
            <v>2625</v>
          </cell>
          <cell r="L1225">
            <v>1</v>
          </cell>
          <cell r="M1225">
            <v>2625</v>
          </cell>
          <cell r="N1225">
            <v>2625</v>
          </cell>
          <cell r="O1225">
            <v>0</v>
          </cell>
          <cell r="P1225">
            <v>0</v>
          </cell>
          <cell r="Q1225">
            <v>0</v>
          </cell>
          <cell r="R1225">
            <v>0</v>
          </cell>
          <cell r="U1225">
            <v>39549</v>
          </cell>
          <cell r="V1225">
            <v>39555</v>
          </cell>
        </row>
        <row r="1226">
          <cell r="B1226" t="str">
            <v>599-0777</v>
          </cell>
          <cell r="D1226">
            <v>39540</v>
          </cell>
          <cell r="E1226" t="str">
            <v>M004</v>
          </cell>
          <cell r="F1226" t="str">
            <v>Niraj Ramlagan</v>
          </cell>
          <cell r="G1226" t="str">
            <v>FCM Engineering (Pty) Ltd</v>
          </cell>
          <cell r="H1226" t="str">
            <v>Columns and support structures for the A centrifugal platform</v>
          </cell>
          <cell r="I1226" t="str">
            <v>ZAR 153,569</v>
          </cell>
          <cell r="J1226" t="str">
            <v>ZAR</v>
          </cell>
          <cell r="K1226">
            <v>153569</v>
          </cell>
          <cell r="L1226">
            <v>1</v>
          </cell>
          <cell r="M1226">
            <v>153569</v>
          </cell>
          <cell r="N1226">
            <v>153569</v>
          </cell>
          <cell r="O1226">
            <v>0</v>
          </cell>
          <cell r="P1226">
            <v>0</v>
          </cell>
          <cell r="Q1226">
            <v>0</v>
          </cell>
          <cell r="R1226">
            <v>0</v>
          </cell>
          <cell r="U1226">
            <v>39535</v>
          </cell>
          <cell r="V1226">
            <v>39541</v>
          </cell>
        </row>
        <row r="1227">
          <cell r="B1227" t="str">
            <v>599-0778</v>
          </cell>
          <cell r="D1227">
            <v>39540</v>
          </cell>
          <cell r="E1227" t="str">
            <v>A010-04</v>
          </cell>
          <cell r="F1227" t="str">
            <v>Mohamed</v>
          </cell>
          <cell r="G1227" t="str">
            <v>Makubu Steelworks Ltd</v>
          </cell>
          <cell r="H1227" t="str">
            <v>Torches, batteries brushes and detergent</v>
          </cell>
          <cell r="I1227" t="str">
            <v>ZMK 595,000</v>
          </cell>
          <cell r="J1227" t="str">
            <v>ZMK</v>
          </cell>
          <cell r="K1227">
            <v>595000</v>
          </cell>
          <cell r="L1227">
            <v>1.6750418760469012E-3</v>
          </cell>
          <cell r="M1227">
            <v>996.64991624790616</v>
          </cell>
          <cell r="N1227">
            <v>0</v>
          </cell>
          <cell r="O1227">
            <v>0</v>
          </cell>
          <cell r="P1227">
            <v>0</v>
          </cell>
          <cell r="Q1227">
            <v>0</v>
          </cell>
          <cell r="R1227">
            <v>595000</v>
          </cell>
        </row>
        <row r="1228">
          <cell r="B1228" t="str">
            <v>599-0779</v>
          </cell>
          <cell r="D1228">
            <v>39540</v>
          </cell>
          <cell r="E1228" t="str">
            <v>A010-03</v>
          </cell>
          <cell r="F1228" t="str">
            <v>Mohamed</v>
          </cell>
          <cell r="G1228" t="str">
            <v>Makubu Steelworks Ltd</v>
          </cell>
          <cell r="H1228" t="str">
            <v>PPE for agriculture workers</v>
          </cell>
          <cell r="I1228" t="str">
            <v>ZMK 26,751,000</v>
          </cell>
          <cell r="J1228" t="str">
            <v>ZMK</v>
          </cell>
          <cell r="K1228">
            <v>26751000</v>
          </cell>
          <cell r="L1228">
            <v>1.6750418760469012E-3</v>
          </cell>
          <cell r="M1228">
            <v>44809.045226130656</v>
          </cell>
          <cell r="N1228">
            <v>0</v>
          </cell>
          <cell r="O1228">
            <v>0</v>
          </cell>
          <cell r="P1228">
            <v>0</v>
          </cell>
          <cell r="Q1228">
            <v>0</v>
          </cell>
          <cell r="R1228">
            <v>26751000</v>
          </cell>
        </row>
        <row r="1229">
          <cell r="B1229" t="str">
            <v>599-0780</v>
          </cell>
          <cell r="D1229">
            <v>39540</v>
          </cell>
          <cell r="E1229" t="str">
            <v>M031</v>
          </cell>
          <cell r="F1229" t="str">
            <v>Dipin</v>
          </cell>
          <cell r="G1229" t="str">
            <v>Discount Steel Zambia</v>
          </cell>
          <cell r="H1229" t="str">
            <v>75 x BS 152 x 76 x 18 channels</v>
          </cell>
          <cell r="I1229" t="str">
            <v>ZMK 43,589,700</v>
          </cell>
          <cell r="J1229" t="str">
            <v>ZMK</v>
          </cell>
          <cell r="K1229">
            <v>43589700</v>
          </cell>
          <cell r="L1229">
            <v>1.6750418760469012E-3</v>
          </cell>
          <cell r="M1229">
            <v>73014.572864321613</v>
          </cell>
          <cell r="N1229">
            <v>0</v>
          </cell>
          <cell r="O1229">
            <v>0</v>
          </cell>
          <cell r="P1229">
            <v>0</v>
          </cell>
          <cell r="Q1229">
            <v>0</v>
          </cell>
          <cell r="R1229">
            <v>43589700</v>
          </cell>
          <cell r="U1229">
            <v>39542</v>
          </cell>
          <cell r="V1229">
            <v>39545</v>
          </cell>
        </row>
        <row r="1230">
          <cell r="B1230" t="str">
            <v>599-0781</v>
          </cell>
          <cell r="D1230">
            <v>39540</v>
          </cell>
          <cell r="E1230" t="str">
            <v>M031</v>
          </cell>
          <cell r="F1230" t="str">
            <v>Rob Hindson</v>
          </cell>
          <cell r="G1230" t="str">
            <v>Bearing Man Zambia Ltd</v>
          </cell>
          <cell r="H1230" t="str">
            <v>30 Metres O ring seal 6mm diameter</v>
          </cell>
          <cell r="I1230" t="str">
            <v>ZMK 147,000</v>
          </cell>
          <cell r="J1230" t="str">
            <v>ZMK</v>
          </cell>
          <cell r="K1230">
            <v>147000</v>
          </cell>
          <cell r="L1230">
            <v>1.6750418760469012E-3</v>
          </cell>
          <cell r="M1230">
            <v>246.23115577889448</v>
          </cell>
          <cell r="N1230">
            <v>0</v>
          </cell>
          <cell r="O1230">
            <v>0</v>
          </cell>
          <cell r="P1230">
            <v>0</v>
          </cell>
          <cell r="Q1230">
            <v>0</v>
          </cell>
          <cell r="R1230">
            <v>147000</v>
          </cell>
        </row>
        <row r="1231">
          <cell r="B1231" t="str">
            <v>599-0782</v>
          </cell>
          <cell r="D1231">
            <v>39540</v>
          </cell>
          <cell r="E1231" t="str">
            <v>M001-08</v>
          </cell>
          <cell r="F1231" t="str">
            <v>Mohamed</v>
          </cell>
          <cell r="G1231" t="str">
            <v>Makubu Steelworks Ltd</v>
          </cell>
          <cell r="H1231" t="str">
            <v>Bolts, nuts and washers for supporting structure for T2 shredder steam pipe work</v>
          </cell>
          <cell r="I1231" t="str">
            <v>ZMK 15,473,000</v>
          </cell>
          <cell r="J1231" t="str">
            <v>ZMK</v>
          </cell>
          <cell r="K1231">
            <v>15473000</v>
          </cell>
          <cell r="L1231">
            <v>1.6750418760469012E-3</v>
          </cell>
          <cell r="M1231">
            <v>25917.922948073701</v>
          </cell>
          <cell r="N1231">
            <v>0</v>
          </cell>
          <cell r="O1231">
            <v>0</v>
          </cell>
          <cell r="P1231">
            <v>0</v>
          </cell>
          <cell r="Q1231">
            <v>0</v>
          </cell>
          <cell r="R1231">
            <v>15473000</v>
          </cell>
          <cell r="T1231">
            <v>2</v>
          </cell>
        </row>
        <row r="1232">
          <cell r="B1232" t="str">
            <v>599-0783</v>
          </cell>
          <cell r="D1232">
            <v>39541</v>
          </cell>
          <cell r="E1232" t="str">
            <v>M056</v>
          </cell>
          <cell r="F1232" t="str">
            <v>Marthie Burger</v>
          </cell>
          <cell r="G1232" t="str">
            <v>East African Supply</v>
          </cell>
          <cell r="H1232" t="str">
            <v>Remote Type magnetic flow converters (replaces PO 599-641)</v>
          </cell>
          <cell r="I1232" t="str">
            <v>ZAR 176,233.05</v>
          </cell>
          <cell r="J1232" t="str">
            <v>ZAR</v>
          </cell>
          <cell r="K1232">
            <v>176233.05</v>
          </cell>
          <cell r="L1232">
            <v>1</v>
          </cell>
          <cell r="M1232">
            <v>176233.05</v>
          </cell>
          <cell r="N1232">
            <v>176233.05</v>
          </cell>
          <cell r="O1232">
            <v>0</v>
          </cell>
          <cell r="P1232">
            <v>0</v>
          </cell>
          <cell r="Q1232">
            <v>0</v>
          </cell>
          <cell r="R1232">
            <v>0</v>
          </cell>
        </row>
        <row r="1233">
          <cell r="B1233" t="str">
            <v>599-0784</v>
          </cell>
          <cell r="D1233">
            <v>39541</v>
          </cell>
          <cell r="E1233" t="str">
            <v>P005</v>
          </cell>
          <cell r="F1233" t="str">
            <v>Joe Mwanza</v>
          </cell>
          <cell r="G1233" t="str">
            <v>Joraf Engineering Ltd</v>
          </cell>
          <cell r="H1233" t="str">
            <v>Tractor and Trailer hire for learing of cane yard area</v>
          </cell>
          <cell r="I1233" t="str">
            <v>ZMK 21,562,500</v>
          </cell>
          <cell r="J1233" t="str">
            <v>ZMK</v>
          </cell>
          <cell r="K1233">
            <v>21562500</v>
          </cell>
          <cell r="L1233">
            <v>1.6750418760469012E-3</v>
          </cell>
          <cell r="M1233">
            <v>36118.090452261305</v>
          </cell>
          <cell r="N1233">
            <v>0</v>
          </cell>
          <cell r="O1233">
            <v>0</v>
          </cell>
          <cell r="P1233">
            <v>0</v>
          </cell>
          <cell r="Q1233">
            <v>0</v>
          </cell>
          <cell r="R1233">
            <v>21562500</v>
          </cell>
        </row>
        <row r="1234">
          <cell r="B1234" t="str">
            <v>599-0785</v>
          </cell>
          <cell r="D1234">
            <v>39541</v>
          </cell>
          <cell r="E1234" t="str">
            <v>I001</v>
          </cell>
          <cell r="F1234" t="str">
            <v>Comfort</v>
          </cell>
          <cell r="G1234" t="str">
            <v>Morganite Zambia Ltd</v>
          </cell>
          <cell r="H1234" t="str">
            <v>12 Red and 12 Green Push button switches</v>
          </cell>
          <cell r="I1234" t="str">
            <v>ZMK 2,496,000</v>
          </cell>
          <cell r="J1234" t="str">
            <v>ZMK</v>
          </cell>
          <cell r="K1234">
            <v>2496000</v>
          </cell>
          <cell r="L1234">
            <v>1.6750418760469012E-3</v>
          </cell>
          <cell r="M1234">
            <v>4180.9045226130656</v>
          </cell>
          <cell r="N1234">
            <v>0</v>
          </cell>
          <cell r="O1234">
            <v>0</v>
          </cell>
          <cell r="P1234">
            <v>0</v>
          </cell>
          <cell r="Q1234">
            <v>0</v>
          </cell>
          <cell r="R1234">
            <v>2496000</v>
          </cell>
          <cell r="U1234">
            <v>39546</v>
          </cell>
          <cell r="V1234">
            <v>39548</v>
          </cell>
        </row>
        <row r="1235">
          <cell r="B1235" t="str">
            <v>599-0786</v>
          </cell>
          <cell r="D1235">
            <v>39541</v>
          </cell>
          <cell r="E1235" t="str">
            <v>M001-08</v>
          </cell>
          <cell r="G1235" t="str">
            <v>Fuse Comp Limited</v>
          </cell>
          <cell r="H1235" t="str">
            <v>Crane Hire for 744 Hours for Lurod Engineering</v>
          </cell>
          <cell r="I1235" t="str">
            <v>ZMK 457,940,000</v>
          </cell>
          <cell r="J1235" t="str">
            <v>ZMK</v>
          </cell>
          <cell r="K1235">
            <v>457940000</v>
          </cell>
          <cell r="L1235">
            <v>1.6750418760469012E-3</v>
          </cell>
          <cell r="M1235">
            <v>767068.67671691789</v>
          </cell>
          <cell r="N1235">
            <v>0</v>
          </cell>
          <cell r="O1235">
            <v>0</v>
          </cell>
          <cell r="P1235">
            <v>0</v>
          </cell>
          <cell r="Q1235">
            <v>0</v>
          </cell>
          <cell r="R1235">
            <v>457940000</v>
          </cell>
          <cell r="T1235">
            <v>2</v>
          </cell>
        </row>
        <row r="1236">
          <cell r="B1236" t="str">
            <v>599-0787</v>
          </cell>
          <cell r="D1236">
            <v>39541</v>
          </cell>
          <cell r="E1236" t="str">
            <v>P005</v>
          </cell>
          <cell r="F1236" t="str">
            <v xml:space="preserve">Michelle  </v>
          </cell>
          <cell r="G1236" t="str">
            <v>Infowave (Pty) Ltd</v>
          </cell>
          <cell r="H1236" t="str">
            <v>OLPR work for the Expansion project</v>
          </cell>
          <cell r="I1236" t="str">
            <v>ZAR 26,413.75</v>
          </cell>
          <cell r="J1236" t="str">
            <v>ZAR</v>
          </cell>
          <cell r="K1236">
            <v>26413.75</v>
          </cell>
          <cell r="L1236">
            <v>1</v>
          </cell>
          <cell r="M1236">
            <v>26413.75</v>
          </cell>
          <cell r="N1236">
            <v>26413.75</v>
          </cell>
          <cell r="O1236">
            <v>0</v>
          </cell>
          <cell r="P1236">
            <v>0</v>
          </cell>
          <cell r="Q1236">
            <v>0</v>
          </cell>
          <cell r="R1236">
            <v>0</v>
          </cell>
        </row>
        <row r="1237">
          <cell r="B1237" t="str">
            <v>599-0788</v>
          </cell>
          <cell r="D1237">
            <v>39541</v>
          </cell>
          <cell r="E1237" t="str">
            <v>M001-08</v>
          </cell>
          <cell r="F1237" t="str">
            <v>Corne White</v>
          </cell>
          <cell r="G1237" t="str">
            <v>Armstrong Steam Wcape</v>
          </cell>
          <cell r="H1237" t="str">
            <v>40mm Armstrong inverted bucket steam trap, flanged inlet and 40mmm armstrong mueller strainer</v>
          </cell>
          <cell r="I1237" t="str">
            <v>ZAR 33,000</v>
          </cell>
          <cell r="J1237" t="str">
            <v>ZAR</v>
          </cell>
          <cell r="K1237">
            <v>33000</v>
          </cell>
          <cell r="L1237">
            <v>1</v>
          </cell>
          <cell r="M1237">
            <v>33000</v>
          </cell>
          <cell r="N1237">
            <v>33000</v>
          </cell>
          <cell r="O1237">
            <v>0</v>
          </cell>
          <cell r="P1237">
            <v>0</v>
          </cell>
          <cell r="Q1237">
            <v>0</v>
          </cell>
          <cell r="R1237">
            <v>0</v>
          </cell>
          <cell r="T1237">
            <v>2</v>
          </cell>
          <cell r="U1237">
            <v>39562</v>
          </cell>
          <cell r="V1237">
            <v>39576</v>
          </cell>
        </row>
        <row r="1238">
          <cell r="B1238" t="str">
            <v>599-0789</v>
          </cell>
          <cell r="D1238">
            <v>39541</v>
          </cell>
          <cell r="E1238" t="str">
            <v>M031</v>
          </cell>
          <cell r="F1238" t="str">
            <v>Terry Blakey</v>
          </cell>
          <cell r="G1238" t="str">
            <v>Regus Dunbar Company Pty Ltd</v>
          </cell>
          <cell r="H1238" t="str">
            <v>Chokfast grout for the mill bases including release agent and small jiffy mixers</v>
          </cell>
          <cell r="I1238" t="str">
            <v>ZAR 192,010</v>
          </cell>
          <cell r="J1238" t="str">
            <v>ZAR</v>
          </cell>
          <cell r="K1238">
            <v>192010</v>
          </cell>
          <cell r="L1238">
            <v>1</v>
          </cell>
          <cell r="M1238">
            <v>192010</v>
          </cell>
          <cell r="N1238">
            <v>192010</v>
          </cell>
          <cell r="O1238">
            <v>0</v>
          </cell>
          <cell r="P1238">
            <v>0</v>
          </cell>
          <cell r="Q1238">
            <v>0</v>
          </cell>
          <cell r="R1238">
            <v>0</v>
          </cell>
          <cell r="U1238">
            <v>39530</v>
          </cell>
          <cell r="V1238">
            <v>39534</v>
          </cell>
        </row>
        <row r="1239">
          <cell r="B1239" t="str">
            <v>599-0790</v>
          </cell>
          <cell r="D1239">
            <v>39541</v>
          </cell>
          <cell r="E1239" t="str">
            <v>M031</v>
          </cell>
          <cell r="F1239" t="str">
            <v>Mohamed</v>
          </cell>
          <cell r="G1239" t="str">
            <v>BHAGOOS SUPERMARKET</v>
          </cell>
          <cell r="H1239" t="str">
            <v>Balance of welding rods ordered for Phase 3 (7018 Afrox)</v>
          </cell>
          <cell r="I1239" t="str">
            <v>ZMK 105,444,000</v>
          </cell>
          <cell r="J1239" t="str">
            <v>ZMK</v>
          </cell>
          <cell r="K1239">
            <v>105444000</v>
          </cell>
          <cell r="L1239">
            <v>1.6750418760469012E-3</v>
          </cell>
          <cell r="M1239">
            <v>176623.11557788946</v>
          </cell>
          <cell r="N1239">
            <v>0</v>
          </cell>
          <cell r="O1239">
            <v>0</v>
          </cell>
          <cell r="P1239">
            <v>0</v>
          </cell>
          <cell r="Q1239">
            <v>0</v>
          </cell>
          <cell r="R1239">
            <v>105444000</v>
          </cell>
          <cell r="S1239" t="str">
            <v>Welding Recovery</v>
          </cell>
        </row>
        <row r="1240">
          <cell r="B1240" t="str">
            <v>599-0791</v>
          </cell>
          <cell r="D1240">
            <v>39541</v>
          </cell>
          <cell r="E1240" t="str">
            <v>M031</v>
          </cell>
          <cell r="F1240" t="str">
            <v>Mohamed</v>
          </cell>
          <cell r="G1240" t="str">
            <v>BHAGOOS SUPERMARKET</v>
          </cell>
          <cell r="H1240" t="str">
            <v>Interseal 670 HS Grey Primer paint (250 litres)</v>
          </cell>
          <cell r="I1240" t="str">
            <v>ZMK 17,500,000</v>
          </cell>
          <cell r="J1240" t="str">
            <v>ZMK</v>
          </cell>
          <cell r="K1240">
            <v>17500000</v>
          </cell>
          <cell r="L1240">
            <v>1.6750418760469012E-3</v>
          </cell>
          <cell r="M1240">
            <v>29313.232830820773</v>
          </cell>
          <cell r="N1240">
            <v>0</v>
          </cell>
          <cell r="O1240">
            <v>0</v>
          </cell>
          <cell r="P1240">
            <v>0</v>
          </cell>
          <cell r="Q1240">
            <v>0</v>
          </cell>
          <cell r="R1240">
            <v>17500000</v>
          </cell>
          <cell r="S1240" t="str">
            <v>Paint</v>
          </cell>
        </row>
        <row r="1241">
          <cell r="B1241" t="str">
            <v>599-0792</v>
          </cell>
          <cell r="D1241">
            <v>39542</v>
          </cell>
          <cell r="E1241" t="str">
            <v>P005</v>
          </cell>
          <cell r="F1241" t="str">
            <v>Rachel Zulu</v>
          </cell>
          <cell r="G1241" t="str">
            <v>Toyota Zambia Ltd</v>
          </cell>
          <cell r="H1241" t="str">
            <v>Service for PV 15</v>
          </cell>
          <cell r="I1241" t="str">
            <v>ZMK 937,209</v>
          </cell>
          <cell r="J1241" t="str">
            <v>ZMK</v>
          </cell>
          <cell r="K1241">
            <v>937209</v>
          </cell>
          <cell r="L1241">
            <v>1.6750418760469012E-3</v>
          </cell>
          <cell r="M1241">
            <v>1569.8643216080402</v>
          </cell>
          <cell r="N1241">
            <v>0</v>
          </cell>
          <cell r="O1241">
            <v>0</v>
          </cell>
          <cell r="P1241">
            <v>0</v>
          </cell>
          <cell r="Q1241">
            <v>0</v>
          </cell>
          <cell r="R1241">
            <v>937209</v>
          </cell>
        </row>
        <row r="1242">
          <cell r="B1242" t="str">
            <v>599-0793</v>
          </cell>
          <cell r="D1242">
            <v>39542</v>
          </cell>
          <cell r="E1242" t="str">
            <v>P005</v>
          </cell>
          <cell r="F1242" t="str">
            <v>Rachel Zulu</v>
          </cell>
          <cell r="G1242" t="str">
            <v>Southern Cross Motors Ltd</v>
          </cell>
          <cell r="H1242" t="str">
            <v>Service for PV 19</v>
          </cell>
          <cell r="I1242" t="str">
            <v>ZMK 1,836,720</v>
          </cell>
          <cell r="J1242" t="str">
            <v>ZMK</v>
          </cell>
          <cell r="K1242">
            <v>1836720</v>
          </cell>
          <cell r="L1242">
            <v>1.6750418760469012E-3</v>
          </cell>
          <cell r="M1242">
            <v>3076.5829145728644</v>
          </cell>
          <cell r="N1242">
            <v>0</v>
          </cell>
          <cell r="O1242">
            <v>0</v>
          </cell>
          <cell r="P1242">
            <v>0</v>
          </cell>
          <cell r="Q1242">
            <v>0</v>
          </cell>
          <cell r="R1242">
            <v>1836720</v>
          </cell>
        </row>
        <row r="1243">
          <cell r="B1243" t="str">
            <v>599-0794</v>
          </cell>
          <cell r="D1243">
            <v>39542</v>
          </cell>
          <cell r="E1243" t="str">
            <v>P005</v>
          </cell>
          <cell r="F1243" t="str">
            <v>Rachel Zulu</v>
          </cell>
          <cell r="G1243" t="str">
            <v>GEMISTAR TRAVEL &amp; TOURS</v>
          </cell>
          <cell r="H1243" t="str">
            <v>Airticket for Mala Baparam</v>
          </cell>
          <cell r="I1243" t="str">
            <v>ZMK 3,452,505</v>
          </cell>
          <cell r="J1243" t="str">
            <v>ZMK</v>
          </cell>
          <cell r="K1243">
            <v>3452505</v>
          </cell>
          <cell r="L1243">
            <v>1.6750418760469012E-3</v>
          </cell>
          <cell r="M1243">
            <v>5783.0904522613064</v>
          </cell>
          <cell r="N1243">
            <v>0</v>
          </cell>
          <cell r="O1243">
            <v>0</v>
          </cell>
          <cell r="P1243">
            <v>0</v>
          </cell>
          <cell r="Q1243">
            <v>0</v>
          </cell>
          <cell r="R1243">
            <v>3452505</v>
          </cell>
        </row>
        <row r="1244">
          <cell r="B1244" t="str">
            <v>599-0795</v>
          </cell>
          <cell r="D1244">
            <v>39542</v>
          </cell>
          <cell r="E1244" t="str">
            <v>P005</v>
          </cell>
          <cell r="F1244" t="str">
            <v>Rachel Zulu</v>
          </cell>
          <cell r="G1244" t="str">
            <v>GEMISTAR TRAVEL &amp; TOURS</v>
          </cell>
          <cell r="H1244" t="str">
            <v>Airticket for Stuart Watson</v>
          </cell>
          <cell r="I1244" t="str">
            <v>ZMK 5,172,380</v>
          </cell>
          <cell r="J1244" t="str">
            <v>ZMK</v>
          </cell>
          <cell r="K1244">
            <v>5172380</v>
          </cell>
          <cell r="L1244">
            <v>1.6750418760469012E-3</v>
          </cell>
          <cell r="M1244">
            <v>8663.953098827471</v>
          </cell>
          <cell r="N1244">
            <v>0</v>
          </cell>
          <cell r="O1244">
            <v>0</v>
          </cell>
          <cell r="P1244">
            <v>0</v>
          </cell>
          <cell r="Q1244">
            <v>0</v>
          </cell>
          <cell r="R1244">
            <v>5172380</v>
          </cell>
        </row>
        <row r="1245">
          <cell r="B1245" t="str">
            <v>599-0796</v>
          </cell>
          <cell r="D1245">
            <v>39542</v>
          </cell>
          <cell r="E1245" t="str">
            <v>P005</v>
          </cell>
          <cell r="F1245" t="str">
            <v>Rachel Zulu</v>
          </cell>
          <cell r="G1245" t="str">
            <v>GEMISTAR TRAVEL &amp; TOURS</v>
          </cell>
          <cell r="H1245" t="str">
            <v>Airticket for Stuart's wife</v>
          </cell>
          <cell r="I1245" t="str">
            <v>ZMK 1,127,135</v>
          </cell>
          <cell r="J1245" t="str">
            <v>ZMK</v>
          </cell>
          <cell r="K1245">
            <v>1127135</v>
          </cell>
          <cell r="L1245">
            <v>1.6750418760469012E-3</v>
          </cell>
          <cell r="M1245">
            <v>1887.9983249581239</v>
          </cell>
          <cell r="N1245">
            <v>0</v>
          </cell>
          <cell r="O1245">
            <v>0</v>
          </cell>
          <cell r="P1245">
            <v>0</v>
          </cell>
          <cell r="Q1245">
            <v>0</v>
          </cell>
          <cell r="R1245">
            <v>1127135</v>
          </cell>
        </row>
        <row r="1246">
          <cell r="B1246" t="str">
            <v>599-0797</v>
          </cell>
          <cell r="D1246">
            <v>39542</v>
          </cell>
          <cell r="E1246" t="str">
            <v>P005</v>
          </cell>
          <cell r="F1246" t="str">
            <v>Rachel Zulu</v>
          </cell>
          <cell r="G1246" t="str">
            <v>GEMISTAR TRAVEL &amp; TOURS</v>
          </cell>
          <cell r="H1246" t="str">
            <v>Airticket for Stuart Watson</v>
          </cell>
          <cell r="I1246" t="str">
            <v>ZMK 144,305</v>
          </cell>
          <cell r="J1246" t="str">
            <v>ZMK</v>
          </cell>
          <cell r="K1246">
            <v>144305</v>
          </cell>
          <cell r="L1246">
            <v>1.6750418760469012E-3</v>
          </cell>
          <cell r="M1246">
            <v>241.71691792294808</v>
          </cell>
          <cell r="N1246">
            <v>0</v>
          </cell>
          <cell r="O1246">
            <v>0</v>
          </cell>
          <cell r="P1246">
            <v>0</v>
          </cell>
          <cell r="Q1246">
            <v>0</v>
          </cell>
          <cell r="R1246">
            <v>144305</v>
          </cell>
        </row>
        <row r="1247">
          <cell r="B1247" t="str">
            <v>599-0798</v>
          </cell>
          <cell r="D1247">
            <v>39542</v>
          </cell>
          <cell r="E1247" t="str">
            <v>P005</v>
          </cell>
          <cell r="F1247" t="str">
            <v>Rachel Zulu</v>
          </cell>
          <cell r="G1247" t="str">
            <v>Action Auto Ltd</v>
          </cell>
          <cell r="H1247" t="str">
            <v>Service for PV 49</v>
          </cell>
          <cell r="I1247" t="str">
            <v>ZMK 691,185</v>
          </cell>
          <cell r="J1247" t="str">
            <v>ZMK</v>
          </cell>
          <cell r="K1247">
            <v>691185</v>
          </cell>
          <cell r="L1247">
            <v>1.6750418760469012E-3</v>
          </cell>
          <cell r="M1247">
            <v>1157.7638190954774</v>
          </cell>
          <cell r="N1247">
            <v>0</v>
          </cell>
          <cell r="O1247">
            <v>0</v>
          </cell>
          <cell r="P1247">
            <v>0</v>
          </cell>
          <cell r="Q1247">
            <v>0</v>
          </cell>
          <cell r="R1247">
            <v>691185</v>
          </cell>
        </row>
        <row r="1248">
          <cell r="B1248" t="str">
            <v>599-0799</v>
          </cell>
          <cell r="D1248">
            <v>39542</v>
          </cell>
          <cell r="E1248" t="str">
            <v>P005</v>
          </cell>
          <cell r="F1248" t="str">
            <v>Rachel Zulu</v>
          </cell>
          <cell r="G1248" t="str">
            <v>Toyota Zambia Ltd</v>
          </cell>
          <cell r="H1248" t="str">
            <v>Full service for Toyota Prado PV 26</v>
          </cell>
          <cell r="I1248" t="str">
            <v>ZMK 950,000.00</v>
          </cell>
          <cell r="J1248" t="str">
            <v>ZMK</v>
          </cell>
          <cell r="K1248">
            <v>950000</v>
          </cell>
          <cell r="L1248">
            <v>1.6750418760469012E-3</v>
          </cell>
          <cell r="M1248">
            <v>1591.2897822445561</v>
          </cell>
          <cell r="N1248">
            <v>0</v>
          </cell>
          <cell r="O1248">
            <v>0</v>
          </cell>
          <cell r="P1248">
            <v>0</v>
          </cell>
          <cell r="Q1248">
            <v>0</v>
          </cell>
          <cell r="R1248">
            <v>950000</v>
          </cell>
        </row>
        <row r="1249">
          <cell r="B1249" t="str">
            <v>599-0800</v>
          </cell>
          <cell r="D1249">
            <v>39542</v>
          </cell>
          <cell r="E1249" t="str">
            <v>P005</v>
          </cell>
          <cell r="F1249" t="str">
            <v>Rachel Zulu</v>
          </cell>
          <cell r="G1249" t="str">
            <v>Toyota Zambia Ltd</v>
          </cell>
          <cell r="H1249" t="str">
            <v>Full service for Toyoa Hi-Ace PV 25</v>
          </cell>
          <cell r="I1249" t="str">
            <v>ZMK 1,000,000.00</v>
          </cell>
          <cell r="J1249" t="str">
            <v>ZMK</v>
          </cell>
          <cell r="K1249">
            <v>1000000</v>
          </cell>
          <cell r="L1249">
            <v>1.6750418760469012E-3</v>
          </cell>
          <cell r="M1249">
            <v>1675.0418760469013</v>
          </cell>
          <cell r="N1249">
            <v>0</v>
          </cell>
          <cell r="O1249">
            <v>0</v>
          </cell>
          <cell r="P1249">
            <v>0</v>
          </cell>
          <cell r="Q1249">
            <v>0</v>
          </cell>
          <cell r="R1249">
            <v>1000000</v>
          </cell>
        </row>
        <row r="1250">
          <cell r="B1250" t="str">
            <v>599-0801</v>
          </cell>
          <cell r="D1250">
            <v>39542</v>
          </cell>
          <cell r="E1250" t="str">
            <v>P005</v>
          </cell>
          <cell r="F1250" t="str">
            <v>Rachel Zulu</v>
          </cell>
          <cell r="G1250" t="str">
            <v>Voyagers Zambia Ltd</v>
          </cell>
          <cell r="H1250" t="str">
            <v>Bus hire from Voyagers</v>
          </cell>
          <cell r="I1250" t="str">
            <v>USD 912</v>
          </cell>
          <cell r="J1250" t="str">
            <v>USD</v>
          </cell>
          <cell r="K1250">
            <v>912</v>
          </cell>
          <cell r="L1250">
            <v>7.35</v>
          </cell>
          <cell r="M1250">
            <v>6703.2</v>
          </cell>
          <cell r="N1250">
            <v>0</v>
          </cell>
          <cell r="O1250">
            <v>0</v>
          </cell>
          <cell r="P1250">
            <v>0</v>
          </cell>
          <cell r="Q1250">
            <v>912</v>
          </cell>
          <cell r="R1250">
            <v>0</v>
          </cell>
        </row>
        <row r="1251">
          <cell r="B1251" t="str">
            <v>599-0802</v>
          </cell>
          <cell r="D1251">
            <v>39542</v>
          </cell>
          <cell r="E1251" t="str">
            <v>E017</v>
          </cell>
          <cell r="F1251" t="str">
            <v>Alfred Akasiwa</v>
          </cell>
          <cell r="G1251" t="str">
            <v>Mulimo Agriculture Hardware Distributors</v>
          </cell>
          <cell r="H1251" t="str">
            <v>4'' PVC pipe and 4'' PVC 90 degree soil bends</v>
          </cell>
          <cell r="I1251" t="str">
            <v>ZMK 1,225,200</v>
          </cell>
          <cell r="J1251" t="str">
            <v>ZMK</v>
          </cell>
          <cell r="K1251">
            <v>1225200</v>
          </cell>
          <cell r="L1251">
            <v>1.6750418760469012E-3</v>
          </cell>
          <cell r="M1251">
            <v>2052.2613065326632</v>
          </cell>
          <cell r="N1251">
            <v>0</v>
          </cell>
          <cell r="O1251">
            <v>0</v>
          </cell>
          <cell r="P1251">
            <v>0</v>
          </cell>
          <cell r="Q1251">
            <v>0</v>
          </cell>
          <cell r="R1251">
            <v>1225200</v>
          </cell>
        </row>
        <row r="1252">
          <cell r="B1252" t="str">
            <v>599-0803</v>
          </cell>
          <cell r="D1252">
            <v>39543</v>
          </cell>
          <cell r="E1252" t="str">
            <v>E003-1</v>
          </cell>
          <cell r="F1252" t="str">
            <v>Marthie Burger</v>
          </cell>
          <cell r="G1252" t="str">
            <v>East African Supply</v>
          </cell>
          <cell r="H1252" t="str">
            <v>Repair of damaged transformer</v>
          </cell>
          <cell r="I1252" t="str">
            <v>ZAR 85,873.2</v>
          </cell>
          <cell r="J1252" t="str">
            <v>ZAR</v>
          </cell>
          <cell r="K1252">
            <v>85873.2</v>
          </cell>
          <cell r="L1252">
            <v>1</v>
          </cell>
          <cell r="M1252">
            <v>85873.2</v>
          </cell>
          <cell r="N1252">
            <v>85873.2</v>
          </cell>
          <cell r="O1252">
            <v>0</v>
          </cell>
          <cell r="P1252">
            <v>0</v>
          </cell>
          <cell r="Q1252">
            <v>0</v>
          </cell>
          <cell r="R1252">
            <v>0</v>
          </cell>
        </row>
        <row r="1253">
          <cell r="B1253" t="str">
            <v>599-0804</v>
          </cell>
          <cell r="D1253">
            <v>39543</v>
          </cell>
          <cell r="E1253" t="str">
            <v>M031</v>
          </cell>
          <cell r="F1253" t="str">
            <v>Marthie Burger</v>
          </cell>
          <cell r="G1253" t="str">
            <v>East African Supply</v>
          </cell>
          <cell r="H1253" t="str">
            <v xml:space="preserve">Various Plates </v>
          </cell>
          <cell r="I1253" t="str">
            <v>ZAR 35,548.8</v>
          </cell>
          <cell r="J1253" t="str">
            <v>ZAR</v>
          </cell>
          <cell r="K1253">
            <v>35548.800000000003</v>
          </cell>
          <cell r="L1253">
            <v>1</v>
          </cell>
          <cell r="M1253">
            <v>35548.800000000003</v>
          </cell>
          <cell r="N1253">
            <v>35548.800000000003</v>
          </cell>
          <cell r="O1253">
            <v>0</v>
          </cell>
          <cell r="P1253">
            <v>0</v>
          </cell>
          <cell r="Q1253">
            <v>0</v>
          </cell>
          <cell r="R1253">
            <v>0</v>
          </cell>
        </row>
        <row r="1254">
          <cell r="B1254" t="str">
            <v>599-0805</v>
          </cell>
          <cell r="D1254">
            <v>39543</v>
          </cell>
          <cell r="E1254" t="str">
            <v>M031</v>
          </cell>
          <cell r="F1254" t="str">
            <v>Webster Moyo</v>
          </cell>
          <cell r="G1254" t="str">
            <v>Dana Services Ltd</v>
          </cell>
          <cell r="H1254" t="str">
            <v>420L BP energol GR-XP-320 Oil for first fill on Hi-Lo unloaders</v>
          </cell>
          <cell r="I1254" t="str">
            <v>ZMK 5,307,276.04</v>
          </cell>
          <cell r="J1254" t="str">
            <v>ZMK</v>
          </cell>
          <cell r="K1254">
            <v>5307276.04</v>
          </cell>
          <cell r="L1254">
            <v>1.6750418760469012E-3</v>
          </cell>
          <cell r="M1254">
            <v>8889.9096147403689</v>
          </cell>
          <cell r="N1254">
            <v>0</v>
          </cell>
          <cell r="O1254">
            <v>0</v>
          </cell>
          <cell r="P1254">
            <v>0</v>
          </cell>
          <cell r="Q1254">
            <v>0</v>
          </cell>
          <cell r="R1254">
            <v>5307276.04</v>
          </cell>
        </row>
        <row r="1255">
          <cell r="B1255" t="str">
            <v>599-0806</v>
          </cell>
          <cell r="D1255">
            <v>39543</v>
          </cell>
          <cell r="E1255" t="str">
            <v>M032-1</v>
          </cell>
          <cell r="F1255" t="str">
            <v>Edgar Tennant</v>
          </cell>
          <cell r="G1255" t="str">
            <v>E.D Export Services cc</v>
          </cell>
          <cell r="H1255" t="str">
            <v>Core drilling tools and machinery</v>
          </cell>
          <cell r="I1255" t="str">
            <v>ZAR 55,799.48</v>
          </cell>
          <cell r="J1255" t="str">
            <v>ZAR</v>
          </cell>
          <cell r="K1255">
            <v>55799.48</v>
          </cell>
          <cell r="L1255">
            <v>1</v>
          </cell>
          <cell r="M1255">
            <v>55799.48</v>
          </cell>
          <cell r="N1255">
            <v>55799.48</v>
          </cell>
          <cell r="O1255">
            <v>0</v>
          </cell>
          <cell r="P1255">
            <v>0</v>
          </cell>
          <cell r="Q1255">
            <v>0</v>
          </cell>
          <cell r="R1255">
            <v>0</v>
          </cell>
          <cell r="U1255">
            <v>39549</v>
          </cell>
          <cell r="V1255">
            <v>39553</v>
          </cell>
        </row>
        <row r="1256">
          <cell r="B1256" t="str">
            <v>599-0807</v>
          </cell>
          <cell r="D1256">
            <v>39543</v>
          </cell>
          <cell r="E1256" t="str">
            <v>M054</v>
          </cell>
          <cell r="F1256" t="str">
            <v>Geof Hounsome</v>
          </cell>
          <cell r="G1256" t="str">
            <v>Kwa-Zulu Inspectioin services cc</v>
          </cell>
          <cell r="H1256" t="str">
            <v>Third Party Inspection (replaces Purchase order 599-425)</v>
          </cell>
          <cell r="I1256" t="str">
            <v>ZAR 340,000</v>
          </cell>
          <cell r="J1256" t="str">
            <v>ZAR</v>
          </cell>
          <cell r="K1256">
            <v>340000</v>
          </cell>
          <cell r="L1256">
            <v>1</v>
          </cell>
          <cell r="M1256">
            <v>340000</v>
          </cell>
          <cell r="N1256">
            <v>340000</v>
          </cell>
          <cell r="O1256">
            <v>0</v>
          </cell>
          <cell r="P1256">
            <v>0</v>
          </cell>
          <cell r="Q1256">
            <v>0</v>
          </cell>
          <cell r="R1256">
            <v>0</v>
          </cell>
        </row>
        <row r="1257">
          <cell r="B1257" t="str">
            <v>599-0808</v>
          </cell>
          <cell r="D1257">
            <v>39545</v>
          </cell>
          <cell r="E1257" t="str">
            <v>M056</v>
          </cell>
          <cell r="F1257" t="str">
            <v>Uli Heitz</v>
          </cell>
          <cell r="G1257" t="str">
            <v>Heku Construction Ltd</v>
          </cell>
          <cell r="H1257" t="str">
            <v>Various Pipework done around the Mill</v>
          </cell>
          <cell r="I1257" t="str">
            <v>ZMK 711,099,680.57</v>
          </cell>
          <cell r="J1257" t="str">
            <v>ZMK</v>
          </cell>
          <cell r="K1257">
            <v>711099680.57000005</v>
          </cell>
          <cell r="L1257">
            <v>1.6750418760469012E-3</v>
          </cell>
          <cell r="M1257">
            <v>1191121.742998325</v>
          </cell>
          <cell r="N1257">
            <v>0</v>
          </cell>
          <cell r="O1257">
            <v>0</v>
          </cell>
          <cell r="P1257">
            <v>0</v>
          </cell>
          <cell r="Q1257">
            <v>0</v>
          </cell>
          <cell r="R1257">
            <v>711099680.57000005</v>
          </cell>
        </row>
        <row r="1258">
          <cell r="B1258" t="str">
            <v>599-0809</v>
          </cell>
          <cell r="D1258">
            <v>39545</v>
          </cell>
          <cell r="E1258" t="str">
            <v>E003-1</v>
          </cell>
          <cell r="F1258" t="str">
            <v>Clever</v>
          </cell>
          <cell r="G1258" t="str">
            <v>Situlu Electrical Company</v>
          </cell>
          <cell r="H1258" t="str">
            <v>Outdoor termination of 33KV cable for o/head powerlines and indoor termination of 33KV cable to xformer</v>
          </cell>
          <cell r="I1258" t="str">
            <v>ZMK 2,200,000</v>
          </cell>
          <cell r="J1258" t="str">
            <v>ZMK</v>
          </cell>
          <cell r="K1258">
            <v>2200000</v>
          </cell>
          <cell r="L1258">
            <v>1.6750418760469012E-3</v>
          </cell>
          <cell r="M1258">
            <v>3685.0921273031827</v>
          </cell>
          <cell r="N1258">
            <v>0</v>
          </cell>
          <cell r="O1258">
            <v>0</v>
          </cell>
          <cell r="P1258">
            <v>0</v>
          </cell>
          <cell r="Q1258">
            <v>0</v>
          </cell>
          <cell r="R1258">
            <v>2200000</v>
          </cell>
        </row>
        <row r="1259">
          <cell r="B1259" t="str">
            <v>599-0810</v>
          </cell>
          <cell r="D1259">
            <v>39545</v>
          </cell>
          <cell r="E1259" t="str">
            <v>M031</v>
          </cell>
          <cell r="F1259" t="str">
            <v>Kishore</v>
          </cell>
          <cell r="G1259" t="str">
            <v>Heku Engineering Ltd</v>
          </cell>
          <cell r="H1259" t="str">
            <v>Manufacturing of holding down bolts for bedplates</v>
          </cell>
          <cell r="I1259" t="str">
            <v>ZMK 17,084,000</v>
          </cell>
          <cell r="J1259" t="str">
            <v>ZMK</v>
          </cell>
          <cell r="K1259">
            <v>17084000</v>
          </cell>
          <cell r="L1259">
            <v>1.6750418760469012E-3</v>
          </cell>
          <cell r="M1259">
            <v>28616.41541038526</v>
          </cell>
          <cell r="N1259">
            <v>0</v>
          </cell>
          <cell r="O1259">
            <v>0</v>
          </cell>
          <cell r="P1259">
            <v>0</v>
          </cell>
          <cell r="Q1259">
            <v>0</v>
          </cell>
          <cell r="R1259">
            <v>17084000</v>
          </cell>
        </row>
        <row r="1260">
          <cell r="B1260" t="str">
            <v>599-0811</v>
          </cell>
          <cell r="D1260">
            <v>39545</v>
          </cell>
          <cell r="E1260" t="str">
            <v>M001-08</v>
          </cell>
          <cell r="F1260" t="str">
            <v>Rodney Kok</v>
          </cell>
          <cell r="G1260" t="str">
            <v>Lurod Engineering cc</v>
          </cell>
          <cell r="H1260" t="str">
            <v>Extra fittings for the T2 shredder steam pipe work</v>
          </cell>
          <cell r="I1260" t="str">
            <v>ZAR 19,346.82</v>
          </cell>
          <cell r="J1260" t="str">
            <v>ZAR</v>
          </cell>
          <cell r="K1260">
            <v>19346.82</v>
          </cell>
          <cell r="L1260">
            <v>1</v>
          </cell>
          <cell r="M1260">
            <v>19346.82</v>
          </cell>
          <cell r="N1260">
            <v>19346.82</v>
          </cell>
          <cell r="O1260">
            <v>0</v>
          </cell>
          <cell r="P1260">
            <v>0</v>
          </cell>
          <cell r="Q1260">
            <v>0</v>
          </cell>
          <cell r="R1260">
            <v>0</v>
          </cell>
          <cell r="T1260">
            <v>2</v>
          </cell>
        </row>
        <row r="1261">
          <cell r="B1261" t="str">
            <v>599-0812</v>
          </cell>
          <cell r="D1261">
            <v>39545</v>
          </cell>
          <cell r="E1261" t="str">
            <v>A010-04</v>
          </cell>
          <cell r="F1261" t="str">
            <v>Remmy</v>
          </cell>
          <cell r="G1261" t="str">
            <v>Mbemu Agriculture</v>
          </cell>
          <cell r="H1261" t="str">
            <v>Half round files and V shaped nozzles for the Knapsack sprayers</v>
          </cell>
          <cell r="I1261" t="str">
            <v>ZMK 935,000</v>
          </cell>
          <cell r="J1261" t="str">
            <v>ZMK</v>
          </cell>
          <cell r="K1261">
            <v>935000</v>
          </cell>
          <cell r="L1261">
            <v>1.6750418760469012E-3</v>
          </cell>
          <cell r="M1261">
            <v>1566.1641541038525</v>
          </cell>
          <cell r="N1261">
            <v>0</v>
          </cell>
          <cell r="O1261">
            <v>0</v>
          </cell>
          <cell r="P1261">
            <v>0</v>
          </cell>
          <cell r="Q1261">
            <v>0</v>
          </cell>
          <cell r="R1261">
            <v>935000</v>
          </cell>
        </row>
        <row r="1262">
          <cell r="B1262" t="str">
            <v>599-0813</v>
          </cell>
          <cell r="D1262">
            <v>39546</v>
          </cell>
          <cell r="E1262" t="str">
            <v>P005</v>
          </cell>
          <cell r="F1262" t="str">
            <v>Rachel Zulu</v>
          </cell>
          <cell r="G1262" t="str">
            <v>Maxtronics System and supplies</v>
          </cell>
          <cell r="H1262" t="str">
            <v>Full service for PV 03</v>
          </cell>
          <cell r="I1262" t="str">
            <v>ZMK 2,515,000</v>
          </cell>
          <cell r="J1262" t="str">
            <v>ZMK</v>
          </cell>
          <cell r="K1262">
            <v>2515000</v>
          </cell>
          <cell r="L1262">
            <v>1.6750418760469012E-3</v>
          </cell>
          <cell r="M1262">
            <v>4212.7303182579562</v>
          </cell>
          <cell r="N1262">
            <v>0</v>
          </cell>
          <cell r="O1262">
            <v>0</v>
          </cell>
          <cell r="P1262">
            <v>0</v>
          </cell>
          <cell r="Q1262">
            <v>0</v>
          </cell>
          <cell r="R1262">
            <v>2515000</v>
          </cell>
        </row>
        <row r="1263">
          <cell r="B1263" t="str">
            <v>599-0814</v>
          </cell>
          <cell r="D1263">
            <v>39546</v>
          </cell>
          <cell r="E1263" t="str">
            <v>P005</v>
          </cell>
          <cell r="F1263" t="str">
            <v>Rachel Zulu</v>
          </cell>
          <cell r="G1263" t="str">
            <v>GEMISTAR TRAVEL &amp; TOURS</v>
          </cell>
          <cell r="H1263" t="str">
            <v>Airtickets for Stuart Watson</v>
          </cell>
          <cell r="I1263" t="str">
            <v>ZMK 4,409,005</v>
          </cell>
          <cell r="J1263" t="str">
            <v>ZMK</v>
          </cell>
          <cell r="K1263">
            <v>4409005</v>
          </cell>
          <cell r="L1263">
            <v>1.6750418760469012E-3</v>
          </cell>
          <cell r="M1263">
            <v>7385.2680067001675</v>
          </cell>
          <cell r="N1263">
            <v>0</v>
          </cell>
          <cell r="O1263">
            <v>0</v>
          </cell>
          <cell r="P1263">
            <v>0</v>
          </cell>
          <cell r="Q1263">
            <v>0</v>
          </cell>
          <cell r="R1263">
            <v>4409005</v>
          </cell>
        </row>
        <row r="1264">
          <cell r="B1264" t="str">
            <v>599-0815</v>
          </cell>
          <cell r="D1264">
            <v>39546</v>
          </cell>
          <cell r="E1264" t="str">
            <v>P005</v>
          </cell>
          <cell r="F1264" t="str">
            <v>Rachel Zulu</v>
          </cell>
          <cell r="G1264" t="str">
            <v>All Haul Enterprises</v>
          </cell>
          <cell r="H1264" t="str">
            <v>Hire of buses for March 2008</v>
          </cell>
          <cell r="I1264" t="str">
            <v>ZMK 126,950,000</v>
          </cell>
          <cell r="J1264" t="str">
            <v>ZMK</v>
          </cell>
          <cell r="K1264">
            <v>126950000</v>
          </cell>
          <cell r="L1264">
            <v>1.6750418760469012E-3</v>
          </cell>
          <cell r="M1264">
            <v>212646.56616415409</v>
          </cell>
          <cell r="N1264">
            <v>0</v>
          </cell>
          <cell r="O1264">
            <v>0</v>
          </cell>
          <cell r="P1264">
            <v>0</v>
          </cell>
          <cell r="Q1264">
            <v>0</v>
          </cell>
          <cell r="R1264">
            <v>126950000</v>
          </cell>
        </row>
        <row r="1265">
          <cell r="B1265" t="str">
            <v>599-0816</v>
          </cell>
          <cell r="D1265">
            <v>39546</v>
          </cell>
          <cell r="E1265" t="str">
            <v>P005</v>
          </cell>
          <cell r="F1265" t="str">
            <v>Adrian Friend</v>
          </cell>
          <cell r="G1265" t="str">
            <v>Celtic Freight</v>
          </cell>
          <cell r="H1265" t="str">
            <v>Transportation of M Projects units to Maz</v>
          </cell>
          <cell r="I1265" t="str">
            <v>USD 28,000</v>
          </cell>
          <cell r="J1265" t="str">
            <v>USD</v>
          </cell>
          <cell r="K1265">
            <v>28000</v>
          </cell>
          <cell r="L1265">
            <v>7.35</v>
          </cell>
          <cell r="M1265">
            <v>205800</v>
          </cell>
          <cell r="N1265">
            <v>0</v>
          </cell>
          <cell r="O1265">
            <v>0</v>
          </cell>
          <cell r="P1265">
            <v>0</v>
          </cell>
          <cell r="Q1265">
            <v>28000</v>
          </cell>
          <cell r="R1265">
            <v>0</v>
          </cell>
        </row>
        <row r="1266">
          <cell r="B1266" t="str">
            <v>599-0817</v>
          </cell>
          <cell r="D1266">
            <v>39546</v>
          </cell>
          <cell r="E1266" t="str">
            <v>M032-0</v>
          </cell>
          <cell r="F1266" t="str">
            <v>Philip Wan</v>
          </cell>
          <cell r="G1266" t="str">
            <v>Emineo Ltd</v>
          </cell>
          <cell r="H1266" t="str">
            <v>Various site instruction work done for Factory</v>
          </cell>
          <cell r="I1266" t="str">
            <v>EUR 45,962.88</v>
          </cell>
          <cell r="J1266" t="str">
            <v>EUR</v>
          </cell>
          <cell r="K1266">
            <v>45962.879999999997</v>
          </cell>
          <cell r="L1266">
            <v>9.5500000000000007</v>
          </cell>
          <cell r="M1266">
            <v>438945.50400000002</v>
          </cell>
          <cell r="N1266">
            <v>0</v>
          </cell>
          <cell r="O1266">
            <v>45962.879999999997</v>
          </cell>
          <cell r="P1266">
            <v>0</v>
          </cell>
          <cell r="Q1266">
            <v>0</v>
          </cell>
          <cell r="R1266">
            <v>0</v>
          </cell>
        </row>
        <row r="1267">
          <cell r="B1267" t="str">
            <v>599-0818</v>
          </cell>
          <cell r="D1267">
            <v>39546</v>
          </cell>
          <cell r="E1267" t="str">
            <v>C001</v>
          </cell>
          <cell r="F1267" t="str">
            <v>Doug Cantlay</v>
          </cell>
          <cell r="G1267" t="str">
            <v>Kapinga Enterprises</v>
          </cell>
          <cell r="H1267" t="str">
            <v xml:space="preserve">March Equipment hire </v>
          </cell>
          <cell r="I1267" t="str">
            <v>USD 33,345</v>
          </cell>
          <cell r="J1267" t="str">
            <v>USD</v>
          </cell>
          <cell r="K1267">
            <v>33345</v>
          </cell>
          <cell r="L1267">
            <v>7.35</v>
          </cell>
          <cell r="M1267">
            <v>245085.75</v>
          </cell>
          <cell r="N1267">
            <v>0</v>
          </cell>
          <cell r="O1267">
            <v>0</v>
          </cell>
          <cell r="P1267">
            <v>0</v>
          </cell>
          <cell r="Q1267">
            <v>33345</v>
          </cell>
          <cell r="R1267">
            <v>0</v>
          </cell>
          <cell r="S1267" t="str">
            <v>Caneyard</v>
          </cell>
        </row>
        <row r="1268">
          <cell r="B1268" t="str">
            <v>599-0819</v>
          </cell>
          <cell r="D1268">
            <v>39546</v>
          </cell>
          <cell r="E1268" t="str">
            <v>P005</v>
          </cell>
          <cell r="F1268" t="str">
            <v>Eddie</v>
          </cell>
          <cell r="G1268" t="str">
            <v>Kagiso Khulani Supervision Zambia Ltd</v>
          </cell>
          <cell r="H1268" t="str">
            <v>Staff club meals to factory for March 2008</v>
          </cell>
          <cell r="I1268" t="str">
            <v>ZMK 926,500</v>
          </cell>
          <cell r="J1268" t="str">
            <v>ZMK</v>
          </cell>
          <cell r="K1268">
            <v>926500</v>
          </cell>
          <cell r="L1268">
            <v>1.6750418760469012E-3</v>
          </cell>
          <cell r="M1268">
            <v>1551.9262981574539</v>
          </cell>
          <cell r="N1268">
            <v>0</v>
          </cell>
          <cell r="O1268">
            <v>0</v>
          </cell>
          <cell r="P1268">
            <v>0</v>
          </cell>
          <cell r="Q1268">
            <v>0</v>
          </cell>
          <cell r="R1268">
            <v>926500</v>
          </cell>
        </row>
        <row r="1269">
          <cell r="B1269" t="str">
            <v>599-0820</v>
          </cell>
          <cell r="D1269">
            <v>39546</v>
          </cell>
          <cell r="E1269" t="str">
            <v>M031</v>
          </cell>
          <cell r="F1269" t="str">
            <v>Mohamed</v>
          </cell>
          <cell r="G1269" t="str">
            <v>BHAGOOS SUPERMARKET</v>
          </cell>
          <cell r="H1269" t="str">
            <v>100l interseal Grey, 247L inorganic zinc silicate, 220l interseal aluminium</v>
          </cell>
          <cell r="I1269" t="str">
            <v>ZMK 59,259,600</v>
          </cell>
          <cell r="J1269" t="str">
            <v>ZMK</v>
          </cell>
          <cell r="K1269">
            <v>59259600</v>
          </cell>
          <cell r="L1269">
            <v>1.6750418760469012E-3</v>
          </cell>
          <cell r="M1269">
            <v>99262.31155778894</v>
          </cell>
          <cell r="N1269">
            <v>0</v>
          </cell>
          <cell r="O1269">
            <v>0</v>
          </cell>
          <cell r="P1269">
            <v>0</v>
          </cell>
          <cell r="Q1269">
            <v>0</v>
          </cell>
          <cell r="R1269">
            <v>59259600</v>
          </cell>
          <cell r="S1269" t="str">
            <v>Paint</v>
          </cell>
        </row>
        <row r="1270">
          <cell r="B1270" t="str">
            <v>599-0821</v>
          </cell>
          <cell r="D1270">
            <v>39546</v>
          </cell>
          <cell r="E1270" t="str">
            <v>M031</v>
          </cell>
          <cell r="F1270" t="str">
            <v>Mohamed</v>
          </cell>
          <cell r="G1270" t="str">
            <v>Makubu Steelworks Ltd</v>
          </cell>
          <cell r="H1270" t="str">
            <v>Bolts nuts and washers for crystalliser water box as well as 100 HT M16 nuts</v>
          </cell>
          <cell r="I1270" t="str">
            <v>ZMK 1,014,800</v>
          </cell>
          <cell r="J1270" t="str">
            <v>ZMK</v>
          </cell>
          <cell r="K1270">
            <v>1014800</v>
          </cell>
          <cell r="L1270">
            <v>1.6750418760469012E-3</v>
          </cell>
          <cell r="M1270">
            <v>1699.8324958123953</v>
          </cell>
          <cell r="N1270">
            <v>0</v>
          </cell>
          <cell r="O1270">
            <v>0</v>
          </cell>
          <cell r="P1270">
            <v>0</v>
          </cell>
          <cell r="Q1270">
            <v>0</v>
          </cell>
          <cell r="R1270">
            <v>1014800</v>
          </cell>
        </row>
        <row r="1271">
          <cell r="B1271" t="str">
            <v>599-0822</v>
          </cell>
          <cell r="D1271">
            <v>39546</v>
          </cell>
          <cell r="E1271" t="str">
            <v>P005</v>
          </cell>
          <cell r="F1271" t="str">
            <v>Mohamed</v>
          </cell>
          <cell r="G1271" t="str">
            <v>BHAGOOS SUPERMARKET</v>
          </cell>
          <cell r="H1271" t="str">
            <v>800 disposable dust masks for cement workers</v>
          </cell>
          <cell r="I1271" t="str">
            <v>ZMK 2,480,000</v>
          </cell>
          <cell r="J1271" t="str">
            <v>ZMK</v>
          </cell>
          <cell r="K1271">
            <v>2480000</v>
          </cell>
          <cell r="L1271">
            <v>1.6750418760469012E-3</v>
          </cell>
          <cell r="M1271">
            <v>4154.1038525963149</v>
          </cell>
          <cell r="N1271">
            <v>0</v>
          </cell>
          <cell r="O1271">
            <v>0</v>
          </cell>
          <cell r="P1271">
            <v>0</v>
          </cell>
          <cell r="Q1271">
            <v>0</v>
          </cell>
          <cell r="R1271">
            <v>2480000</v>
          </cell>
          <cell r="S1271" t="str">
            <v>PPE</v>
          </cell>
        </row>
        <row r="1272">
          <cell r="B1272" t="str">
            <v>599-0823</v>
          </cell>
          <cell r="D1272">
            <v>39546</v>
          </cell>
          <cell r="E1272" t="str">
            <v>E003-1</v>
          </cell>
          <cell r="F1272" t="str">
            <v>Clever</v>
          </cell>
          <cell r="G1272" t="str">
            <v>Situlu Electrical Company</v>
          </cell>
          <cell r="H1272" t="str">
            <v>Various materials needed for the completion of termination for transformers</v>
          </cell>
          <cell r="I1272" t="str">
            <v>ZMK 419,000</v>
          </cell>
          <cell r="J1272" t="str">
            <v>ZMK</v>
          </cell>
          <cell r="K1272">
            <v>419000</v>
          </cell>
          <cell r="L1272">
            <v>1.6750418760469012E-3</v>
          </cell>
          <cell r="M1272">
            <v>701.84254606365164</v>
          </cell>
          <cell r="N1272">
            <v>0</v>
          </cell>
          <cell r="O1272">
            <v>0</v>
          </cell>
          <cell r="P1272">
            <v>0</v>
          </cell>
          <cell r="Q1272">
            <v>0</v>
          </cell>
          <cell r="R1272">
            <v>419000</v>
          </cell>
        </row>
        <row r="1273">
          <cell r="B1273" t="str">
            <v>599-0824</v>
          </cell>
          <cell r="D1273">
            <v>39546</v>
          </cell>
          <cell r="E1273" t="str">
            <v>W115</v>
          </cell>
          <cell r="F1273" t="str">
            <v>Karin Bekker</v>
          </cell>
          <cell r="G1273" t="str">
            <v>Accutech Weighing Services</v>
          </cell>
          <cell r="H1273" t="str">
            <v>8 x Pallumatic Vacuum lifters (replaces equipment portion of PO 599-711)</v>
          </cell>
          <cell r="I1273" t="str">
            <v>GBP 32,000</v>
          </cell>
          <cell r="J1273" t="str">
            <v>GBP</v>
          </cell>
          <cell r="K1273">
            <v>32000</v>
          </cell>
          <cell r="L1273">
            <v>14.32</v>
          </cell>
          <cell r="M1273">
            <v>458240</v>
          </cell>
          <cell r="N1273">
            <v>0</v>
          </cell>
          <cell r="O1273">
            <v>0</v>
          </cell>
          <cell r="P1273">
            <v>32000</v>
          </cell>
          <cell r="Q1273">
            <v>0</v>
          </cell>
          <cell r="R1273">
            <v>0</v>
          </cell>
        </row>
        <row r="1274">
          <cell r="B1274" t="str">
            <v>599-0825</v>
          </cell>
          <cell r="D1274">
            <v>39546</v>
          </cell>
          <cell r="E1274" t="str">
            <v>C005</v>
          </cell>
          <cell r="F1274" t="str">
            <v>Jean-luc</v>
          </cell>
          <cell r="G1274" t="str">
            <v>Stefanutti &amp; Bressan Pinetown</v>
          </cell>
          <cell r="H1274" t="str">
            <v>30,000 bags of OPC 42.5 cement</v>
          </cell>
          <cell r="I1274" t="str">
            <v>ZAR 4,170,000</v>
          </cell>
          <cell r="J1274" t="str">
            <v>ZAR</v>
          </cell>
          <cell r="K1274">
            <v>4170000</v>
          </cell>
          <cell r="L1274">
            <v>1</v>
          </cell>
          <cell r="M1274">
            <v>4170000</v>
          </cell>
          <cell r="N1274">
            <v>4170000</v>
          </cell>
          <cell r="O1274">
            <v>0</v>
          </cell>
          <cell r="P1274">
            <v>0</v>
          </cell>
          <cell r="Q1274">
            <v>0</v>
          </cell>
          <cell r="R1274">
            <v>0</v>
          </cell>
        </row>
        <row r="1275">
          <cell r="B1275" t="str">
            <v>599-0826</v>
          </cell>
          <cell r="D1275">
            <v>39547</v>
          </cell>
          <cell r="E1275" t="str">
            <v>P005</v>
          </cell>
          <cell r="F1275" t="str">
            <v>Eddie</v>
          </cell>
          <cell r="G1275" t="str">
            <v>Kagiso Khulani Supervision Zambia Ltd</v>
          </cell>
          <cell r="H1275" t="str">
            <v>Various items of cutlery, crockery and appliances for houses on Tanderra ridge</v>
          </cell>
          <cell r="I1275" t="str">
            <v>ZMK 10,546,000</v>
          </cell>
          <cell r="J1275" t="str">
            <v>ZMK</v>
          </cell>
          <cell r="K1275">
            <v>10546000</v>
          </cell>
          <cell r="L1275">
            <v>1.6750418760469012E-3</v>
          </cell>
          <cell r="M1275">
            <v>17664.991624790619</v>
          </cell>
          <cell r="N1275">
            <v>0</v>
          </cell>
          <cell r="O1275">
            <v>0</v>
          </cell>
          <cell r="P1275">
            <v>0</v>
          </cell>
          <cell r="Q1275">
            <v>0</v>
          </cell>
          <cell r="R1275">
            <v>10546000</v>
          </cell>
        </row>
        <row r="1276">
          <cell r="B1276" t="str">
            <v>599-0827</v>
          </cell>
          <cell r="D1276">
            <v>39549</v>
          </cell>
          <cell r="E1276" t="str">
            <v>E017</v>
          </cell>
          <cell r="F1276" t="str">
            <v>Alfred Akasiwa</v>
          </cell>
          <cell r="G1276" t="str">
            <v>Laktronics Repairs Ltd</v>
          </cell>
          <cell r="H1276" t="str">
            <v>Light fittings and tubes</v>
          </cell>
          <cell r="I1276" t="str">
            <v>ZMK 624,000</v>
          </cell>
          <cell r="J1276" t="str">
            <v>ZMK</v>
          </cell>
          <cell r="K1276">
            <v>624000</v>
          </cell>
          <cell r="L1276">
            <v>1.6750418760469012E-3</v>
          </cell>
          <cell r="M1276">
            <v>1045.2261306532664</v>
          </cell>
          <cell r="N1276">
            <v>0</v>
          </cell>
          <cell r="O1276">
            <v>0</v>
          </cell>
          <cell r="P1276">
            <v>0</v>
          </cell>
          <cell r="Q1276">
            <v>0</v>
          </cell>
          <cell r="R1276">
            <v>624000</v>
          </cell>
        </row>
        <row r="1277">
          <cell r="B1277" t="str">
            <v>599-0828</v>
          </cell>
          <cell r="D1277">
            <v>39549</v>
          </cell>
          <cell r="E1277" t="str">
            <v>P005</v>
          </cell>
          <cell r="F1277" t="str">
            <v>Rachel Zulu</v>
          </cell>
          <cell r="G1277" t="str">
            <v>Rockshield Internation - Lusaka</v>
          </cell>
          <cell r="H1277" t="str">
            <v>Chemicals, motorised sprayer</v>
          </cell>
          <cell r="I1277" t="str">
            <v>ZMK 26,380,000</v>
          </cell>
          <cell r="J1277" t="str">
            <v>ZMK</v>
          </cell>
          <cell r="K1277">
            <v>26380000</v>
          </cell>
          <cell r="L1277">
            <v>1.6750418760469012E-3</v>
          </cell>
          <cell r="M1277">
            <v>44187.604690117252</v>
          </cell>
          <cell r="N1277">
            <v>0</v>
          </cell>
          <cell r="O1277">
            <v>0</v>
          </cell>
          <cell r="P1277">
            <v>0</v>
          </cell>
          <cell r="Q1277">
            <v>0</v>
          </cell>
          <cell r="R1277">
            <v>26380000</v>
          </cell>
        </row>
        <row r="1278">
          <cell r="B1278" t="str">
            <v>599-0829</v>
          </cell>
          <cell r="D1278">
            <v>39552</v>
          </cell>
          <cell r="E1278" t="str">
            <v>P005</v>
          </cell>
          <cell r="F1278" t="str">
            <v>Rachel Zulu</v>
          </cell>
          <cell r="G1278" t="str">
            <v>Trentyre Zambia limited</v>
          </cell>
          <cell r="H1278" t="str">
            <v>Tyres for Project vehicles PV03, PV21, PV22</v>
          </cell>
          <cell r="I1278" t="str">
            <v>ZMK 5,804,186.88</v>
          </cell>
          <cell r="J1278" t="str">
            <v>ZMK</v>
          </cell>
          <cell r="K1278">
            <v>5804186.8799999999</v>
          </cell>
          <cell r="L1278">
            <v>1.6750418760469012E-3</v>
          </cell>
          <cell r="M1278">
            <v>9722.2560804020104</v>
          </cell>
          <cell r="N1278">
            <v>0</v>
          </cell>
          <cell r="O1278">
            <v>0</v>
          </cell>
          <cell r="P1278">
            <v>0</v>
          </cell>
          <cell r="Q1278">
            <v>0</v>
          </cell>
          <cell r="R1278">
            <v>5804186.8799999999</v>
          </cell>
        </row>
        <row r="1279">
          <cell r="B1279" t="str">
            <v>599-0830</v>
          </cell>
          <cell r="D1279">
            <v>39552</v>
          </cell>
          <cell r="E1279" t="str">
            <v>P005</v>
          </cell>
          <cell r="F1279" t="str">
            <v>Rachel Zulu</v>
          </cell>
          <cell r="G1279" t="str">
            <v>The windscreen shop limited</v>
          </cell>
          <cell r="H1279" t="str">
            <v>Windscreen for Mitsubishi Pajero PV 23</v>
          </cell>
          <cell r="I1279" t="str">
            <v>ZMK 638,298</v>
          </cell>
          <cell r="J1279" t="str">
            <v>ZMK</v>
          </cell>
          <cell r="K1279">
            <v>638298</v>
          </cell>
          <cell r="L1279">
            <v>1.6750418760469012E-3</v>
          </cell>
          <cell r="M1279">
            <v>1069.175879396985</v>
          </cell>
          <cell r="N1279">
            <v>0</v>
          </cell>
          <cell r="O1279">
            <v>0</v>
          </cell>
          <cell r="P1279">
            <v>0</v>
          </cell>
          <cell r="Q1279">
            <v>0</v>
          </cell>
          <cell r="R1279">
            <v>638298</v>
          </cell>
        </row>
        <row r="1280">
          <cell r="B1280" t="str">
            <v>599-0831</v>
          </cell>
          <cell r="D1280">
            <v>39552</v>
          </cell>
          <cell r="E1280" t="str">
            <v>P005</v>
          </cell>
          <cell r="F1280" t="str">
            <v>Rachel Zulu</v>
          </cell>
          <cell r="G1280" t="str">
            <v>Toyota Zambia Ltd</v>
          </cell>
          <cell r="H1280" t="str">
            <v>Full service for Toyota Hi-Ace PV 15</v>
          </cell>
          <cell r="I1280" t="str">
            <v>ZMK 918,398</v>
          </cell>
          <cell r="J1280" t="str">
            <v>ZMK</v>
          </cell>
          <cell r="K1280">
            <v>918398</v>
          </cell>
          <cell r="L1280">
            <v>1.6750418760469012E-3</v>
          </cell>
          <cell r="M1280">
            <v>1538.3551088777219</v>
          </cell>
          <cell r="N1280">
            <v>0</v>
          </cell>
          <cell r="O1280">
            <v>0</v>
          </cell>
          <cell r="P1280">
            <v>0</v>
          </cell>
          <cell r="Q1280">
            <v>0</v>
          </cell>
          <cell r="R1280">
            <v>918398</v>
          </cell>
        </row>
        <row r="1281">
          <cell r="B1281" t="str">
            <v>599-0832</v>
          </cell>
          <cell r="D1281">
            <v>39552</v>
          </cell>
          <cell r="E1281" t="str">
            <v>P005</v>
          </cell>
          <cell r="F1281" t="str">
            <v>Rachel Zulu</v>
          </cell>
          <cell r="G1281" t="str">
            <v>Toyota Zambia Ltd</v>
          </cell>
          <cell r="H1281" t="str">
            <v>Full service for Toyota Prado PV 17</v>
          </cell>
          <cell r="I1281" t="str">
            <v>ZMK 1,169,454</v>
          </cell>
          <cell r="J1281" t="str">
            <v>ZMK</v>
          </cell>
          <cell r="K1281">
            <v>1169454</v>
          </cell>
          <cell r="L1281">
            <v>1.6750418760469012E-3</v>
          </cell>
          <cell r="M1281">
            <v>1958.8844221105528</v>
          </cell>
          <cell r="N1281">
            <v>0</v>
          </cell>
          <cell r="O1281">
            <v>0</v>
          </cell>
          <cell r="P1281">
            <v>0</v>
          </cell>
          <cell r="Q1281">
            <v>0</v>
          </cell>
          <cell r="R1281">
            <v>1169454</v>
          </cell>
        </row>
        <row r="1282">
          <cell r="B1282" t="str">
            <v>599-0833</v>
          </cell>
          <cell r="D1282">
            <v>39552</v>
          </cell>
          <cell r="E1282" t="str">
            <v>P005</v>
          </cell>
          <cell r="F1282" t="str">
            <v>Rachel Zulu</v>
          </cell>
          <cell r="G1282" t="str">
            <v>Toyota Zambia Ltd</v>
          </cell>
          <cell r="H1282" t="str">
            <v>Full service for Toyota Hi-Ace PV 15</v>
          </cell>
          <cell r="I1282" t="str">
            <v>ZMK 937,209</v>
          </cell>
          <cell r="J1282" t="str">
            <v>ZMK</v>
          </cell>
          <cell r="K1282">
            <v>937209</v>
          </cell>
          <cell r="L1282">
            <v>1.6750418760469012E-3</v>
          </cell>
          <cell r="M1282">
            <v>1569.8643216080402</v>
          </cell>
          <cell r="N1282">
            <v>0</v>
          </cell>
          <cell r="O1282">
            <v>0</v>
          </cell>
          <cell r="P1282">
            <v>0</v>
          </cell>
          <cell r="Q1282">
            <v>0</v>
          </cell>
          <cell r="R1282">
            <v>937209</v>
          </cell>
        </row>
        <row r="1283">
          <cell r="B1283" t="str">
            <v>599-0834</v>
          </cell>
          <cell r="D1283">
            <v>39552</v>
          </cell>
          <cell r="E1283" t="str">
            <v>P005</v>
          </cell>
          <cell r="F1283" t="str">
            <v>Rachel Zulu</v>
          </cell>
          <cell r="G1283" t="str">
            <v>Toyota Zambia Ltd</v>
          </cell>
          <cell r="H1283" t="str">
            <v>Full service for Toyota Hi-Ace PV 15</v>
          </cell>
          <cell r="I1283" t="str">
            <v>ZMK 401,773</v>
          </cell>
          <cell r="J1283" t="str">
            <v>ZMK</v>
          </cell>
          <cell r="K1283">
            <v>401773</v>
          </cell>
          <cell r="L1283">
            <v>1.6750418760469012E-3</v>
          </cell>
          <cell r="M1283">
            <v>672.98659966499167</v>
          </cell>
          <cell r="N1283">
            <v>0</v>
          </cell>
          <cell r="O1283">
            <v>0</v>
          </cell>
          <cell r="P1283">
            <v>0</v>
          </cell>
          <cell r="Q1283">
            <v>0</v>
          </cell>
          <cell r="R1283">
            <v>401773</v>
          </cell>
        </row>
        <row r="1284">
          <cell r="B1284" t="str">
            <v>599-0835</v>
          </cell>
          <cell r="D1284">
            <v>39552</v>
          </cell>
          <cell r="E1284" t="str">
            <v>P005</v>
          </cell>
          <cell r="F1284" t="str">
            <v>Rachel Zulu</v>
          </cell>
          <cell r="G1284" t="str">
            <v>Toyota Zambia Ltd</v>
          </cell>
          <cell r="H1284" t="str">
            <v>Full service for Toyota Prado PV 17</v>
          </cell>
          <cell r="I1284" t="str">
            <v>ZMK 1,072,831</v>
          </cell>
          <cell r="J1284" t="str">
            <v>ZMK</v>
          </cell>
          <cell r="K1284">
            <v>1072831</v>
          </cell>
          <cell r="L1284">
            <v>1.6750418760469012E-3</v>
          </cell>
          <cell r="M1284">
            <v>1797.0368509212731</v>
          </cell>
          <cell r="N1284">
            <v>0</v>
          </cell>
          <cell r="O1284">
            <v>0</v>
          </cell>
          <cell r="P1284">
            <v>0</v>
          </cell>
          <cell r="Q1284">
            <v>0</v>
          </cell>
          <cell r="R1284">
            <v>1072831</v>
          </cell>
        </row>
        <row r="1285">
          <cell r="B1285" t="str">
            <v>599-0836</v>
          </cell>
          <cell r="D1285">
            <v>39552</v>
          </cell>
          <cell r="E1285" t="str">
            <v>P005</v>
          </cell>
          <cell r="F1285" t="str">
            <v>Rachel Zulu</v>
          </cell>
          <cell r="G1285" t="str">
            <v>Toyota Zambia Ltd</v>
          </cell>
          <cell r="H1285" t="str">
            <v>Full service for Toyota Prado PV 26</v>
          </cell>
          <cell r="I1285" t="str">
            <v>ZMK 1,159,553</v>
          </cell>
          <cell r="J1285" t="str">
            <v>ZMK</v>
          </cell>
          <cell r="K1285">
            <v>1159553</v>
          </cell>
          <cell r="L1285">
            <v>1.6750418760469012E-3</v>
          </cell>
          <cell r="M1285">
            <v>1942.2998324958123</v>
          </cell>
          <cell r="N1285">
            <v>0</v>
          </cell>
          <cell r="O1285">
            <v>0</v>
          </cell>
          <cell r="P1285">
            <v>0</v>
          </cell>
          <cell r="Q1285">
            <v>0</v>
          </cell>
          <cell r="R1285">
            <v>1159553</v>
          </cell>
        </row>
        <row r="1286">
          <cell r="B1286" t="str">
            <v>599-0837</v>
          </cell>
          <cell r="D1286">
            <v>39552</v>
          </cell>
          <cell r="E1286" t="str">
            <v>P005</v>
          </cell>
          <cell r="F1286" t="str">
            <v>Rachel Zulu</v>
          </cell>
          <cell r="G1286" t="str">
            <v>Toyota Zambia Ltd</v>
          </cell>
          <cell r="H1286" t="str">
            <v>Full service for Toyota Hi-Ace PV 15</v>
          </cell>
          <cell r="I1286" t="str">
            <v>ZMK 1,022,132</v>
          </cell>
          <cell r="J1286" t="str">
            <v>ZMK</v>
          </cell>
          <cell r="K1286">
            <v>1022132</v>
          </cell>
          <cell r="L1286">
            <v>1.6750418760469012E-3</v>
          </cell>
          <cell r="M1286">
            <v>1712.1139028475711</v>
          </cell>
          <cell r="N1286">
            <v>0</v>
          </cell>
          <cell r="O1286">
            <v>0</v>
          </cell>
          <cell r="P1286">
            <v>0</v>
          </cell>
          <cell r="Q1286">
            <v>0</v>
          </cell>
          <cell r="R1286">
            <v>1022132</v>
          </cell>
        </row>
        <row r="1287">
          <cell r="B1287" t="str">
            <v>599-0838</v>
          </cell>
          <cell r="D1287">
            <v>39552</v>
          </cell>
          <cell r="E1287" t="str">
            <v>E002</v>
          </cell>
          <cell r="F1287" t="str">
            <v>Clever</v>
          </cell>
          <cell r="G1287" t="str">
            <v>Situlu Electrical Company</v>
          </cell>
          <cell r="H1287" t="str">
            <v>Termination of 4 x 11kV cables (3 core), commissioning and site clearing</v>
          </cell>
          <cell r="I1287" t="str">
            <v>ZMK 8,000,000</v>
          </cell>
          <cell r="J1287" t="str">
            <v>ZMK</v>
          </cell>
          <cell r="K1287">
            <v>8000000</v>
          </cell>
          <cell r="L1287">
            <v>1.6750418760469012E-3</v>
          </cell>
          <cell r="M1287">
            <v>13400.33500837521</v>
          </cell>
          <cell r="N1287">
            <v>0</v>
          </cell>
          <cell r="O1287">
            <v>0</v>
          </cell>
          <cell r="P1287">
            <v>0</v>
          </cell>
          <cell r="Q1287">
            <v>0</v>
          </cell>
          <cell r="R1287">
            <v>8000000</v>
          </cell>
        </row>
        <row r="1288">
          <cell r="B1288" t="str">
            <v>599-0839</v>
          </cell>
          <cell r="D1288">
            <v>39552</v>
          </cell>
          <cell r="E1288" t="str">
            <v>C001</v>
          </cell>
          <cell r="F1288" t="str">
            <v>Naloonda</v>
          </cell>
          <cell r="G1288" t="str">
            <v>Naloonda Joety &amp; Company</v>
          </cell>
          <cell r="H1288" t="str">
            <v>Labour hire to drop 33kV cable at T2#1 feeder table</v>
          </cell>
          <cell r="I1288" t="str">
            <v>ZMK 14,747,850</v>
          </cell>
          <cell r="J1288" t="str">
            <v>ZMK</v>
          </cell>
          <cell r="K1288">
            <v>14747850</v>
          </cell>
          <cell r="L1288">
            <v>1.6750418760469012E-3</v>
          </cell>
          <cell r="M1288">
            <v>24703.266331658291</v>
          </cell>
          <cell r="N1288">
            <v>0</v>
          </cell>
          <cell r="O1288">
            <v>0</v>
          </cell>
          <cell r="P1288">
            <v>0</v>
          </cell>
          <cell r="Q1288">
            <v>0</v>
          </cell>
          <cell r="R1288">
            <v>14747850</v>
          </cell>
          <cell r="S1288" t="str">
            <v>Caneyard</v>
          </cell>
        </row>
        <row r="1289">
          <cell r="B1289" t="str">
            <v>599-0840</v>
          </cell>
          <cell r="D1289">
            <v>39552</v>
          </cell>
          <cell r="E1289" t="str">
            <v>M032-1</v>
          </cell>
          <cell r="F1289" t="str">
            <v>Kishore</v>
          </cell>
          <cell r="G1289" t="str">
            <v>Heku Engineering Ltd</v>
          </cell>
          <cell r="H1289" t="str">
            <v>Machining of T3 cane carrier drive bedplates</v>
          </cell>
          <cell r="I1289" t="str">
            <v>ZMK 11,400,000</v>
          </cell>
          <cell r="J1289" t="str">
            <v>ZMK</v>
          </cell>
          <cell r="K1289">
            <v>11400000</v>
          </cell>
          <cell r="L1289">
            <v>1.6750418760469012E-3</v>
          </cell>
          <cell r="M1289">
            <v>19095.477386934675</v>
          </cell>
          <cell r="N1289">
            <v>0</v>
          </cell>
          <cell r="O1289">
            <v>0</v>
          </cell>
          <cell r="P1289">
            <v>0</v>
          </cell>
          <cell r="Q1289">
            <v>0</v>
          </cell>
          <cell r="R1289">
            <v>11400000</v>
          </cell>
        </row>
        <row r="1290">
          <cell r="B1290" t="str">
            <v>599-0841</v>
          </cell>
          <cell r="D1290">
            <v>39552</v>
          </cell>
          <cell r="E1290" t="str">
            <v>C001</v>
          </cell>
          <cell r="F1290" t="str">
            <v>Joe Mwanza</v>
          </cell>
          <cell r="G1290" t="str">
            <v>Joraf Engineering Ltd</v>
          </cell>
          <cell r="H1290" t="str">
            <v>Tractor and Trailer hire for learing of cane yard area</v>
          </cell>
          <cell r="I1290" t="str">
            <v>ZMK 29,062,500</v>
          </cell>
          <cell r="J1290" t="str">
            <v>ZMK</v>
          </cell>
          <cell r="K1290">
            <v>29062500</v>
          </cell>
          <cell r="L1290">
            <v>1.6750418760469012E-3</v>
          </cell>
          <cell r="M1290">
            <v>48680.904522613069</v>
          </cell>
          <cell r="N1290">
            <v>0</v>
          </cell>
          <cell r="O1290">
            <v>0</v>
          </cell>
          <cell r="P1290">
            <v>0</v>
          </cell>
          <cell r="Q1290">
            <v>0</v>
          </cell>
          <cell r="R1290">
            <v>29062500</v>
          </cell>
          <cell r="S1290" t="str">
            <v>Caneyard</v>
          </cell>
        </row>
        <row r="1291">
          <cell r="B1291" t="str">
            <v>599-0842</v>
          </cell>
          <cell r="D1291">
            <v>39552</v>
          </cell>
          <cell r="E1291" t="str">
            <v>C001</v>
          </cell>
          <cell r="F1291" t="str">
            <v>JACK PHIRI</v>
          </cell>
          <cell r="G1291" t="str">
            <v>Atonement Enterprises Ltd</v>
          </cell>
          <cell r="H1291" t="str">
            <v>Compressor hire for factory demolition work</v>
          </cell>
          <cell r="I1291" t="str">
            <v>ZMK 106,000,000</v>
          </cell>
          <cell r="J1291" t="str">
            <v>ZMK</v>
          </cell>
          <cell r="K1291">
            <v>106000000</v>
          </cell>
          <cell r="L1291">
            <v>1.6750418760469012E-3</v>
          </cell>
          <cell r="M1291">
            <v>177554.43886097154</v>
          </cell>
          <cell r="N1291">
            <v>0</v>
          </cell>
          <cell r="O1291">
            <v>0</v>
          </cell>
          <cell r="P1291">
            <v>0</v>
          </cell>
          <cell r="Q1291">
            <v>0</v>
          </cell>
          <cell r="R1291">
            <v>106000000</v>
          </cell>
          <cell r="S1291" t="str">
            <v>Caneyard</v>
          </cell>
        </row>
        <row r="1292">
          <cell r="B1292" t="str">
            <v>599-0843</v>
          </cell>
          <cell r="D1292">
            <v>39552</v>
          </cell>
          <cell r="E1292" t="str">
            <v>C001</v>
          </cell>
          <cell r="F1292" t="str">
            <v>Lakhi</v>
          </cell>
          <cell r="G1292" t="str">
            <v>Laktronics Repairs Ltd</v>
          </cell>
          <cell r="H1292" t="str">
            <v>Truck hire for Jan and February</v>
          </cell>
          <cell r="I1292" t="str">
            <v>ZMK 89,600,000</v>
          </cell>
          <cell r="J1292" t="str">
            <v>ZMK</v>
          </cell>
          <cell r="K1292">
            <v>89600000</v>
          </cell>
          <cell r="L1292">
            <v>1.6750418760469012E-3</v>
          </cell>
          <cell r="M1292">
            <v>150083.75209380235</v>
          </cell>
          <cell r="N1292">
            <v>0</v>
          </cell>
          <cell r="O1292">
            <v>0</v>
          </cell>
          <cell r="P1292">
            <v>0</v>
          </cell>
          <cell r="Q1292">
            <v>0</v>
          </cell>
          <cell r="R1292">
            <v>89600000</v>
          </cell>
          <cell r="S1292" t="str">
            <v>Caneyard</v>
          </cell>
        </row>
        <row r="1293">
          <cell r="B1293" t="str">
            <v>599-0844</v>
          </cell>
          <cell r="D1293">
            <v>39552</v>
          </cell>
          <cell r="E1293" t="str">
            <v>M031</v>
          </cell>
          <cell r="F1293" t="str">
            <v>Kishore</v>
          </cell>
          <cell r="G1293" t="str">
            <v>Heku Engineering Ltd</v>
          </cell>
          <cell r="H1293" t="str">
            <v>Manufacture of hodling down bolts (M20 x 640mm with 40mm thread) x 20</v>
          </cell>
          <cell r="I1293" t="str">
            <v>ZMK 4,400,000</v>
          </cell>
          <cell r="J1293" t="str">
            <v>ZMK</v>
          </cell>
          <cell r="K1293">
            <v>4400000</v>
          </cell>
          <cell r="L1293">
            <v>1.6750418760469012E-3</v>
          </cell>
          <cell r="M1293">
            <v>7370.1842546063654</v>
          </cell>
          <cell r="N1293">
            <v>0</v>
          </cell>
          <cell r="O1293">
            <v>0</v>
          </cell>
          <cell r="P1293">
            <v>0</v>
          </cell>
          <cell r="Q1293">
            <v>0</v>
          </cell>
          <cell r="R1293">
            <v>4400000</v>
          </cell>
        </row>
        <row r="1294">
          <cell r="B1294" t="str">
            <v>599-0845</v>
          </cell>
          <cell r="D1294">
            <v>39552</v>
          </cell>
          <cell r="E1294" t="str">
            <v>P005</v>
          </cell>
          <cell r="F1294" t="str">
            <v>Adrian Friend</v>
          </cell>
          <cell r="G1294" t="str">
            <v>Celtic Freight</v>
          </cell>
          <cell r="H1294" t="str">
            <v>Transportation of M Projects units to Maz</v>
          </cell>
          <cell r="I1294" t="str">
            <v>USD 5,600</v>
          </cell>
          <cell r="J1294" t="str">
            <v>USD</v>
          </cell>
          <cell r="K1294">
            <v>5600</v>
          </cell>
          <cell r="L1294">
            <v>7.35</v>
          </cell>
          <cell r="M1294">
            <v>41160</v>
          </cell>
          <cell r="N1294">
            <v>0</v>
          </cell>
          <cell r="O1294">
            <v>0</v>
          </cell>
          <cell r="P1294">
            <v>0</v>
          </cell>
          <cell r="Q1294">
            <v>5600</v>
          </cell>
          <cell r="R1294">
            <v>0</v>
          </cell>
        </row>
        <row r="1295">
          <cell r="B1295" t="str">
            <v>599-0846</v>
          </cell>
          <cell r="D1295">
            <v>39552</v>
          </cell>
          <cell r="E1295" t="str">
            <v>A012</v>
          </cell>
          <cell r="F1295" t="str">
            <v>Eddie</v>
          </cell>
          <cell r="G1295" t="str">
            <v>K M Hydraulics</v>
          </cell>
          <cell r="H1295" t="str">
            <v>Progressive trailer valve Brake kit for Valtra PV 39</v>
          </cell>
          <cell r="I1295" t="str">
            <v>ZAR 6,578.33</v>
          </cell>
          <cell r="J1295" t="str">
            <v>ZAR</v>
          </cell>
          <cell r="K1295">
            <v>6578.33</v>
          </cell>
          <cell r="L1295">
            <v>1</v>
          </cell>
          <cell r="M1295">
            <v>6578.33</v>
          </cell>
          <cell r="N1295">
            <v>6578.33</v>
          </cell>
          <cell r="O1295">
            <v>0</v>
          </cell>
          <cell r="P1295">
            <v>0</v>
          </cell>
          <cell r="Q1295">
            <v>0</v>
          </cell>
          <cell r="R1295">
            <v>0</v>
          </cell>
        </row>
        <row r="1296">
          <cell r="B1296" t="str">
            <v>599-0847</v>
          </cell>
          <cell r="D1296">
            <v>39552</v>
          </cell>
          <cell r="E1296" t="str">
            <v>A012</v>
          </cell>
          <cell r="F1296" t="str">
            <v>Eddie</v>
          </cell>
          <cell r="G1296" t="str">
            <v>K M Hydraulics</v>
          </cell>
          <cell r="H1296" t="str">
            <v>Progressive trailer valve Brake kit for Valtra PV 40</v>
          </cell>
          <cell r="I1296" t="str">
            <v>ZAR 6,578.33</v>
          </cell>
          <cell r="J1296" t="str">
            <v>ZAR</v>
          </cell>
          <cell r="K1296">
            <v>6578.33</v>
          </cell>
          <cell r="L1296">
            <v>1</v>
          </cell>
          <cell r="M1296">
            <v>6578.33</v>
          </cell>
          <cell r="N1296">
            <v>6578.33</v>
          </cell>
          <cell r="O1296">
            <v>0</v>
          </cell>
          <cell r="P1296">
            <v>0</v>
          </cell>
          <cell r="Q1296">
            <v>0</v>
          </cell>
          <cell r="R1296">
            <v>0</v>
          </cell>
        </row>
        <row r="1297">
          <cell r="B1297" t="str">
            <v>599-0848</v>
          </cell>
          <cell r="D1297">
            <v>39552</v>
          </cell>
          <cell r="E1297" t="str">
            <v>A012</v>
          </cell>
          <cell r="F1297" t="str">
            <v>Eddie</v>
          </cell>
          <cell r="G1297" t="str">
            <v>K M Hydraulics</v>
          </cell>
          <cell r="H1297" t="str">
            <v>Progressive trailer valve Brake kit for Valtra PV 41</v>
          </cell>
          <cell r="I1297" t="str">
            <v>ZAR 6,578.33</v>
          </cell>
          <cell r="J1297" t="str">
            <v>ZAR</v>
          </cell>
          <cell r="K1297">
            <v>6578.33</v>
          </cell>
          <cell r="L1297">
            <v>1</v>
          </cell>
          <cell r="M1297">
            <v>6578.33</v>
          </cell>
          <cell r="N1297">
            <v>6578.33</v>
          </cell>
          <cell r="O1297">
            <v>0</v>
          </cell>
          <cell r="P1297">
            <v>0</v>
          </cell>
          <cell r="Q1297">
            <v>0</v>
          </cell>
          <cell r="R1297">
            <v>0</v>
          </cell>
        </row>
        <row r="1298">
          <cell r="B1298" t="str">
            <v>599-0849</v>
          </cell>
          <cell r="D1298">
            <v>39552</v>
          </cell>
          <cell r="E1298" t="str">
            <v>A012</v>
          </cell>
          <cell r="F1298" t="str">
            <v>Eddie</v>
          </cell>
          <cell r="G1298" t="str">
            <v>K M Hydraulics</v>
          </cell>
          <cell r="H1298" t="str">
            <v>Progressive trailer valve Brake kit for Valtra PV 51</v>
          </cell>
          <cell r="I1298" t="str">
            <v>ZAR 6,578.33</v>
          </cell>
          <cell r="J1298" t="str">
            <v>ZAR</v>
          </cell>
          <cell r="K1298">
            <v>6578.33</v>
          </cell>
          <cell r="L1298">
            <v>1</v>
          </cell>
          <cell r="M1298">
            <v>6578.33</v>
          </cell>
          <cell r="N1298">
            <v>6578.33</v>
          </cell>
          <cell r="O1298">
            <v>0</v>
          </cell>
          <cell r="P1298">
            <v>0</v>
          </cell>
          <cell r="Q1298">
            <v>0</v>
          </cell>
          <cell r="R1298">
            <v>0</v>
          </cell>
        </row>
        <row r="1299">
          <cell r="B1299" t="str">
            <v>599-0850</v>
          </cell>
          <cell r="D1299">
            <v>39552</v>
          </cell>
          <cell r="E1299" t="str">
            <v>A012</v>
          </cell>
          <cell r="F1299" t="str">
            <v>Eddie</v>
          </cell>
          <cell r="G1299" t="str">
            <v>K M Hydraulics</v>
          </cell>
          <cell r="H1299" t="str">
            <v>Progressive trailer valve Brake kit for Valtra PV 52</v>
          </cell>
          <cell r="I1299" t="str">
            <v>ZAR 6,578.33</v>
          </cell>
          <cell r="J1299" t="str">
            <v>ZAR</v>
          </cell>
          <cell r="K1299">
            <v>6578.33</v>
          </cell>
          <cell r="L1299">
            <v>1</v>
          </cell>
          <cell r="M1299">
            <v>6578.33</v>
          </cell>
          <cell r="N1299">
            <v>6578.33</v>
          </cell>
          <cell r="O1299">
            <v>0</v>
          </cell>
          <cell r="P1299">
            <v>0</v>
          </cell>
          <cell r="Q1299">
            <v>0</v>
          </cell>
          <cell r="R1299">
            <v>0</v>
          </cell>
        </row>
        <row r="1300">
          <cell r="B1300" t="str">
            <v>599-0851</v>
          </cell>
          <cell r="D1300">
            <v>39552</v>
          </cell>
          <cell r="E1300" t="str">
            <v>A012</v>
          </cell>
          <cell r="F1300" t="str">
            <v>Eddie</v>
          </cell>
          <cell r="G1300" t="str">
            <v>K M Hydraulics</v>
          </cell>
          <cell r="H1300" t="str">
            <v>Progressive trailer valve Brake kit for Valtra PV 53</v>
          </cell>
          <cell r="I1300" t="str">
            <v>ZAR 6,578.33</v>
          </cell>
          <cell r="J1300" t="str">
            <v>ZAR</v>
          </cell>
          <cell r="K1300">
            <v>6578.33</v>
          </cell>
          <cell r="L1300">
            <v>1</v>
          </cell>
          <cell r="M1300">
            <v>6578.33</v>
          </cell>
          <cell r="N1300">
            <v>6578.33</v>
          </cell>
          <cell r="O1300">
            <v>0</v>
          </cell>
          <cell r="P1300">
            <v>0</v>
          </cell>
          <cell r="Q1300">
            <v>0</v>
          </cell>
          <cell r="R1300">
            <v>0</v>
          </cell>
        </row>
        <row r="1301">
          <cell r="B1301" t="str">
            <v>599-0852</v>
          </cell>
          <cell r="D1301">
            <v>39555</v>
          </cell>
          <cell r="E1301" t="str">
            <v>A004-0</v>
          </cell>
          <cell r="F1301" t="str">
            <v>Philip Wan</v>
          </cell>
          <cell r="G1301" t="str">
            <v>Emineo Ltd</v>
          </cell>
          <cell r="H1301" t="str">
            <v>2 x 4m pedestrian walkways</v>
          </cell>
          <cell r="I1301" t="str">
            <v>EUR 662</v>
          </cell>
          <cell r="J1301" t="str">
            <v>EUR</v>
          </cell>
          <cell r="K1301">
            <v>662</v>
          </cell>
          <cell r="L1301">
            <v>9.5500000000000007</v>
          </cell>
          <cell r="M1301">
            <v>6322.1</v>
          </cell>
          <cell r="N1301">
            <v>0</v>
          </cell>
          <cell r="O1301">
            <v>662</v>
          </cell>
          <cell r="P1301">
            <v>0</v>
          </cell>
          <cell r="Q1301">
            <v>0</v>
          </cell>
          <cell r="R1301">
            <v>0</v>
          </cell>
        </row>
        <row r="1302">
          <cell r="B1302" t="str">
            <v>599-0853</v>
          </cell>
          <cell r="D1302">
            <v>39555</v>
          </cell>
          <cell r="E1302" t="str">
            <v>P005</v>
          </cell>
          <cell r="F1302" t="str">
            <v>Fred</v>
          </cell>
          <cell r="G1302" t="str">
            <v>Chevonne Enterprises</v>
          </cell>
          <cell r="H1302" t="str">
            <v>Rubber stamps for project</v>
          </cell>
          <cell r="I1302" t="str">
            <v>ZMK 823,275.86</v>
          </cell>
          <cell r="J1302" t="str">
            <v>ZMK</v>
          </cell>
          <cell r="K1302">
            <v>823275.86</v>
          </cell>
          <cell r="L1302">
            <v>1.6750418760469012E-3</v>
          </cell>
          <cell r="M1302">
            <v>1379.021541038526</v>
          </cell>
          <cell r="N1302">
            <v>0</v>
          </cell>
          <cell r="O1302">
            <v>0</v>
          </cell>
          <cell r="P1302">
            <v>0</v>
          </cell>
          <cell r="Q1302">
            <v>0</v>
          </cell>
          <cell r="R1302">
            <v>823275.86</v>
          </cell>
        </row>
        <row r="1303">
          <cell r="B1303" t="str">
            <v>599-0854</v>
          </cell>
          <cell r="D1303">
            <v>39555</v>
          </cell>
          <cell r="E1303" t="str">
            <v>I003</v>
          </cell>
          <cell r="F1303" t="str">
            <v>Salome Smit</v>
          </cell>
          <cell r="G1303" t="str">
            <v>Temperature Management Systems</v>
          </cell>
          <cell r="H1303" t="str">
            <v>3 x Duplex PT100 sensors 380mm long</v>
          </cell>
          <cell r="I1303" t="str">
            <v>ZAR 5,310</v>
          </cell>
          <cell r="J1303" t="str">
            <v>ZAR</v>
          </cell>
          <cell r="K1303">
            <v>5310</v>
          </cell>
          <cell r="L1303">
            <v>1</v>
          </cell>
          <cell r="M1303">
            <v>5310</v>
          </cell>
          <cell r="N1303">
            <v>5310</v>
          </cell>
          <cell r="O1303">
            <v>0</v>
          </cell>
          <cell r="P1303">
            <v>0</v>
          </cell>
          <cell r="Q1303">
            <v>0</v>
          </cell>
          <cell r="R1303">
            <v>0</v>
          </cell>
        </row>
        <row r="1304">
          <cell r="B1304" t="str">
            <v>599-0855</v>
          </cell>
          <cell r="D1304">
            <v>39555</v>
          </cell>
          <cell r="E1304" t="str">
            <v>E012</v>
          </cell>
          <cell r="F1304" t="str">
            <v>Chris Smith</v>
          </cell>
          <cell r="G1304" t="str">
            <v>Unitech Instrumentation Services</v>
          </cell>
          <cell r="H1304" t="str">
            <v xml:space="preserve">Commissioning tools for E &amp; I </v>
          </cell>
          <cell r="I1304" t="str">
            <v>ZAR 22,364</v>
          </cell>
          <cell r="J1304" t="str">
            <v>ZAR</v>
          </cell>
          <cell r="K1304">
            <v>22364</v>
          </cell>
          <cell r="L1304">
            <v>1</v>
          </cell>
          <cell r="M1304">
            <v>22364</v>
          </cell>
          <cell r="N1304">
            <v>22364</v>
          </cell>
          <cell r="O1304">
            <v>0</v>
          </cell>
          <cell r="P1304">
            <v>0</v>
          </cell>
          <cell r="Q1304">
            <v>0</v>
          </cell>
          <cell r="R1304">
            <v>0</v>
          </cell>
        </row>
        <row r="1305">
          <cell r="B1305" t="str">
            <v>599-0856</v>
          </cell>
          <cell r="D1305">
            <v>39555</v>
          </cell>
          <cell r="E1305" t="str">
            <v>E012</v>
          </cell>
          <cell r="F1305" t="str">
            <v>Kuben</v>
          </cell>
          <cell r="G1305" t="str">
            <v>Panel Technique (Pty) Ltd</v>
          </cell>
          <cell r="H1305" t="str">
            <v>15 Push button locking devices</v>
          </cell>
          <cell r="I1305" t="str">
            <v>ZAR 9,910</v>
          </cell>
          <cell r="J1305" t="str">
            <v>ZAR</v>
          </cell>
          <cell r="K1305">
            <v>9910</v>
          </cell>
          <cell r="L1305">
            <v>1</v>
          </cell>
          <cell r="M1305">
            <v>9910</v>
          </cell>
          <cell r="N1305">
            <v>9910</v>
          </cell>
          <cell r="O1305">
            <v>0</v>
          </cell>
          <cell r="P1305">
            <v>0</v>
          </cell>
          <cell r="Q1305">
            <v>0</v>
          </cell>
          <cell r="R1305">
            <v>0</v>
          </cell>
        </row>
        <row r="1306">
          <cell r="B1306" t="str">
            <v>599-0857</v>
          </cell>
          <cell r="D1306">
            <v>39555</v>
          </cell>
          <cell r="E1306" t="str">
            <v>E012</v>
          </cell>
          <cell r="F1306" t="str">
            <v>John Butler / Richard Conte</v>
          </cell>
          <cell r="G1306" t="str">
            <v>Electrical and mechanical installations ltd</v>
          </cell>
          <cell r="H1306" t="str">
            <v>Variations for Juice preparation, Boiler #4 and old 33kV yard</v>
          </cell>
          <cell r="I1306" t="str">
            <v>ZAR 14,277</v>
          </cell>
          <cell r="J1306" t="str">
            <v>ZAR</v>
          </cell>
          <cell r="K1306">
            <v>14277</v>
          </cell>
          <cell r="L1306">
            <v>1</v>
          </cell>
          <cell r="M1306">
            <v>14277</v>
          </cell>
          <cell r="N1306">
            <v>14277</v>
          </cell>
          <cell r="O1306">
            <v>0</v>
          </cell>
          <cell r="P1306">
            <v>0</v>
          </cell>
          <cell r="Q1306">
            <v>0</v>
          </cell>
          <cell r="R1306">
            <v>0</v>
          </cell>
        </row>
        <row r="1307">
          <cell r="B1307" t="str">
            <v>599-0858</v>
          </cell>
          <cell r="D1307">
            <v>39555</v>
          </cell>
          <cell r="E1307" t="str">
            <v>E012</v>
          </cell>
          <cell r="F1307" t="str">
            <v>Chris Smith</v>
          </cell>
          <cell r="G1307" t="str">
            <v>Unitech Instrumentation Services</v>
          </cell>
          <cell r="H1307" t="str">
            <v xml:space="preserve">Commissioning tools for E &amp; I </v>
          </cell>
          <cell r="I1307" t="str">
            <v>ZAR 35,682</v>
          </cell>
          <cell r="J1307" t="str">
            <v>ZAR</v>
          </cell>
          <cell r="K1307">
            <v>35682</v>
          </cell>
          <cell r="L1307">
            <v>1</v>
          </cell>
          <cell r="M1307">
            <v>35682</v>
          </cell>
          <cell r="N1307">
            <v>35682</v>
          </cell>
          <cell r="O1307">
            <v>0</v>
          </cell>
          <cell r="P1307">
            <v>0</v>
          </cell>
          <cell r="Q1307">
            <v>0</v>
          </cell>
          <cell r="R1307">
            <v>0</v>
          </cell>
        </row>
        <row r="1308">
          <cell r="B1308" t="str">
            <v>599-0859</v>
          </cell>
          <cell r="D1308">
            <v>39555</v>
          </cell>
          <cell r="E1308" t="str">
            <v>E002</v>
          </cell>
          <cell r="F1308" t="str">
            <v>Roger Venzo</v>
          </cell>
          <cell r="G1308" t="str">
            <v xml:space="preserve">R G F Power Projects cc </v>
          </cell>
          <cell r="H1308" t="str">
            <v>Additional delivery of 4 creosote poles for 33kV switchyard</v>
          </cell>
          <cell r="I1308" t="str">
            <v>ZAR 8,664</v>
          </cell>
          <cell r="J1308" t="str">
            <v>ZAR</v>
          </cell>
          <cell r="K1308">
            <v>8664</v>
          </cell>
          <cell r="L1308">
            <v>1</v>
          </cell>
          <cell r="M1308">
            <v>8664</v>
          </cell>
          <cell r="N1308">
            <v>8664</v>
          </cell>
          <cell r="O1308">
            <v>0</v>
          </cell>
          <cell r="P1308">
            <v>0</v>
          </cell>
          <cell r="Q1308">
            <v>0</v>
          </cell>
          <cell r="R1308">
            <v>0</v>
          </cell>
        </row>
        <row r="1309">
          <cell r="B1309" t="str">
            <v>599-0860</v>
          </cell>
          <cell r="D1309">
            <v>39555</v>
          </cell>
          <cell r="E1309" t="str">
            <v>P002</v>
          </cell>
          <cell r="F1309" t="str">
            <v>Vinesh Maharaj</v>
          </cell>
          <cell r="G1309" t="str">
            <v>Cube Technologies (Pty) Ltd</v>
          </cell>
          <cell r="H1309" t="str">
            <v>ENGINEERING WORK FOR TS E &amp; I (Palletsation system design)</v>
          </cell>
          <cell r="I1309" t="str">
            <v>ZAR 37,383</v>
          </cell>
          <cell r="J1309" t="str">
            <v>ZAR</v>
          </cell>
          <cell r="K1309">
            <v>37383</v>
          </cell>
          <cell r="L1309">
            <v>1</v>
          </cell>
          <cell r="M1309">
            <v>37383</v>
          </cell>
          <cell r="N1309">
            <v>37383</v>
          </cell>
          <cell r="O1309">
            <v>0</v>
          </cell>
          <cell r="P1309">
            <v>0</v>
          </cell>
          <cell r="Q1309">
            <v>0</v>
          </cell>
          <cell r="R1309">
            <v>0</v>
          </cell>
        </row>
        <row r="1310">
          <cell r="B1310" t="str">
            <v>599-0861</v>
          </cell>
          <cell r="D1310">
            <v>39555</v>
          </cell>
          <cell r="E1310" t="str">
            <v>E012</v>
          </cell>
          <cell r="F1310" t="str">
            <v>Chris Smith</v>
          </cell>
          <cell r="G1310" t="str">
            <v>Unitech Instrumentation Services</v>
          </cell>
          <cell r="H1310" t="str">
            <v>Additional deliveries of E&amp;I equipment</v>
          </cell>
          <cell r="I1310" t="str">
            <v>ZAR 26,637</v>
          </cell>
          <cell r="J1310" t="str">
            <v>ZAR</v>
          </cell>
          <cell r="K1310">
            <v>26637</v>
          </cell>
          <cell r="L1310">
            <v>1</v>
          </cell>
          <cell r="M1310">
            <v>26637</v>
          </cell>
          <cell r="N1310">
            <v>26637</v>
          </cell>
          <cell r="O1310">
            <v>0</v>
          </cell>
          <cell r="P1310">
            <v>0</v>
          </cell>
          <cell r="Q1310">
            <v>0</v>
          </cell>
          <cell r="R1310">
            <v>0</v>
          </cell>
        </row>
        <row r="1311">
          <cell r="B1311" t="str">
            <v>599-0862</v>
          </cell>
          <cell r="D1311">
            <v>39555</v>
          </cell>
          <cell r="E1311" t="str">
            <v>M056</v>
          </cell>
          <cell r="F1311" t="str">
            <v>Mohamed</v>
          </cell>
          <cell r="G1311" t="str">
            <v>Makubu Steelworks Ltd</v>
          </cell>
          <cell r="H1311" t="str">
            <v>1000 M16 nuts &amp; washers, 1000 M20 nuts &amp; washers</v>
          </cell>
          <cell r="I1311" t="str">
            <v>ZMK 9,100,000</v>
          </cell>
          <cell r="J1311" t="str">
            <v>ZMK</v>
          </cell>
          <cell r="K1311">
            <v>9100000</v>
          </cell>
          <cell r="L1311">
            <v>1.6750418760469012E-3</v>
          </cell>
          <cell r="M1311">
            <v>15242.881072026801</v>
          </cell>
          <cell r="N1311">
            <v>0</v>
          </cell>
          <cell r="O1311">
            <v>0</v>
          </cell>
          <cell r="P1311">
            <v>0</v>
          </cell>
          <cell r="Q1311">
            <v>0</v>
          </cell>
          <cell r="R1311">
            <v>9100000</v>
          </cell>
        </row>
        <row r="1312">
          <cell r="B1312" t="str">
            <v>599-0863</v>
          </cell>
          <cell r="D1312">
            <v>39555</v>
          </cell>
          <cell r="E1312" t="str">
            <v>E018</v>
          </cell>
          <cell r="F1312" t="str">
            <v>Steven van Rooyen</v>
          </cell>
          <cell r="G1312" t="str">
            <v>Blastech</v>
          </cell>
          <cell r="H1312" t="str">
            <v>Epoxy coating of generator room floors with heavy duty plascotuff epoxy and grit</v>
          </cell>
          <cell r="I1312" t="str">
            <v>ZAR 43,300</v>
          </cell>
          <cell r="J1312" t="str">
            <v>ZAR</v>
          </cell>
          <cell r="K1312">
            <v>43300</v>
          </cell>
          <cell r="L1312">
            <v>1</v>
          </cell>
          <cell r="M1312">
            <v>43300</v>
          </cell>
          <cell r="N1312">
            <v>43300</v>
          </cell>
          <cell r="O1312">
            <v>0</v>
          </cell>
          <cell r="P1312">
            <v>0</v>
          </cell>
          <cell r="Q1312">
            <v>0</v>
          </cell>
          <cell r="R1312">
            <v>0</v>
          </cell>
        </row>
        <row r="1313">
          <cell r="B1313" t="str">
            <v>599-0864</v>
          </cell>
          <cell r="D1313">
            <v>39555</v>
          </cell>
          <cell r="E1313" t="str">
            <v>C001</v>
          </cell>
          <cell r="F1313" t="str">
            <v>Lakhi</v>
          </cell>
          <cell r="G1313" t="str">
            <v>Laktronics Repairs Ltd</v>
          </cell>
          <cell r="H1313" t="str">
            <v>Truck hire for moving material from gravel pit to new cane yard for 53 days</v>
          </cell>
          <cell r="I1313" t="str">
            <v>ZMK 79,500,000</v>
          </cell>
          <cell r="J1313" t="str">
            <v>ZMK</v>
          </cell>
          <cell r="K1313">
            <v>79500000</v>
          </cell>
          <cell r="L1313">
            <v>1.6750418760469012E-3</v>
          </cell>
          <cell r="M1313">
            <v>133165.82914572864</v>
          </cell>
          <cell r="N1313">
            <v>0</v>
          </cell>
          <cell r="O1313">
            <v>0</v>
          </cell>
          <cell r="P1313">
            <v>0</v>
          </cell>
          <cell r="Q1313">
            <v>0</v>
          </cell>
          <cell r="R1313">
            <v>79500000</v>
          </cell>
          <cell r="S1313" t="str">
            <v>Caneyard</v>
          </cell>
        </row>
        <row r="1314">
          <cell r="B1314" t="str">
            <v>599-0865</v>
          </cell>
          <cell r="D1314">
            <v>39555</v>
          </cell>
          <cell r="E1314" t="str">
            <v>M001-08</v>
          </cell>
          <cell r="F1314" t="str">
            <v>Wayne Albrecht</v>
          </cell>
          <cell r="G1314" t="str">
            <v>D &amp; B industrial consultants</v>
          </cell>
          <cell r="H1314" t="str">
            <v>Supply &amp; application of corrosion protection, supply and erection of lagging and cladding</v>
          </cell>
          <cell r="I1314" t="str">
            <v>ZAR 1,041,254</v>
          </cell>
          <cell r="J1314" t="str">
            <v>ZAR</v>
          </cell>
          <cell r="K1314">
            <v>1041254</v>
          </cell>
          <cell r="L1314">
            <v>1</v>
          </cell>
          <cell r="M1314">
            <v>1041254</v>
          </cell>
          <cell r="N1314">
            <v>1041254</v>
          </cell>
          <cell r="O1314">
            <v>0</v>
          </cell>
          <cell r="P1314">
            <v>0</v>
          </cell>
          <cell r="Q1314">
            <v>0</v>
          </cell>
          <cell r="R1314">
            <v>0</v>
          </cell>
          <cell r="T1314">
            <v>2</v>
          </cell>
        </row>
        <row r="1315">
          <cell r="B1315" t="str">
            <v>599-0866</v>
          </cell>
          <cell r="D1315">
            <v>39555</v>
          </cell>
          <cell r="E1315" t="str">
            <v>M031</v>
          </cell>
          <cell r="F1315" t="str">
            <v>Terry Blakey</v>
          </cell>
          <cell r="G1315" t="str">
            <v>Regus Dunbar Company Pty Ltd</v>
          </cell>
          <cell r="H1315" t="str">
            <v>432 litres of chokfast grout for mill bases, shredders and other bases incl transport</v>
          </cell>
          <cell r="I1315" t="str">
            <v>ZAR 246,680</v>
          </cell>
          <cell r="J1315" t="str">
            <v>ZAR</v>
          </cell>
          <cell r="K1315">
            <v>246680</v>
          </cell>
          <cell r="L1315">
            <v>1</v>
          </cell>
          <cell r="M1315">
            <v>246680</v>
          </cell>
          <cell r="N1315">
            <v>246680</v>
          </cell>
          <cell r="O1315">
            <v>0</v>
          </cell>
          <cell r="P1315">
            <v>0</v>
          </cell>
          <cell r="Q1315">
            <v>0</v>
          </cell>
          <cell r="R1315">
            <v>0</v>
          </cell>
        </row>
        <row r="1316">
          <cell r="B1316" t="str">
            <v>599-0867</v>
          </cell>
          <cell r="D1316">
            <v>39555</v>
          </cell>
          <cell r="E1316" t="str">
            <v>M031</v>
          </cell>
          <cell r="F1316" t="str">
            <v>Mohamed</v>
          </cell>
          <cell r="G1316" t="str">
            <v>BHAGOOS SUPERMARKET</v>
          </cell>
          <cell r="H1316" t="str">
            <v>460l interseal 670 Aluminium including hardener</v>
          </cell>
          <cell r="I1316" t="str">
            <v>ZMK 39,100,000</v>
          </cell>
          <cell r="J1316" t="str">
            <v>ZMK</v>
          </cell>
          <cell r="K1316">
            <v>39100000</v>
          </cell>
          <cell r="L1316">
            <v>1.6750418760469012E-3</v>
          </cell>
          <cell r="M1316">
            <v>65494.137353433835</v>
          </cell>
          <cell r="N1316">
            <v>0</v>
          </cell>
          <cell r="O1316">
            <v>0</v>
          </cell>
          <cell r="P1316">
            <v>0</v>
          </cell>
          <cell r="Q1316">
            <v>0</v>
          </cell>
          <cell r="R1316">
            <v>39100000</v>
          </cell>
          <cell r="S1316" t="str">
            <v>Paint</v>
          </cell>
        </row>
        <row r="1317">
          <cell r="B1317" t="str">
            <v>599-0868</v>
          </cell>
          <cell r="C1317">
            <v>1</v>
          </cell>
          <cell r="D1317">
            <v>39555</v>
          </cell>
          <cell r="E1317" t="str">
            <v>M031</v>
          </cell>
          <cell r="F1317" t="str">
            <v>Mohamed</v>
          </cell>
          <cell r="G1317" t="str">
            <v>BHAGOOS SUPERMARKET</v>
          </cell>
          <cell r="H1317" t="str">
            <v>Oxygen and Acetylene</v>
          </cell>
          <cell r="I1317" t="str">
            <v>ZMK 47,321,115</v>
          </cell>
          <cell r="J1317" t="str">
            <v>ZMK</v>
          </cell>
          <cell r="K1317">
            <v>47321115</v>
          </cell>
          <cell r="L1317">
            <v>1.6750418760469012E-3</v>
          </cell>
          <cell r="M1317">
            <v>79264.849246231155</v>
          </cell>
          <cell r="N1317">
            <v>0</v>
          </cell>
          <cell r="O1317">
            <v>0</v>
          </cell>
          <cell r="P1317">
            <v>0</v>
          </cell>
          <cell r="Q1317">
            <v>0</v>
          </cell>
          <cell r="R1317">
            <v>47321115</v>
          </cell>
          <cell r="S1317" t="str">
            <v>Gas Recovery</v>
          </cell>
        </row>
        <row r="1318">
          <cell r="B1318" t="str">
            <v>599-0869</v>
          </cell>
          <cell r="D1318">
            <v>39556</v>
          </cell>
          <cell r="E1318" t="str">
            <v>P005</v>
          </cell>
          <cell r="F1318" t="str">
            <v>Rachel Zulu</v>
          </cell>
          <cell r="G1318" t="str">
            <v>Toyota Zambia Ltd</v>
          </cell>
          <cell r="H1318" t="str">
            <v>Full service for Toyota Hi-Ace PV 15</v>
          </cell>
          <cell r="I1318" t="str">
            <v>ZMK 937,209</v>
          </cell>
          <cell r="J1318" t="str">
            <v>ZMK</v>
          </cell>
          <cell r="K1318">
            <v>937209</v>
          </cell>
          <cell r="L1318">
            <v>1.6750418760469012E-3</v>
          </cell>
          <cell r="M1318">
            <v>1569.8643216080402</v>
          </cell>
          <cell r="N1318">
            <v>0</v>
          </cell>
          <cell r="O1318">
            <v>0</v>
          </cell>
          <cell r="P1318">
            <v>0</v>
          </cell>
          <cell r="Q1318">
            <v>0</v>
          </cell>
          <cell r="R1318">
            <v>937209</v>
          </cell>
        </row>
        <row r="1319">
          <cell r="B1319" t="str">
            <v>599-0870</v>
          </cell>
          <cell r="D1319">
            <v>39556</v>
          </cell>
          <cell r="E1319" t="str">
            <v>P005</v>
          </cell>
          <cell r="F1319" t="str">
            <v>Rachel Zulu</v>
          </cell>
          <cell r="G1319" t="str">
            <v>Mazabuka Town council</v>
          </cell>
          <cell r="H1319" t="str">
            <v>Sand Levy bill</v>
          </cell>
          <cell r="I1319" t="str">
            <v>ZMK 25,000,000</v>
          </cell>
          <cell r="J1319" t="str">
            <v>ZMK</v>
          </cell>
          <cell r="K1319">
            <v>25000000</v>
          </cell>
          <cell r="L1319">
            <v>1.6750418760469012E-3</v>
          </cell>
          <cell r="M1319">
            <v>41876.046901172529</v>
          </cell>
          <cell r="N1319">
            <v>0</v>
          </cell>
          <cell r="O1319">
            <v>0</v>
          </cell>
          <cell r="P1319">
            <v>0</v>
          </cell>
          <cell r="Q1319">
            <v>0</v>
          </cell>
          <cell r="R1319">
            <v>25000000</v>
          </cell>
        </row>
        <row r="1320">
          <cell r="B1320" t="str">
            <v>599-0871</v>
          </cell>
          <cell r="D1320">
            <v>39556</v>
          </cell>
          <cell r="E1320" t="str">
            <v>P005</v>
          </cell>
          <cell r="F1320" t="str">
            <v>Rachel Zulu</v>
          </cell>
          <cell r="G1320" t="str">
            <v>Maxtronics System and supplies</v>
          </cell>
          <cell r="H1320" t="str">
            <v>Full service for PV 12</v>
          </cell>
          <cell r="I1320" t="str">
            <v>ZMK 3,680,000</v>
          </cell>
          <cell r="J1320" t="str">
            <v>ZMK</v>
          </cell>
          <cell r="K1320">
            <v>3680000</v>
          </cell>
          <cell r="L1320">
            <v>1.6750418760469012E-3</v>
          </cell>
          <cell r="M1320">
            <v>6164.1541038525966</v>
          </cell>
          <cell r="N1320">
            <v>0</v>
          </cell>
          <cell r="O1320">
            <v>0</v>
          </cell>
          <cell r="P1320">
            <v>0</v>
          </cell>
          <cell r="Q1320">
            <v>0</v>
          </cell>
          <cell r="R1320">
            <v>3680000</v>
          </cell>
        </row>
        <row r="1321">
          <cell r="B1321" t="str">
            <v>599-0872</v>
          </cell>
          <cell r="D1321">
            <v>39556</v>
          </cell>
          <cell r="E1321" t="str">
            <v>M023-3</v>
          </cell>
          <cell r="F1321" t="str">
            <v>Ackim Zuze</v>
          </cell>
          <cell r="G1321" t="str">
            <v>Danack Crane Services</v>
          </cell>
          <cell r="H1321" t="str">
            <v>12 / 1000 hours crane service on 6 mobile cranes including parts, filters &amp; labour</v>
          </cell>
          <cell r="I1321" t="str">
            <v>ZMK 27,454,000</v>
          </cell>
          <cell r="J1321" t="str">
            <v>ZMK</v>
          </cell>
          <cell r="K1321">
            <v>27454000</v>
          </cell>
          <cell r="L1321">
            <v>1.6750418760469012E-3</v>
          </cell>
          <cell r="M1321">
            <v>45986.599664991627</v>
          </cell>
          <cell r="N1321">
            <v>0</v>
          </cell>
          <cell r="O1321">
            <v>0</v>
          </cell>
          <cell r="P1321">
            <v>0</v>
          </cell>
          <cell r="Q1321">
            <v>0</v>
          </cell>
          <cell r="R1321">
            <v>27454000</v>
          </cell>
        </row>
        <row r="1322">
          <cell r="B1322" t="str">
            <v>599-0873</v>
          </cell>
          <cell r="C1322">
            <v>1</v>
          </cell>
          <cell r="D1322">
            <v>39556</v>
          </cell>
          <cell r="E1322" t="str">
            <v>M031</v>
          </cell>
          <cell r="F1322" t="str">
            <v>Mohamed</v>
          </cell>
          <cell r="G1322" t="str">
            <v>BHAGOOS SUPERMARKET</v>
          </cell>
          <cell r="H1322" t="str">
            <v>Oxygen and Acetylene</v>
          </cell>
          <cell r="I1322" t="str">
            <v>ZMK 13,370,165</v>
          </cell>
          <cell r="J1322" t="str">
            <v>ZMK</v>
          </cell>
          <cell r="K1322">
            <v>13370165</v>
          </cell>
          <cell r="L1322">
            <v>1.6750418760469012E-3</v>
          </cell>
          <cell r="M1322">
            <v>22395.586264656617</v>
          </cell>
          <cell r="N1322">
            <v>0</v>
          </cell>
          <cell r="O1322">
            <v>0</v>
          </cell>
          <cell r="P1322">
            <v>0</v>
          </cell>
          <cell r="Q1322">
            <v>0</v>
          </cell>
          <cell r="R1322">
            <v>13370165</v>
          </cell>
          <cell r="S1322" t="str">
            <v>Gas Recovery</v>
          </cell>
        </row>
        <row r="1323">
          <cell r="B1323" t="str">
            <v>599-0874</v>
          </cell>
          <cell r="C1323">
            <v>1</v>
          </cell>
          <cell r="D1323">
            <v>39556</v>
          </cell>
          <cell r="E1323" t="str">
            <v>M031</v>
          </cell>
          <cell r="F1323" t="str">
            <v>Mohamed</v>
          </cell>
          <cell r="G1323" t="str">
            <v>BHAGOOS SUPERMARKET</v>
          </cell>
          <cell r="H1323" t="str">
            <v>Oxygen and Acetylene</v>
          </cell>
          <cell r="I1323" t="str">
            <v>ZMK 155,310,150</v>
          </cell>
          <cell r="J1323" t="str">
            <v>ZMK</v>
          </cell>
          <cell r="K1323">
            <v>155310150</v>
          </cell>
          <cell r="L1323">
            <v>1.6750418760469012E-3</v>
          </cell>
          <cell r="M1323">
            <v>260151.00502512563</v>
          </cell>
          <cell r="N1323">
            <v>0</v>
          </cell>
          <cell r="O1323">
            <v>0</v>
          </cell>
          <cell r="P1323">
            <v>0</v>
          </cell>
          <cell r="Q1323">
            <v>0</v>
          </cell>
          <cell r="R1323">
            <v>155310150</v>
          </cell>
          <cell r="S1323" t="str">
            <v>Gas Recovery</v>
          </cell>
        </row>
        <row r="1324">
          <cell r="B1324" t="str">
            <v>599-0875</v>
          </cell>
          <cell r="D1324">
            <v>39556</v>
          </cell>
          <cell r="E1324" t="str">
            <v>M031</v>
          </cell>
          <cell r="F1324" t="str">
            <v>Mohamed</v>
          </cell>
          <cell r="G1324" t="str">
            <v>BHAGOOS SUPERMARKET</v>
          </cell>
          <cell r="H1324" t="str">
            <v>220 Mild steel M16 x 55mm bolts and washers</v>
          </cell>
          <cell r="I1324" t="str">
            <v>ZMK 1,000,000.00</v>
          </cell>
          <cell r="J1324" t="str">
            <v>ZMK</v>
          </cell>
          <cell r="K1324">
            <v>1000000</v>
          </cell>
          <cell r="L1324">
            <v>1.6750418760469012E-3</v>
          </cell>
          <cell r="M1324">
            <v>1675.0418760469013</v>
          </cell>
          <cell r="N1324">
            <v>0</v>
          </cell>
          <cell r="O1324">
            <v>0</v>
          </cell>
          <cell r="P1324">
            <v>0</v>
          </cell>
          <cell r="Q1324">
            <v>0</v>
          </cell>
          <cell r="R1324">
            <v>1000000</v>
          </cell>
        </row>
        <row r="1325">
          <cell r="B1325" t="str">
            <v>599-0876</v>
          </cell>
          <cell r="D1325">
            <v>39556</v>
          </cell>
          <cell r="E1325" t="str">
            <v>C005</v>
          </cell>
          <cell r="F1325" t="str">
            <v>Malaya</v>
          </cell>
          <cell r="G1325" t="str">
            <v>Chiz Trucking</v>
          </cell>
          <cell r="H1325" t="str">
            <v>Transport of cement from Chilanga to Nakambala</v>
          </cell>
          <cell r="I1325" t="str">
            <v>ZMK 7,200,000.00</v>
          </cell>
          <cell r="J1325" t="str">
            <v>ZMK</v>
          </cell>
          <cell r="K1325">
            <v>7200000</v>
          </cell>
          <cell r="L1325">
            <v>1.6750418760469012E-3</v>
          </cell>
          <cell r="M1325">
            <v>12060.301507537688</v>
          </cell>
          <cell r="N1325">
            <v>0</v>
          </cell>
          <cell r="O1325">
            <v>0</v>
          </cell>
          <cell r="P1325">
            <v>0</v>
          </cell>
          <cell r="Q1325">
            <v>0</v>
          </cell>
          <cell r="R1325">
            <v>7200000</v>
          </cell>
        </row>
        <row r="1326">
          <cell r="B1326" t="str">
            <v>599-0877</v>
          </cell>
          <cell r="D1326">
            <v>39556</v>
          </cell>
          <cell r="E1326" t="str">
            <v>A010-13</v>
          </cell>
          <cell r="F1326" t="str">
            <v>Lakhi</v>
          </cell>
          <cell r="G1326" t="str">
            <v>Laktronics Repairs Ltd</v>
          </cell>
          <cell r="H1326" t="str">
            <v>Truck hire for cane field seed planting</v>
          </cell>
          <cell r="I1326" t="str">
            <v>ZMK 118,400,000</v>
          </cell>
          <cell r="J1326" t="str">
            <v>ZMK</v>
          </cell>
          <cell r="K1326">
            <v>118400000</v>
          </cell>
          <cell r="L1326">
            <v>1.6750418760469012E-3</v>
          </cell>
          <cell r="M1326">
            <v>198324.95812395311</v>
          </cell>
          <cell r="N1326">
            <v>0</v>
          </cell>
          <cell r="O1326">
            <v>0</v>
          </cell>
          <cell r="P1326">
            <v>0</v>
          </cell>
          <cell r="Q1326">
            <v>0</v>
          </cell>
          <cell r="R1326">
            <v>118400000</v>
          </cell>
        </row>
        <row r="1327">
          <cell r="B1327" t="str">
            <v>599-0878</v>
          </cell>
          <cell r="D1327">
            <v>39556</v>
          </cell>
          <cell r="E1327" t="str">
            <v>Transferred to ZS</v>
          </cell>
          <cell r="F1327" t="str">
            <v>Kishore</v>
          </cell>
          <cell r="G1327" t="str">
            <v>Heku Engineering Ltd</v>
          </cell>
          <cell r="H1327" t="str">
            <v>Drawbar for Valtra Tractor PV 39</v>
          </cell>
          <cell r="I1327" t="str">
            <v>ZMK 3,820,000</v>
          </cell>
          <cell r="J1327" t="str">
            <v>ZMK</v>
          </cell>
          <cell r="K1327">
            <v>3820000</v>
          </cell>
          <cell r="L1327">
            <v>1.6750418760469012E-3</v>
          </cell>
          <cell r="M1327">
            <v>6398.6599664991627</v>
          </cell>
          <cell r="N1327">
            <v>0</v>
          </cell>
          <cell r="O1327">
            <v>0</v>
          </cell>
          <cell r="P1327">
            <v>0</v>
          </cell>
          <cell r="Q1327">
            <v>0</v>
          </cell>
          <cell r="R1327">
            <v>3820000</v>
          </cell>
        </row>
        <row r="1328">
          <cell r="B1328" t="str">
            <v>599-0879</v>
          </cell>
          <cell r="D1328">
            <v>39556</v>
          </cell>
          <cell r="E1328" t="str">
            <v>Transferred to ZS</v>
          </cell>
          <cell r="F1328" t="str">
            <v>Kishore</v>
          </cell>
          <cell r="G1328" t="str">
            <v>Heku Engineering Ltd</v>
          </cell>
          <cell r="H1328" t="str">
            <v>Drawbar for Valtra Tractor PV 40</v>
          </cell>
          <cell r="I1328" t="str">
            <v>ZMK 3,820,000</v>
          </cell>
          <cell r="J1328" t="str">
            <v>ZMK</v>
          </cell>
          <cell r="K1328">
            <v>3820000</v>
          </cell>
          <cell r="L1328">
            <v>1.6750418760469012E-3</v>
          </cell>
          <cell r="M1328">
            <v>6398.6599664991627</v>
          </cell>
          <cell r="N1328">
            <v>0</v>
          </cell>
          <cell r="O1328">
            <v>0</v>
          </cell>
          <cell r="P1328">
            <v>0</v>
          </cell>
          <cell r="Q1328">
            <v>0</v>
          </cell>
          <cell r="R1328">
            <v>3820000</v>
          </cell>
        </row>
        <row r="1329">
          <cell r="B1329" t="str">
            <v>599-0880</v>
          </cell>
          <cell r="D1329">
            <v>39556</v>
          </cell>
          <cell r="E1329" t="str">
            <v>Transferred to ZS</v>
          </cell>
          <cell r="F1329" t="str">
            <v>Kishore</v>
          </cell>
          <cell r="G1329" t="str">
            <v>Heku Engineering Ltd</v>
          </cell>
          <cell r="H1329" t="str">
            <v>Drawbar for Valtra Tractor PV 41</v>
          </cell>
          <cell r="I1329" t="str">
            <v>ZMK 3,820,000</v>
          </cell>
          <cell r="J1329" t="str">
            <v>ZMK</v>
          </cell>
          <cell r="K1329">
            <v>3820000</v>
          </cell>
          <cell r="L1329">
            <v>1.6750418760469012E-3</v>
          </cell>
          <cell r="M1329">
            <v>6398.6599664991627</v>
          </cell>
          <cell r="N1329">
            <v>0</v>
          </cell>
          <cell r="O1329">
            <v>0</v>
          </cell>
          <cell r="P1329">
            <v>0</v>
          </cell>
          <cell r="Q1329">
            <v>0</v>
          </cell>
          <cell r="R1329">
            <v>3820000</v>
          </cell>
        </row>
        <row r="1330">
          <cell r="B1330" t="str">
            <v>599-0881</v>
          </cell>
          <cell r="D1330">
            <v>39556</v>
          </cell>
          <cell r="E1330" t="str">
            <v>Transferred to ZS</v>
          </cell>
          <cell r="F1330" t="str">
            <v>Kishore</v>
          </cell>
          <cell r="G1330" t="str">
            <v>Heku Engineering Ltd</v>
          </cell>
          <cell r="H1330" t="str">
            <v>Drawbar for Valtra Tractor PV 52</v>
          </cell>
          <cell r="I1330" t="str">
            <v>ZMK 3,820,000</v>
          </cell>
          <cell r="J1330" t="str">
            <v>ZMK</v>
          </cell>
          <cell r="K1330">
            <v>3820000</v>
          </cell>
          <cell r="L1330">
            <v>1.6750418760469012E-3</v>
          </cell>
          <cell r="M1330">
            <v>6398.6599664991627</v>
          </cell>
          <cell r="N1330">
            <v>0</v>
          </cell>
          <cell r="O1330">
            <v>0</v>
          </cell>
          <cell r="P1330">
            <v>0</v>
          </cell>
          <cell r="Q1330">
            <v>0</v>
          </cell>
          <cell r="R1330">
            <v>3820000</v>
          </cell>
        </row>
        <row r="1331">
          <cell r="B1331" t="str">
            <v>599-0882</v>
          </cell>
          <cell r="D1331">
            <v>39556</v>
          </cell>
          <cell r="E1331" t="str">
            <v>Transferred to ZS</v>
          </cell>
          <cell r="F1331" t="str">
            <v>Kishore</v>
          </cell>
          <cell r="G1331" t="str">
            <v>Heku Engineering Ltd</v>
          </cell>
          <cell r="H1331" t="str">
            <v>Drawbar for Valtra Tractor PV 53</v>
          </cell>
          <cell r="I1331" t="str">
            <v>ZMK 3,820,000</v>
          </cell>
          <cell r="J1331" t="str">
            <v>ZMK</v>
          </cell>
          <cell r="K1331">
            <v>3820000</v>
          </cell>
          <cell r="L1331">
            <v>1.6750418760469012E-3</v>
          </cell>
          <cell r="M1331">
            <v>6398.6599664991627</v>
          </cell>
          <cell r="N1331">
            <v>0</v>
          </cell>
          <cell r="O1331">
            <v>0</v>
          </cell>
          <cell r="P1331">
            <v>0</v>
          </cell>
          <cell r="Q1331">
            <v>0</v>
          </cell>
          <cell r="R1331">
            <v>3820000</v>
          </cell>
        </row>
        <row r="1332">
          <cell r="B1332" t="str">
            <v>599-0883</v>
          </cell>
          <cell r="D1332">
            <v>39556</v>
          </cell>
          <cell r="E1332" t="str">
            <v>Transferred to ZS</v>
          </cell>
          <cell r="F1332" t="str">
            <v>Kishore</v>
          </cell>
          <cell r="G1332" t="str">
            <v>Heku Engineering Ltd</v>
          </cell>
          <cell r="H1332" t="str">
            <v>Drawbar for Valtra Tractor PV 51</v>
          </cell>
          <cell r="I1332" t="str">
            <v>ZMK 3,820,000</v>
          </cell>
          <cell r="J1332" t="str">
            <v>ZMK</v>
          </cell>
          <cell r="K1332">
            <v>3820000</v>
          </cell>
          <cell r="L1332">
            <v>1.6750418760469012E-3</v>
          </cell>
          <cell r="M1332">
            <v>6398.6599664991627</v>
          </cell>
          <cell r="N1332">
            <v>0</v>
          </cell>
          <cell r="O1332">
            <v>0</v>
          </cell>
          <cell r="P1332">
            <v>0</v>
          </cell>
          <cell r="Q1332">
            <v>0</v>
          </cell>
          <cell r="R1332">
            <v>3820000</v>
          </cell>
        </row>
        <row r="1333">
          <cell r="B1333" t="str">
            <v>599-0884</v>
          </cell>
          <cell r="D1333">
            <v>39560</v>
          </cell>
          <cell r="E1333" t="str">
            <v>P005</v>
          </cell>
          <cell r="F1333" t="str">
            <v>Alfred Akasiwa</v>
          </cell>
          <cell r="G1333" t="str">
            <v>G &amp; A Investment Ltd</v>
          </cell>
          <cell r="H1333" t="str">
            <v>Plumbing Materials as per delivery note 221</v>
          </cell>
          <cell r="I1333" t="str">
            <v>ZMK 298,723.40</v>
          </cell>
          <cell r="J1333" t="str">
            <v>ZMK</v>
          </cell>
          <cell r="K1333">
            <v>298723.40000000002</v>
          </cell>
          <cell r="L1333">
            <v>1.6750418760469012E-3</v>
          </cell>
          <cell r="M1333">
            <v>500.37420435510893</v>
          </cell>
          <cell r="N1333">
            <v>0</v>
          </cell>
          <cell r="O1333">
            <v>0</v>
          </cell>
          <cell r="P1333">
            <v>0</v>
          </cell>
          <cell r="Q1333">
            <v>0</v>
          </cell>
          <cell r="R1333">
            <v>298723.40000000002</v>
          </cell>
        </row>
        <row r="1334">
          <cell r="B1334" t="str">
            <v>599-0885</v>
          </cell>
          <cell r="D1334">
            <v>39561</v>
          </cell>
          <cell r="E1334" t="str">
            <v>P005</v>
          </cell>
          <cell r="F1334" t="str">
            <v>Alfred Akasiwa</v>
          </cell>
          <cell r="G1334" t="str">
            <v>Philip Banji Malambo</v>
          </cell>
          <cell r="H1334" t="str">
            <v>Equipment hire for March 2008</v>
          </cell>
          <cell r="I1334" t="str">
            <v>ZMK 14,400,000</v>
          </cell>
          <cell r="J1334" t="str">
            <v>ZMK</v>
          </cell>
          <cell r="K1334">
            <v>14400000</v>
          </cell>
          <cell r="L1334">
            <v>1.6750418760469012E-3</v>
          </cell>
          <cell r="M1334">
            <v>24120.603015075376</v>
          </cell>
          <cell r="N1334">
            <v>0</v>
          </cell>
          <cell r="O1334">
            <v>0</v>
          </cell>
          <cell r="P1334">
            <v>0</v>
          </cell>
          <cell r="Q1334">
            <v>0</v>
          </cell>
          <cell r="R1334">
            <v>14400000</v>
          </cell>
        </row>
        <row r="1335">
          <cell r="B1335" t="str">
            <v>599-0886</v>
          </cell>
          <cell r="D1335">
            <v>39561</v>
          </cell>
          <cell r="E1335" t="str">
            <v>P005</v>
          </cell>
          <cell r="F1335" t="str">
            <v>Alfred Akasiwa</v>
          </cell>
          <cell r="G1335" t="str">
            <v>Sidusi Enterprises</v>
          </cell>
          <cell r="H1335" t="str">
            <v>Equipment hire for March 2008</v>
          </cell>
          <cell r="I1335" t="str">
            <v>ZMK 16,000,000</v>
          </cell>
          <cell r="J1335" t="str">
            <v>ZMK</v>
          </cell>
          <cell r="K1335">
            <v>16000000</v>
          </cell>
          <cell r="L1335">
            <v>1.6750418760469012E-3</v>
          </cell>
          <cell r="M1335">
            <v>26800.67001675042</v>
          </cell>
          <cell r="N1335">
            <v>0</v>
          </cell>
          <cell r="O1335">
            <v>0</v>
          </cell>
          <cell r="P1335">
            <v>0</v>
          </cell>
          <cell r="Q1335">
            <v>0</v>
          </cell>
          <cell r="R1335">
            <v>16000000</v>
          </cell>
        </row>
        <row r="1336">
          <cell r="B1336" t="str">
            <v>599-0887</v>
          </cell>
          <cell r="D1336">
            <v>39561</v>
          </cell>
          <cell r="E1336" t="str">
            <v>P005</v>
          </cell>
          <cell r="F1336" t="str">
            <v>Alfred Akasiwa</v>
          </cell>
          <cell r="G1336" t="str">
            <v>Situlu Electrical Company</v>
          </cell>
          <cell r="H1336" t="str">
            <v>Install electrics to recreational tents for 2 units</v>
          </cell>
          <cell r="I1336" t="str">
            <v>ZMK 2,510,000</v>
          </cell>
          <cell r="J1336" t="str">
            <v>ZMK</v>
          </cell>
          <cell r="K1336">
            <v>2510000</v>
          </cell>
          <cell r="L1336">
            <v>1.6750418760469012E-3</v>
          </cell>
          <cell r="M1336">
            <v>4204.3551088777222</v>
          </cell>
          <cell r="N1336">
            <v>0</v>
          </cell>
          <cell r="O1336">
            <v>0</v>
          </cell>
          <cell r="P1336">
            <v>0</v>
          </cell>
          <cell r="Q1336">
            <v>0</v>
          </cell>
          <cell r="R1336">
            <v>2510000</v>
          </cell>
        </row>
        <row r="1337">
          <cell r="B1337" t="str">
            <v>599-0888</v>
          </cell>
          <cell r="D1337">
            <v>39561</v>
          </cell>
          <cell r="E1337" t="str">
            <v>C001</v>
          </cell>
          <cell r="F1337" t="str">
            <v>Alfred Akasiwa</v>
          </cell>
          <cell r="G1337" t="str">
            <v>Laktronics Repairs Ltd</v>
          </cell>
          <cell r="H1337" t="str">
            <v>Tipper Truck Hire</v>
          </cell>
          <cell r="I1337" t="str">
            <v>ZMK 11,200,000</v>
          </cell>
          <cell r="J1337" t="str">
            <v>ZMK</v>
          </cell>
          <cell r="K1337">
            <v>11200000</v>
          </cell>
          <cell r="L1337">
            <v>1.6750418760469012E-3</v>
          </cell>
          <cell r="M1337">
            <v>18760.469011725294</v>
          </cell>
          <cell r="N1337">
            <v>0</v>
          </cell>
          <cell r="O1337">
            <v>0</v>
          </cell>
          <cell r="P1337">
            <v>0</v>
          </cell>
          <cell r="Q1337">
            <v>0</v>
          </cell>
          <cell r="R1337">
            <v>11200000</v>
          </cell>
          <cell r="S1337" t="str">
            <v>Caneyard</v>
          </cell>
        </row>
        <row r="1338">
          <cell r="B1338" t="str">
            <v>599-0889</v>
          </cell>
          <cell r="D1338">
            <v>39561</v>
          </cell>
          <cell r="E1338" t="str">
            <v>P005</v>
          </cell>
          <cell r="F1338" t="str">
            <v>Alfred Akasiwa</v>
          </cell>
          <cell r="G1338" t="str">
            <v>Laktronics Repairs Ltd</v>
          </cell>
          <cell r="H1338" t="str">
            <v>Crushed Stones</v>
          </cell>
          <cell r="I1338" t="str">
            <v>ZMK 18,400,000</v>
          </cell>
          <cell r="J1338" t="str">
            <v>ZMK</v>
          </cell>
          <cell r="K1338">
            <v>18400000</v>
          </cell>
          <cell r="L1338">
            <v>1.6750418760469012E-3</v>
          </cell>
          <cell r="M1338">
            <v>30820.770519262984</v>
          </cell>
          <cell r="N1338">
            <v>0</v>
          </cell>
          <cell r="O1338">
            <v>0</v>
          </cell>
          <cell r="P1338">
            <v>0</v>
          </cell>
          <cell r="Q1338">
            <v>0</v>
          </cell>
          <cell r="R1338">
            <v>18400000</v>
          </cell>
        </row>
        <row r="1339">
          <cell r="B1339" t="str">
            <v>599-0890</v>
          </cell>
          <cell r="D1339">
            <v>39561</v>
          </cell>
          <cell r="E1339" t="str">
            <v>E017</v>
          </cell>
          <cell r="F1339" t="str">
            <v>Alfred Akasiwa</v>
          </cell>
          <cell r="G1339" t="str">
            <v>Laktronics Repairs Ltd</v>
          </cell>
          <cell r="H1339" t="str">
            <v>Mercury Vapour lamps</v>
          </cell>
          <cell r="I1339" t="str">
            <v>ZMK 625,000</v>
          </cell>
          <cell r="J1339" t="str">
            <v>ZMK</v>
          </cell>
          <cell r="K1339">
            <v>625000</v>
          </cell>
          <cell r="L1339">
            <v>1.6750418760469012E-3</v>
          </cell>
          <cell r="M1339">
            <v>1046.9011725293133</v>
          </cell>
          <cell r="N1339">
            <v>0</v>
          </cell>
          <cell r="O1339">
            <v>0</v>
          </cell>
          <cell r="P1339">
            <v>0</v>
          </cell>
          <cell r="Q1339">
            <v>0</v>
          </cell>
          <cell r="R1339">
            <v>625000</v>
          </cell>
        </row>
        <row r="1340">
          <cell r="B1340" t="str">
            <v>599-0891</v>
          </cell>
          <cell r="D1340">
            <v>39561</v>
          </cell>
          <cell r="E1340" t="str">
            <v>P005</v>
          </cell>
          <cell r="F1340" t="str">
            <v>Rachel Zulu</v>
          </cell>
          <cell r="G1340" t="str">
            <v>Action Auto Ltd</v>
          </cell>
          <cell r="H1340" t="str">
            <v>Full Service For Isuzu Kb250 Reg No. Abl 1825 Fleet No. Pv49</v>
          </cell>
          <cell r="I1340" t="str">
            <v>ZMK 1,000,000.00</v>
          </cell>
          <cell r="J1340" t="str">
            <v>ZMK</v>
          </cell>
          <cell r="K1340">
            <v>1000000</v>
          </cell>
          <cell r="L1340">
            <v>1.6750418760469012E-3</v>
          </cell>
          <cell r="M1340">
            <v>1675.0418760469013</v>
          </cell>
          <cell r="N1340">
            <v>0</v>
          </cell>
          <cell r="O1340">
            <v>0</v>
          </cell>
          <cell r="P1340">
            <v>0</v>
          </cell>
          <cell r="Q1340">
            <v>0</v>
          </cell>
          <cell r="R1340">
            <v>1000000</v>
          </cell>
        </row>
        <row r="1341">
          <cell r="B1341" t="str">
            <v>599-0892</v>
          </cell>
          <cell r="D1341">
            <v>39561</v>
          </cell>
          <cell r="E1341" t="str">
            <v>P005</v>
          </cell>
          <cell r="F1341" t="str">
            <v>Rachel Zulu</v>
          </cell>
          <cell r="G1341" t="str">
            <v>Toyota Zambia Ltd</v>
          </cell>
          <cell r="H1341" t="str">
            <v>Full service for Toyota prado PV 17</v>
          </cell>
          <cell r="I1341" t="str">
            <v>ZMK 1,000,000.00</v>
          </cell>
          <cell r="J1341" t="str">
            <v>ZMK</v>
          </cell>
          <cell r="K1341">
            <v>1000000</v>
          </cell>
          <cell r="L1341">
            <v>1.6750418760469012E-3</v>
          </cell>
          <cell r="M1341">
            <v>1675.0418760469013</v>
          </cell>
          <cell r="N1341">
            <v>0</v>
          </cell>
          <cell r="O1341">
            <v>0</v>
          </cell>
          <cell r="P1341">
            <v>0</v>
          </cell>
          <cell r="Q1341">
            <v>0</v>
          </cell>
          <cell r="R1341">
            <v>1000000</v>
          </cell>
        </row>
        <row r="1342">
          <cell r="B1342" t="str">
            <v>599-0893</v>
          </cell>
          <cell r="D1342">
            <v>39561</v>
          </cell>
          <cell r="E1342" t="str">
            <v>P005</v>
          </cell>
          <cell r="F1342" t="str">
            <v>Chiluba</v>
          </cell>
          <cell r="G1342" t="str">
            <v>B &amp; S Construction &amp; Mechanical Maintenance</v>
          </cell>
          <cell r="H1342" t="str">
            <v>Various safety signs for expansion project</v>
          </cell>
          <cell r="I1342" t="str">
            <v>ZMK 1,982,758.62</v>
          </cell>
          <cell r="J1342" t="str">
            <v>ZMK</v>
          </cell>
          <cell r="K1342">
            <v>1982758.62</v>
          </cell>
          <cell r="L1342">
            <v>1.6750418760469012E-3</v>
          </cell>
          <cell r="M1342">
            <v>3321.2037185929648</v>
          </cell>
          <cell r="N1342">
            <v>0</v>
          </cell>
          <cell r="O1342">
            <v>0</v>
          </cell>
          <cell r="P1342">
            <v>0</v>
          </cell>
          <cell r="Q1342">
            <v>0</v>
          </cell>
          <cell r="R1342">
            <v>1982758.62</v>
          </cell>
        </row>
        <row r="1343">
          <cell r="B1343" t="str">
            <v>599-0894</v>
          </cell>
          <cell r="D1343">
            <v>39561</v>
          </cell>
          <cell r="E1343" t="str">
            <v>P005</v>
          </cell>
          <cell r="F1343" t="str">
            <v>Royston</v>
          </cell>
          <cell r="G1343" t="str">
            <v>Manica Africa (Pty) Ltd</v>
          </cell>
          <cell r="H1343" t="str">
            <v>Transportation of RCS tents from Ladysmith to Mazabuka</v>
          </cell>
          <cell r="I1343" t="str">
            <v>ZAR 28,802.28</v>
          </cell>
          <cell r="J1343" t="str">
            <v>ZAR</v>
          </cell>
          <cell r="K1343">
            <v>28802.28</v>
          </cell>
          <cell r="L1343">
            <v>1</v>
          </cell>
          <cell r="M1343">
            <v>28802.28</v>
          </cell>
          <cell r="N1343">
            <v>28802.28</v>
          </cell>
          <cell r="O1343">
            <v>0</v>
          </cell>
          <cell r="P1343">
            <v>0</v>
          </cell>
          <cell r="Q1343">
            <v>0</v>
          </cell>
          <cell r="R1343">
            <v>0</v>
          </cell>
        </row>
        <row r="1344">
          <cell r="B1344" t="str">
            <v>599-0895</v>
          </cell>
          <cell r="D1344">
            <v>39562</v>
          </cell>
          <cell r="E1344" t="str">
            <v>M052</v>
          </cell>
          <cell r="F1344" t="str">
            <v>Alfred Akasiwa</v>
          </cell>
          <cell r="G1344" t="str">
            <v>Mulimo Agriculture Hardware Distributors</v>
          </cell>
          <cell r="H1344" t="str">
            <v>Cane Haulage w/shop water reticulation materials</v>
          </cell>
          <cell r="I1344" t="str">
            <v>ZMK 11,801,700</v>
          </cell>
          <cell r="J1344" t="str">
            <v>ZMK</v>
          </cell>
          <cell r="K1344">
            <v>11801700</v>
          </cell>
          <cell r="L1344">
            <v>1.6750418760469012E-3</v>
          </cell>
          <cell r="M1344">
            <v>19768.341708542714</v>
          </cell>
          <cell r="N1344">
            <v>0</v>
          </cell>
          <cell r="O1344">
            <v>0</v>
          </cell>
          <cell r="P1344">
            <v>0</v>
          </cell>
          <cell r="Q1344">
            <v>0</v>
          </cell>
          <cell r="R1344">
            <v>11801700</v>
          </cell>
        </row>
        <row r="1345">
          <cell r="B1345" t="str">
            <v>599-0896</v>
          </cell>
          <cell r="D1345">
            <v>39562</v>
          </cell>
          <cell r="E1345" t="str">
            <v>P005</v>
          </cell>
          <cell r="F1345" t="str">
            <v>Rachel Zulu</v>
          </cell>
          <cell r="G1345" t="str">
            <v>GEMISTAR TRAVEL &amp; TOURS</v>
          </cell>
          <cell r="H1345" t="str">
            <v>Air tickets for Ken Rowney and Ros Rowney</v>
          </cell>
          <cell r="I1345" t="str">
            <v>ZMK 4,736,190</v>
          </cell>
          <cell r="J1345" t="str">
            <v>ZMK</v>
          </cell>
          <cell r="K1345">
            <v>4736190</v>
          </cell>
          <cell r="L1345">
            <v>1.6750418760469012E-3</v>
          </cell>
          <cell r="M1345">
            <v>7933.3165829145728</v>
          </cell>
          <cell r="N1345">
            <v>0</v>
          </cell>
          <cell r="O1345">
            <v>0</v>
          </cell>
          <cell r="P1345">
            <v>0</v>
          </cell>
          <cell r="Q1345">
            <v>0</v>
          </cell>
          <cell r="R1345">
            <v>4736190</v>
          </cell>
        </row>
        <row r="1346">
          <cell r="B1346" t="str">
            <v>599-0897</v>
          </cell>
          <cell r="D1346">
            <v>39562</v>
          </cell>
          <cell r="E1346" t="str">
            <v>M052</v>
          </cell>
          <cell r="F1346" t="str">
            <v>Alfred Akasiwa</v>
          </cell>
          <cell r="G1346" t="str">
            <v>Situlu Electrical Company</v>
          </cell>
          <cell r="H1346" t="str">
            <v>Re-route 380V overhead line and security lights @ new weighbridge site</v>
          </cell>
          <cell r="I1346" t="str">
            <v>ZMK 11,592,000</v>
          </cell>
          <cell r="J1346" t="str">
            <v>ZMK</v>
          </cell>
          <cell r="K1346">
            <v>11592000</v>
          </cell>
          <cell r="L1346">
            <v>1.6750418760469012E-3</v>
          </cell>
          <cell r="M1346">
            <v>19417.08542713568</v>
          </cell>
          <cell r="N1346">
            <v>0</v>
          </cell>
          <cell r="O1346">
            <v>0</v>
          </cell>
          <cell r="P1346">
            <v>0</v>
          </cell>
          <cell r="Q1346">
            <v>0</v>
          </cell>
          <cell r="R1346">
            <v>11592000</v>
          </cell>
          <cell r="S1346" t="str">
            <v>to be llocted to W packges</v>
          </cell>
        </row>
        <row r="1347">
          <cell r="B1347" t="str">
            <v>599-0898</v>
          </cell>
          <cell r="D1347">
            <v>39562</v>
          </cell>
          <cell r="E1347" t="str">
            <v>M052</v>
          </cell>
          <cell r="F1347" t="str">
            <v>Alfred Akasiwa</v>
          </cell>
          <cell r="G1347" t="str">
            <v>G &amp; A Investment Ltd</v>
          </cell>
          <cell r="H1347" t="str">
            <v>Cane Haulage w/shop water reticulation materials</v>
          </cell>
          <cell r="I1347" t="str">
            <v>ZMK 1,321,724.15</v>
          </cell>
          <cell r="J1347" t="str">
            <v>ZMK</v>
          </cell>
          <cell r="K1347">
            <v>1321724.1499999999</v>
          </cell>
          <cell r="L1347">
            <v>1.6750418760469012E-3</v>
          </cell>
          <cell r="M1347">
            <v>2213.9432998324955</v>
          </cell>
          <cell r="N1347">
            <v>0</v>
          </cell>
          <cell r="O1347">
            <v>0</v>
          </cell>
          <cell r="P1347">
            <v>0</v>
          </cell>
          <cell r="Q1347">
            <v>0</v>
          </cell>
          <cell r="R1347">
            <v>1321724.1499999999</v>
          </cell>
        </row>
        <row r="1348">
          <cell r="B1348" t="str">
            <v>599-0899</v>
          </cell>
          <cell r="D1348">
            <v>39562</v>
          </cell>
          <cell r="E1348" t="str">
            <v>I002</v>
          </cell>
          <cell r="F1348" t="str">
            <v>Roslyn Vijoen</v>
          </cell>
          <cell r="G1348" t="str">
            <v>SDV Zambia</v>
          </cell>
          <cell r="H1348" t="str">
            <v>Express delivery fees for transportation of goods for PO 599-36</v>
          </cell>
          <cell r="I1348" t="str">
            <v>USD 2,500</v>
          </cell>
          <cell r="J1348" t="str">
            <v>USD</v>
          </cell>
          <cell r="K1348">
            <v>2500</v>
          </cell>
          <cell r="L1348">
            <v>7.35</v>
          </cell>
          <cell r="M1348">
            <v>18375</v>
          </cell>
          <cell r="N1348">
            <v>0</v>
          </cell>
          <cell r="O1348">
            <v>0</v>
          </cell>
          <cell r="P1348">
            <v>0</v>
          </cell>
          <cell r="Q1348">
            <v>2500</v>
          </cell>
          <cell r="R1348">
            <v>0</v>
          </cell>
        </row>
        <row r="1349">
          <cell r="B1349" t="str">
            <v>599-0900</v>
          </cell>
          <cell r="D1349">
            <v>39562</v>
          </cell>
          <cell r="E1349" t="str">
            <v>M031</v>
          </cell>
          <cell r="F1349" t="str">
            <v>Mohamed</v>
          </cell>
          <cell r="G1349" t="str">
            <v>BHAGOOS SUPERMARKET</v>
          </cell>
          <cell r="H1349" t="str">
            <v>Stainless steel welding rods 2.5 &amp; 3.15mm</v>
          </cell>
          <cell r="I1349" t="str">
            <v>ZMK 39,050,000</v>
          </cell>
          <cell r="J1349" t="str">
            <v>ZMK</v>
          </cell>
          <cell r="K1349">
            <v>39050000</v>
          </cell>
          <cell r="L1349">
            <v>1.6750418760469012E-3</v>
          </cell>
          <cell r="M1349">
            <v>65410.38525963149</v>
          </cell>
          <cell r="N1349">
            <v>0</v>
          </cell>
          <cell r="O1349">
            <v>0</v>
          </cell>
          <cell r="P1349">
            <v>0</v>
          </cell>
          <cell r="Q1349">
            <v>0</v>
          </cell>
          <cell r="R1349">
            <v>39050000</v>
          </cell>
          <cell r="S1349" t="str">
            <v>Welding Recovery</v>
          </cell>
        </row>
        <row r="1350">
          <cell r="B1350" t="str">
            <v>599-0901</v>
          </cell>
          <cell r="D1350">
            <v>39562</v>
          </cell>
          <cell r="E1350" t="str">
            <v>M023-3</v>
          </cell>
          <cell r="F1350" t="str">
            <v>Mohamed</v>
          </cell>
          <cell r="G1350" t="str">
            <v>Mulimo Agriculture Hardware Distributors</v>
          </cell>
          <cell r="H1350" t="str">
            <v>Excide 690 Batteries for PV 36 crane</v>
          </cell>
          <cell r="I1350" t="str">
            <v>ZMK 2,900,000</v>
          </cell>
          <cell r="J1350" t="str">
            <v>ZMK</v>
          </cell>
          <cell r="K1350">
            <v>2900000</v>
          </cell>
          <cell r="L1350">
            <v>1.6750418760469012E-3</v>
          </cell>
          <cell r="M1350">
            <v>4857.6214405360133</v>
          </cell>
          <cell r="N1350">
            <v>0</v>
          </cell>
          <cell r="O1350">
            <v>0</v>
          </cell>
          <cell r="P1350">
            <v>0</v>
          </cell>
          <cell r="Q1350">
            <v>0</v>
          </cell>
          <cell r="R1350">
            <v>2900000</v>
          </cell>
        </row>
        <row r="1351">
          <cell r="B1351" t="str">
            <v>599-0902</v>
          </cell>
          <cell r="D1351">
            <v>39562</v>
          </cell>
          <cell r="E1351" t="str">
            <v>A004-0</v>
          </cell>
          <cell r="G1351" t="str">
            <v>Railway Systems of Zambia Kabwe</v>
          </cell>
          <cell r="H1351" t="str">
            <v>Fee to cross 33kV overhead power wayleave on railway line at lubombo</v>
          </cell>
          <cell r="I1351" t="str">
            <v>ZMK 1,356,000</v>
          </cell>
          <cell r="J1351" t="str">
            <v>ZMK</v>
          </cell>
          <cell r="K1351">
            <v>1356000</v>
          </cell>
          <cell r="L1351">
            <v>1.6750418760469012E-3</v>
          </cell>
          <cell r="M1351">
            <v>2271.356783919598</v>
          </cell>
          <cell r="N1351">
            <v>0</v>
          </cell>
          <cell r="O1351">
            <v>0</v>
          </cell>
          <cell r="P1351">
            <v>0</v>
          </cell>
          <cell r="Q1351">
            <v>0</v>
          </cell>
          <cell r="R1351">
            <v>1356000</v>
          </cell>
        </row>
        <row r="1352">
          <cell r="B1352" t="str">
            <v>599-0903</v>
          </cell>
          <cell r="D1352">
            <v>39562</v>
          </cell>
          <cell r="E1352" t="str">
            <v>M031</v>
          </cell>
          <cell r="F1352" t="str">
            <v>Webster Moyo</v>
          </cell>
          <cell r="G1352" t="str">
            <v>Dana Services Ltd</v>
          </cell>
          <cell r="H1352" t="str">
            <v>Various oils required for fills of gearboxes</v>
          </cell>
          <cell r="I1352" t="str">
            <v>ZMK 29,876,233.32</v>
          </cell>
          <cell r="J1352" t="str">
            <v>ZMK</v>
          </cell>
          <cell r="K1352">
            <v>29876233.32</v>
          </cell>
          <cell r="L1352">
            <v>1.6750418760469012E-3</v>
          </cell>
          <cell r="M1352">
            <v>50043.941909547742</v>
          </cell>
          <cell r="N1352">
            <v>0</v>
          </cell>
          <cell r="O1352">
            <v>0</v>
          </cell>
          <cell r="P1352">
            <v>0</v>
          </cell>
          <cell r="Q1352">
            <v>0</v>
          </cell>
          <cell r="R1352">
            <v>29876233.32</v>
          </cell>
        </row>
        <row r="1353">
          <cell r="B1353" t="str">
            <v>599-0904</v>
          </cell>
          <cell r="D1353">
            <v>39562</v>
          </cell>
          <cell r="E1353" t="str">
            <v>M001-08</v>
          </cell>
          <cell r="F1353" t="str">
            <v>Mohamed</v>
          </cell>
          <cell r="G1353" t="str">
            <v>BHAGOOS SUPERMARKET</v>
          </cell>
          <cell r="H1353" t="str">
            <v>30l Sugar Ice blue, paintbrushes and thinners</v>
          </cell>
          <cell r="I1353" t="str">
            <v>ZMK 1,240,500</v>
          </cell>
          <cell r="J1353" t="str">
            <v>ZMK</v>
          </cell>
          <cell r="K1353">
            <v>1240500</v>
          </cell>
          <cell r="L1353">
            <v>1.6750418760469012E-3</v>
          </cell>
          <cell r="M1353">
            <v>2077.8894472361808</v>
          </cell>
          <cell r="N1353">
            <v>0</v>
          </cell>
          <cell r="O1353">
            <v>0</v>
          </cell>
          <cell r="P1353">
            <v>0</v>
          </cell>
          <cell r="Q1353">
            <v>0</v>
          </cell>
          <cell r="R1353">
            <v>1240500</v>
          </cell>
          <cell r="T1353">
            <v>2</v>
          </cell>
        </row>
        <row r="1354">
          <cell r="B1354" t="str">
            <v>599-0905</v>
          </cell>
          <cell r="D1354">
            <v>39562</v>
          </cell>
          <cell r="E1354" t="str">
            <v>C001</v>
          </cell>
          <cell r="F1354" t="str">
            <v>Belinda</v>
          </cell>
          <cell r="G1354" t="str">
            <v>Makubu Steelworks Ltd</v>
          </cell>
          <cell r="H1354" t="str">
            <v>Eagle Wheelbarrows</v>
          </cell>
          <cell r="I1354" t="str">
            <v>ZMK 1,900,000</v>
          </cell>
          <cell r="J1354" t="str">
            <v>ZMK</v>
          </cell>
          <cell r="K1354">
            <v>1900000</v>
          </cell>
          <cell r="L1354">
            <v>1.6750418760469012E-3</v>
          </cell>
          <cell r="M1354">
            <v>3182.5795644891123</v>
          </cell>
          <cell r="N1354">
            <v>0</v>
          </cell>
          <cell r="O1354">
            <v>0</v>
          </cell>
          <cell r="P1354">
            <v>0</v>
          </cell>
          <cell r="Q1354">
            <v>0</v>
          </cell>
          <cell r="R1354">
            <v>1900000</v>
          </cell>
          <cell r="S1354" t="str">
            <v>Caneyard</v>
          </cell>
        </row>
        <row r="1355">
          <cell r="B1355" t="str">
            <v>599-0906</v>
          </cell>
          <cell r="D1355">
            <v>39562</v>
          </cell>
          <cell r="E1355" t="str">
            <v>W115</v>
          </cell>
          <cell r="F1355" t="str">
            <v>NICK PETTY</v>
          </cell>
          <cell r="G1355" t="str">
            <v>PD Engineering Services</v>
          </cell>
          <cell r="H1355" t="str">
            <v>11 Tons of Steelwork for the packing station</v>
          </cell>
          <cell r="I1355" t="str">
            <v>ZAR 151,753</v>
          </cell>
          <cell r="J1355" t="str">
            <v>ZAR</v>
          </cell>
          <cell r="K1355">
            <v>151753</v>
          </cell>
          <cell r="L1355">
            <v>1</v>
          </cell>
          <cell r="M1355">
            <v>151753</v>
          </cell>
          <cell r="N1355">
            <v>151753</v>
          </cell>
          <cell r="O1355">
            <v>0</v>
          </cell>
          <cell r="P1355">
            <v>0</v>
          </cell>
          <cell r="Q1355">
            <v>0</v>
          </cell>
          <cell r="R1355">
            <v>0</v>
          </cell>
        </row>
        <row r="1356">
          <cell r="B1356" t="str">
            <v>599-0907</v>
          </cell>
          <cell r="D1356">
            <v>39566</v>
          </cell>
          <cell r="E1356" t="str">
            <v>E012</v>
          </cell>
          <cell r="F1356" t="str">
            <v>Chris Smith</v>
          </cell>
          <cell r="G1356" t="str">
            <v>Unitech Instrumentation Services</v>
          </cell>
          <cell r="H1356" t="str">
            <v>Extra Materials for E &amp; I</v>
          </cell>
          <cell r="I1356" t="str">
            <v>ZAR 139,108.6</v>
          </cell>
          <cell r="J1356" t="str">
            <v>ZAR</v>
          </cell>
          <cell r="K1356">
            <v>139108.6</v>
          </cell>
          <cell r="L1356">
            <v>1</v>
          </cell>
          <cell r="M1356">
            <v>139108.6</v>
          </cell>
          <cell r="N1356">
            <v>139108.6</v>
          </cell>
          <cell r="O1356">
            <v>0</v>
          </cell>
          <cell r="P1356">
            <v>0</v>
          </cell>
          <cell r="Q1356">
            <v>0</v>
          </cell>
          <cell r="R1356">
            <v>0</v>
          </cell>
        </row>
        <row r="1357">
          <cell r="B1357" t="str">
            <v>599-0908</v>
          </cell>
          <cell r="D1357">
            <v>39566</v>
          </cell>
          <cell r="E1357" t="str">
            <v>E002</v>
          </cell>
          <cell r="F1357" t="str">
            <v>Roger Venzo</v>
          </cell>
          <cell r="G1357" t="str">
            <v xml:space="preserve">R G F Power Projects cc </v>
          </cell>
          <cell r="H1357" t="str">
            <v>Extra Cable including sealing kits, lugs and heat shrink ends</v>
          </cell>
          <cell r="I1357" t="str">
            <v>ZAR 141,450</v>
          </cell>
          <cell r="J1357" t="str">
            <v>ZAR</v>
          </cell>
          <cell r="K1357">
            <v>141450</v>
          </cell>
          <cell r="L1357">
            <v>1</v>
          </cell>
          <cell r="M1357">
            <v>141450</v>
          </cell>
          <cell r="N1357">
            <v>141450</v>
          </cell>
          <cell r="O1357">
            <v>0</v>
          </cell>
          <cell r="P1357">
            <v>0</v>
          </cell>
          <cell r="Q1357">
            <v>0</v>
          </cell>
          <cell r="R1357">
            <v>0</v>
          </cell>
        </row>
        <row r="1358">
          <cell r="B1358" t="str">
            <v>599-0909</v>
          </cell>
          <cell r="D1358">
            <v>39566</v>
          </cell>
          <cell r="E1358" t="str">
            <v>E002</v>
          </cell>
          <cell r="F1358" t="str">
            <v>Glen Ward</v>
          </cell>
          <cell r="G1358" t="str">
            <v>Zest Electric Motors (Pty) Ltd</v>
          </cell>
          <cell r="H1358" t="str">
            <v>7 external braking module resistors</v>
          </cell>
          <cell r="I1358" t="str">
            <v>ZAR 1,078</v>
          </cell>
          <cell r="J1358" t="str">
            <v>ZAR</v>
          </cell>
          <cell r="K1358">
            <v>1078</v>
          </cell>
          <cell r="L1358">
            <v>1</v>
          </cell>
          <cell r="M1358">
            <v>1078</v>
          </cell>
          <cell r="N1358">
            <v>1078</v>
          </cell>
          <cell r="O1358">
            <v>0</v>
          </cell>
          <cell r="P1358">
            <v>0</v>
          </cell>
          <cell r="Q1358">
            <v>0</v>
          </cell>
          <cell r="R1358">
            <v>0</v>
          </cell>
        </row>
        <row r="1359">
          <cell r="B1359" t="str">
            <v>599-0910</v>
          </cell>
          <cell r="D1359">
            <v>39566</v>
          </cell>
          <cell r="E1359" t="str">
            <v>M009</v>
          </cell>
          <cell r="F1359" t="str">
            <v>Chris Tosio</v>
          </cell>
          <cell r="G1359" t="str">
            <v>Eurogear (Pty) Ltd</v>
          </cell>
          <cell r="H1359" t="str">
            <v>2 Low speed mill couplings</v>
          </cell>
          <cell r="I1359" t="str">
            <v>ZAR 1,068,000</v>
          </cell>
          <cell r="J1359" t="str">
            <v>ZAR</v>
          </cell>
          <cell r="K1359">
            <v>1068000</v>
          </cell>
          <cell r="L1359">
            <v>1</v>
          </cell>
          <cell r="M1359">
            <v>1068000</v>
          </cell>
          <cell r="N1359">
            <v>1068000</v>
          </cell>
          <cell r="O1359">
            <v>0</v>
          </cell>
          <cell r="P1359">
            <v>0</v>
          </cell>
          <cell r="Q1359">
            <v>0</v>
          </cell>
          <cell r="R1359">
            <v>0</v>
          </cell>
        </row>
        <row r="1360">
          <cell r="B1360" t="str">
            <v>599-0911</v>
          </cell>
          <cell r="D1360">
            <v>39566</v>
          </cell>
          <cell r="E1360" t="str">
            <v>M031</v>
          </cell>
          <cell r="F1360" t="str">
            <v>Belinda</v>
          </cell>
          <cell r="G1360" t="str">
            <v>Makubu Steelworks Ltd</v>
          </cell>
          <cell r="H1360" t="str">
            <v>200 Hex nuts M30 galvanized</v>
          </cell>
          <cell r="I1360" t="str">
            <v>ZMK 34,497,000</v>
          </cell>
          <cell r="J1360" t="str">
            <v>ZMK</v>
          </cell>
          <cell r="K1360">
            <v>34497000</v>
          </cell>
          <cell r="L1360">
            <v>1.6750418760469012E-3</v>
          </cell>
          <cell r="M1360">
            <v>57783.919597989952</v>
          </cell>
          <cell r="N1360">
            <v>0</v>
          </cell>
          <cell r="O1360">
            <v>0</v>
          </cell>
          <cell r="P1360">
            <v>0</v>
          </cell>
          <cell r="Q1360">
            <v>0</v>
          </cell>
          <cell r="R1360">
            <v>34497000</v>
          </cell>
        </row>
        <row r="1361">
          <cell r="B1361" t="str">
            <v>599-0912</v>
          </cell>
          <cell r="D1361">
            <v>39566</v>
          </cell>
          <cell r="E1361" t="str">
            <v>C001</v>
          </cell>
          <cell r="F1361" t="str">
            <v>JACK PHIRI</v>
          </cell>
          <cell r="G1361" t="str">
            <v>Atonement Enterprises Ltd</v>
          </cell>
          <cell r="H1361" t="str">
            <v>Compressor hirefor concrete breaking</v>
          </cell>
          <cell r="I1361" t="str">
            <v>ZMK 15,000,000</v>
          </cell>
          <cell r="J1361" t="str">
            <v>ZMK</v>
          </cell>
          <cell r="K1361">
            <v>15000000</v>
          </cell>
          <cell r="L1361">
            <v>1.6750418760469012E-3</v>
          </cell>
          <cell r="M1361">
            <v>25125.628140703517</v>
          </cell>
          <cell r="N1361">
            <v>0</v>
          </cell>
          <cell r="O1361">
            <v>0</v>
          </cell>
          <cell r="P1361">
            <v>0</v>
          </cell>
          <cell r="Q1361">
            <v>0</v>
          </cell>
          <cell r="R1361">
            <v>15000000</v>
          </cell>
          <cell r="S1361" t="str">
            <v>Caneyard</v>
          </cell>
        </row>
        <row r="1362">
          <cell r="B1362" t="str">
            <v>599-0913</v>
          </cell>
          <cell r="D1362">
            <v>39566</v>
          </cell>
          <cell r="E1362" t="str">
            <v>M031</v>
          </cell>
          <cell r="F1362" t="str">
            <v>Belinda</v>
          </cell>
          <cell r="G1362" t="str">
            <v>Makubu Steelworks Ltd</v>
          </cell>
          <cell r="H1362" t="str">
            <v>Threaded rods, nuts and washers for mounting of pumps</v>
          </cell>
          <cell r="I1362" t="str">
            <v>ZMK 8,722,000</v>
          </cell>
          <cell r="J1362" t="str">
            <v>ZMK</v>
          </cell>
          <cell r="K1362">
            <v>8722000</v>
          </cell>
          <cell r="L1362">
            <v>1.6750418760469012E-3</v>
          </cell>
          <cell r="M1362">
            <v>14609.715242881071</v>
          </cell>
          <cell r="N1362">
            <v>0</v>
          </cell>
          <cell r="O1362">
            <v>0</v>
          </cell>
          <cell r="P1362">
            <v>0</v>
          </cell>
          <cell r="Q1362">
            <v>0</v>
          </cell>
          <cell r="R1362">
            <v>8722000</v>
          </cell>
        </row>
        <row r="1363">
          <cell r="B1363" t="str">
            <v>599-0914</v>
          </cell>
          <cell r="C1363">
            <v>1</v>
          </cell>
          <cell r="D1363">
            <v>39566</v>
          </cell>
          <cell r="E1363" t="str">
            <v>M016-0</v>
          </cell>
          <cell r="F1363" t="str">
            <v>Rob Hindson</v>
          </cell>
          <cell r="G1363" t="str">
            <v>Bearing Man Zambia Ltd</v>
          </cell>
          <cell r="H1363" t="str">
            <v>Pulleys, bushes and V belts for pumps</v>
          </cell>
          <cell r="I1363" t="str">
            <v>ZMK 8,168,000</v>
          </cell>
          <cell r="J1363" t="str">
            <v>ZMK</v>
          </cell>
          <cell r="K1363">
            <v>8168000</v>
          </cell>
          <cell r="L1363">
            <v>1.6750418760469012E-3</v>
          </cell>
          <cell r="M1363">
            <v>13681.742043551088</v>
          </cell>
          <cell r="N1363">
            <v>0</v>
          </cell>
          <cell r="O1363">
            <v>0</v>
          </cell>
          <cell r="P1363">
            <v>0</v>
          </cell>
          <cell r="Q1363">
            <v>0</v>
          </cell>
          <cell r="R1363">
            <v>8168000</v>
          </cell>
        </row>
        <row r="1364">
          <cell r="B1364" t="str">
            <v>599-0915</v>
          </cell>
          <cell r="C1364">
            <v>1</v>
          </cell>
          <cell r="D1364">
            <v>39566</v>
          </cell>
          <cell r="E1364" t="str">
            <v>M031</v>
          </cell>
          <cell r="F1364" t="str">
            <v>Mohamed</v>
          </cell>
          <cell r="G1364" t="str">
            <v>BHAGOOS SUPERMARKET</v>
          </cell>
          <cell r="H1364" t="str">
            <v>Conduit &amp; elbows for Weighbridges electrical work</v>
          </cell>
          <cell r="I1364" t="str">
            <v>ZMK 373,600</v>
          </cell>
          <cell r="J1364" t="str">
            <v>ZMK</v>
          </cell>
          <cell r="K1364">
            <v>373600</v>
          </cell>
          <cell r="L1364">
            <v>1.6750418760469012E-3</v>
          </cell>
          <cell r="M1364">
            <v>625.79564489112227</v>
          </cell>
          <cell r="N1364">
            <v>0</v>
          </cell>
          <cell r="O1364">
            <v>0</v>
          </cell>
          <cell r="P1364">
            <v>0</v>
          </cell>
          <cell r="Q1364">
            <v>0</v>
          </cell>
          <cell r="R1364">
            <v>373600</v>
          </cell>
        </row>
        <row r="1365">
          <cell r="B1365" t="str">
            <v>599-0916</v>
          </cell>
          <cell r="C1365">
            <v>1</v>
          </cell>
          <cell r="D1365">
            <v>39566</v>
          </cell>
          <cell r="E1365" t="str">
            <v>E003-1</v>
          </cell>
          <cell r="F1365" t="str">
            <v>Karin vd Walt</v>
          </cell>
          <cell r="G1365" t="str">
            <v>Bashewa Power Projects</v>
          </cell>
          <cell r="H1365" t="str">
            <v>Commissioning of Desta Transformers</v>
          </cell>
          <cell r="I1365" t="str">
            <v>ZAR 66,500</v>
          </cell>
          <cell r="J1365" t="str">
            <v>ZAR</v>
          </cell>
          <cell r="K1365">
            <v>66500</v>
          </cell>
          <cell r="L1365">
            <v>1</v>
          </cell>
          <cell r="M1365">
            <v>66500</v>
          </cell>
          <cell r="N1365">
            <v>66500</v>
          </cell>
          <cell r="O1365">
            <v>0</v>
          </cell>
          <cell r="P1365">
            <v>0</v>
          </cell>
          <cell r="Q1365">
            <v>0</v>
          </cell>
          <cell r="R1365">
            <v>0</v>
          </cell>
        </row>
        <row r="1366">
          <cell r="B1366" t="str">
            <v>599-0917</v>
          </cell>
          <cell r="C1366">
            <v>1</v>
          </cell>
          <cell r="D1366">
            <v>39567</v>
          </cell>
          <cell r="E1366" t="str">
            <v>P005</v>
          </cell>
          <cell r="F1366" t="str">
            <v>Alfred Akasiwa</v>
          </cell>
          <cell r="G1366" t="str">
            <v>Laktronics Repairs Ltd</v>
          </cell>
          <cell r="H1366" t="str">
            <v>Change over switch complete with Panel</v>
          </cell>
          <cell r="I1366" t="str">
            <v>ZMK 1,860,000</v>
          </cell>
          <cell r="J1366" t="str">
            <v>ZMK</v>
          </cell>
          <cell r="K1366">
            <v>1860000</v>
          </cell>
          <cell r="L1366">
            <v>1.6750418760469012E-3</v>
          </cell>
          <cell r="M1366">
            <v>3115.5778894472364</v>
          </cell>
          <cell r="N1366">
            <v>0</v>
          </cell>
          <cell r="O1366">
            <v>0</v>
          </cell>
          <cell r="P1366">
            <v>0</v>
          </cell>
          <cell r="Q1366">
            <v>0</v>
          </cell>
          <cell r="R1366">
            <v>1860000</v>
          </cell>
        </row>
        <row r="1367">
          <cell r="B1367" t="str">
            <v>599-0918</v>
          </cell>
          <cell r="C1367">
            <v>1</v>
          </cell>
          <cell r="D1367">
            <v>39569</v>
          </cell>
          <cell r="E1367" t="str">
            <v>M056</v>
          </cell>
          <cell r="F1367" t="str">
            <v>Marthie Burger</v>
          </cell>
          <cell r="G1367" t="str">
            <v>East African Supply</v>
          </cell>
          <cell r="H1367" t="str">
            <v>Flowmeters for the factory</v>
          </cell>
          <cell r="I1367" t="str">
            <v>ZAR 151,772.39</v>
          </cell>
          <cell r="J1367" t="str">
            <v>ZAR</v>
          </cell>
          <cell r="K1367">
            <v>151772.39000000001</v>
          </cell>
          <cell r="L1367">
            <v>1</v>
          </cell>
          <cell r="M1367">
            <v>151772.39000000001</v>
          </cell>
          <cell r="N1367">
            <v>151772.39000000001</v>
          </cell>
          <cell r="O1367">
            <v>0</v>
          </cell>
          <cell r="P1367">
            <v>0</v>
          </cell>
          <cell r="Q1367">
            <v>0</v>
          </cell>
          <cell r="R1367">
            <v>0</v>
          </cell>
        </row>
        <row r="1368">
          <cell r="B1368" t="str">
            <v>599-0919</v>
          </cell>
          <cell r="C1368">
            <v>1</v>
          </cell>
          <cell r="D1368">
            <v>39569</v>
          </cell>
          <cell r="E1368" t="str">
            <v>M035</v>
          </cell>
          <cell r="F1368" t="str">
            <v>Richard Chow</v>
          </cell>
          <cell r="G1368" t="str">
            <v>Emineo Ltd</v>
          </cell>
          <cell r="H1368" t="str">
            <v>5 roller tube expanders, spare mandrels and 2 sets of spare rollers</v>
          </cell>
          <cell r="I1368" t="str">
            <v>GBP 1,485.3</v>
          </cell>
          <cell r="J1368" t="str">
            <v>GBP</v>
          </cell>
          <cell r="K1368">
            <v>1485.3</v>
          </cell>
          <cell r="L1368">
            <v>14.32</v>
          </cell>
          <cell r="M1368">
            <v>21269.495999999999</v>
          </cell>
          <cell r="N1368">
            <v>0</v>
          </cell>
          <cell r="O1368">
            <v>0</v>
          </cell>
          <cell r="P1368">
            <v>1485.3</v>
          </cell>
          <cell r="Q1368">
            <v>0</v>
          </cell>
          <cell r="R1368">
            <v>0</v>
          </cell>
        </row>
        <row r="1369">
          <cell r="B1369" t="str">
            <v>599-0920</v>
          </cell>
          <cell r="C1369">
            <v>1</v>
          </cell>
          <cell r="D1369">
            <v>39569</v>
          </cell>
          <cell r="E1369" t="str">
            <v>M031</v>
          </cell>
          <cell r="F1369" t="str">
            <v>Mohamed</v>
          </cell>
          <cell r="G1369" t="str">
            <v>Makubu Steelworks Ltd</v>
          </cell>
          <cell r="H1369" t="str">
            <v>Threaded rod including nuts and washers</v>
          </cell>
          <cell r="I1369" t="str">
            <v>ZMK 688,000</v>
          </cell>
          <cell r="J1369" t="str">
            <v>ZMK</v>
          </cell>
          <cell r="K1369">
            <v>688000</v>
          </cell>
          <cell r="L1369">
            <v>1.6750418760469012E-3</v>
          </cell>
          <cell r="M1369">
            <v>1152.4288107202681</v>
          </cell>
          <cell r="N1369">
            <v>0</v>
          </cell>
          <cell r="O1369">
            <v>0</v>
          </cell>
          <cell r="P1369">
            <v>0</v>
          </cell>
          <cell r="Q1369">
            <v>0</v>
          </cell>
          <cell r="R1369">
            <v>688000</v>
          </cell>
        </row>
        <row r="1370">
          <cell r="B1370" t="str">
            <v>599-0921</v>
          </cell>
          <cell r="C1370">
            <v>1</v>
          </cell>
          <cell r="D1370">
            <v>39569</v>
          </cell>
          <cell r="E1370" t="str">
            <v>M052</v>
          </cell>
          <cell r="F1370" t="str">
            <v>JACK PHIRI</v>
          </cell>
          <cell r="G1370" t="str">
            <v>Atonement Enterprises Ltd</v>
          </cell>
          <cell r="H1370" t="str">
            <v>Amended value of construction of irrigation control and cane haulage offices.</v>
          </cell>
          <cell r="I1370" t="str">
            <v>ZMK 486,915,935</v>
          </cell>
          <cell r="J1370" t="str">
            <v>ZMK</v>
          </cell>
          <cell r="K1370">
            <v>486915935</v>
          </cell>
          <cell r="L1370">
            <v>1.6750418760469012E-3</v>
          </cell>
          <cell r="M1370">
            <v>815604.58123953105</v>
          </cell>
          <cell r="N1370">
            <v>0</v>
          </cell>
          <cell r="O1370">
            <v>0</v>
          </cell>
          <cell r="P1370">
            <v>0</v>
          </cell>
          <cell r="Q1370">
            <v>0</v>
          </cell>
          <cell r="R1370">
            <v>486915935</v>
          </cell>
          <cell r="S1370" t="str">
            <v>prt of cane weighbridge offices</v>
          </cell>
        </row>
        <row r="1371">
          <cell r="B1371" t="str">
            <v>599-0922</v>
          </cell>
          <cell r="C1371">
            <v>1</v>
          </cell>
          <cell r="D1371">
            <v>39569</v>
          </cell>
          <cell r="E1371" t="str">
            <v>M007</v>
          </cell>
          <cell r="F1371" t="str">
            <v>John Field</v>
          </cell>
          <cell r="G1371" t="str">
            <v>Turbine Generator Services (Pty) Ltd</v>
          </cell>
          <cell r="H1371" t="str">
            <v xml:space="preserve">Cost of one turine technician and one Engineer for T2 shredder erection </v>
          </cell>
          <cell r="I1371" t="str">
            <v>ZAR 79,000</v>
          </cell>
          <cell r="J1371" t="str">
            <v>ZAR</v>
          </cell>
          <cell r="K1371">
            <v>79000</v>
          </cell>
          <cell r="L1371">
            <v>1</v>
          </cell>
          <cell r="M1371">
            <v>79000</v>
          </cell>
          <cell r="N1371">
            <v>79000</v>
          </cell>
          <cell r="O1371">
            <v>0</v>
          </cell>
          <cell r="P1371">
            <v>0</v>
          </cell>
          <cell r="Q1371">
            <v>0</v>
          </cell>
          <cell r="R1371">
            <v>0</v>
          </cell>
        </row>
        <row r="1372">
          <cell r="B1372" t="str">
            <v>599-0923</v>
          </cell>
          <cell r="C1372">
            <v>1</v>
          </cell>
          <cell r="D1372">
            <v>39569</v>
          </cell>
          <cell r="E1372" t="str">
            <v>P005</v>
          </cell>
          <cell r="F1372" t="str">
            <v>Max</v>
          </cell>
          <cell r="G1372" t="str">
            <v>Maxtronics System and supplies</v>
          </cell>
          <cell r="H1372" t="str">
            <v>Various Printer cartridges for Ken, Carl, and Rachel's printers</v>
          </cell>
          <cell r="I1372" t="str">
            <v>ZMK 18500000</v>
          </cell>
          <cell r="J1372" t="str">
            <v>ZMK</v>
          </cell>
          <cell r="K1372">
            <v>18500000</v>
          </cell>
          <cell r="L1372">
            <v>1.6750418760469012E-3</v>
          </cell>
          <cell r="M1372">
            <v>30988.274706867673</v>
          </cell>
          <cell r="N1372">
            <v>0</v>
          </cell>
          <cell r="O1372">
            <v>0</v>
          </cell>
          <cell r="P1372">
            <v>0</v>
          </cell>
          <cell r="Q1372">
            <v>0</v>
          </cell>
          <cell r="R1372">
            <v>18500000</v>
          </cell>
        </row>
        <row r="1373">
          <cell r="B1373" t="str">
            <v>599-0924</v>
          </cell>
          <cell r="C1373">
            <v>1</v>
          </cell>
          <cell r="D1373">
            <v>39569</v>
          </cell>
          <cell r="E1373" t="str">
            <v>M031</v>
          </cell>
          <cell r="F1373" t="str">
            <v>Mohamed</v>
          </cell>
          <cell r="G1373" t="str">
            <v>Mulimo Agriculture Hardware Distributors</v>
          </cell>
          <cell r="H1373" t="str">
            <v>Rubber gasket seal</v>
          </cell>
          <cell r="I1373" t="str">
            <v>ZMK 1,800,000</v>
          </cell>
          <cell r="J1373" t="str">
            <v>ZMK</v>
          </cell>
          <cell r="K1373">
            <v>1800000</v>
          </cell>
          <cell r="L1373">
            <v>1.6750418760469012E-3</v>
          </cell>
          <cell r="M1373">
            <v>3015.075376884422</v>
          </cell>
          <cell r="N1373">
            <v>0</v>
          </cell>
          <cell r="O1373">
            <v>0</v>
          </cell>
          <cell r="P1373">
            <v>0</v>
          </cell>
          <cell r="Q1373">
            <v>0</v>
          </cell>
          <cell r="R1373">
            <v>1800000</v>
          </cell>
        </row>
        <row r="1374">
          <cell r="B1374" t="str">
            <v>599-0925</v>
          </cell>
          <cell r="C1374">
            <v>1</v>
          </cell>
          <cell r="D1374">
            <v>39569</v>
          </cell>
          <cell r="E1374" t="str">
            <v>M031</v>
          </cell>
          <cell r="F1374" t="str">
            <v>Belinda</v>
          </cell>
          <cell r="G1374" t="str">
            <v>Makubu Steelworks Ltd</v>
          </cell>
          <cell r="H1374" t="str">
            <v>Various nuts and bolts for the conveyors</v>
          </cell>
          <cell r="I1374" t="str">
            <v>ZMK 17,912,950</v>
          </cell>
          <cell r="J1374" t="str">
            <v>ZMK</v>
          </cell>
          <cell r="K1374">
            <v>17912950</v>
          </cell>
          <cell r="L1374">
            <v>1.6750418760469012E-3</v>
          </cell>
          <cell r="M1374">
            <v>30004.941373534341</v>
          </cell>
          <cell r="N1374">
            <v>0</v>
          </cell>
          <cell r="O1374">
            <v>0</v>
          </cell>
          <cell r="P1374">
            <v>0</v>
          </cell>
          <cell r="Q1374">
            <v>0</v>
          </cell>
          <cell r="R1374">
            <v>17912950</v>
          </cell>
        </row>
        <row r="1375">
          <cell r="B1375" t="str">
            <v>599-0926</v>
          </cell>
          <cell r="C1375">
            <v>1</v>
          </cell>
          <cell r="D1375">
            <v>39569</v>
          </cell>
          <cell r="E1375" t="str">
            <v>M032-1</v>
          </cell>
          <cell r="F1375" t="str">
            <v>Kishore</v>
          </cell>
          <cell r="G1375" t="str">
            <v>Heku Engineering Ltd</v>
          </cell>
          <cell r="H1375" t="str">
            <v>Machining of T2 mill 1 sandwich plate and evaporator flange</v>
          </cell>
          <cell r="I1375" t="str">
            <v>ZMK 2,100,000</v>
          </cell>
          <cell r="J1375" t="str">
            <v>ZMK</v>
          </cell>
          <cell r="K1375">
            <v>2100000</v>
          </cell>
          <cell r="L1375">
            <v>1.6750418760469012E-3</v>
          </cell>
          <cell r="M1375">
            <v>3517.5879396984924</v>
          </cell>
          <cell r="N1375">
            <v>0</v>
          </cell>
          <cell r="O1375">
            <v>0</v>
          </cell>
          <cell r="P1375">
            <v>0</v>
          </cell>
          <cell r="Q1375">
            <v>0</v>
          </cell>
          <cell r="R1375">
            <v>2100000</v>
          </cell>
        </row>
        <row r="1376">
          <cell r="B1376" t="str">
            <v>599-0927</v>
          </cell>
          <cell r="C1376">
            <v>1</v>
          </cell>
          <cell r="D1376">
            <v>39569</v>
          </cell>
          <cell r="E1376" t="str">
            <v>E012</v>
          </cell>
          <cell r="F1376" t="str">
            <v>Vinodh</v>
          </cell>
          <cell r="G1376" t="str">
            <v>Zest Electric Motors (Pty) Ltd</v>
          </cell>
          <cell r="H1376" t="str">
            <v>Controller and Expansion cards</v>
          </cell>
          <cell r="I1376" t="str">
            <v>ZAR 10,006</v>
          </cell>
          <cell r="J1376" t="str">
            <v>ZAR</v>
          </cell>
          <cell r="K1376">
            <v>10006</v>
          </cell>
          <cell r="L1376">
            <v>1</v>
          </cell>
          <cell r="M1376">
            <v>10006</v>
          </cell>
          <cell r="N1376">
            <v>10006</v>
          </cell>
          <cell r="O1376">
            <v>0</v>
          </cell>
          <cell r="P1376">
            <v>0</v>
          </cell>
          <cell r="Q1376">
            <v>0</v>
          </cell>
          <cell r="R1376">
            <v>0</v>
          </cell>
        </row>
        <row r="1377">
          <cell r="B1377" t="str">
            <v>599-0928</v>
          </cell>
          <cell r="C1377">
            <v>1</v>
          </cell>
          <cell r="D1377">
            <v>39569</v>
          </cell>
          <cell r="E1377" t="str">
            <v>E012</v>
          </cell>
          <cell r="F1377" t="str">
            <v>Richard Conte</v>
          </cell>
          <cell r="G1377" t="str">
            <v>Electrical and mechanical installations ltd</v>
          </cell>
          <cell r="H1377" t="str">
            <v>Cabling and termination kits (supply and install)</v>
          </cell>
          <cell r="I1377" t="str">
            <v>ZAR 231,489</v>
          </cell>
          <cell r="J1377" t="str">
            <v>ZAR</v>
          </cell>
          <cell r="K1377">
            <v>231489</v>
          </cell>
          <cell r="L1377">
            <v>1</v>
          </cell>
          <cell r="M1377">
            <v>231489</v>
          </cell>
          <cell r="N1377">
            <v>231489</v>
          </cell>
          <cell r="O1377">
            <v>0</v>
          </cell>
          <cell r="P1377">
            <v>0</v>
          </cell>
          <cell r="Q1377">
            <v>0</v>
          </cell>
          <cell r="R1377">
            <v>0</v>
          </cell>
        </row>
        <row r="1378">
          <cell r="B1378" t="str">
            <v>599-0929</v>
          </cell>
          <cell r="C1378">
            <v>1</v>
          </cell>
          <cell r="D1378">
            <v>39569</v>
          </cell>
          <cell r="E1378" t="str">
            <v>I003</v>
          </cell>
          <cell r="F1378" t="str">
            <v>John Field</v>
          </cell>
          <cell r="G1378" t="str">
            <v>Turbine Generator Services (Pty) Ltd</v>
          </cell>
          <cell r="H1378" t="str">
            <v>6 x Fibre converters</v>
          </cell>
          <cell r="I1378" t="str">
            <v>ZAR 11,640.48</v>
          </cell>
          <cell r="J1378" t="str">
            <v>ZAR</v>
          </cell>
          <cell r="K1378">
            <v>11640.48</v>
          </cell>
          <cell r="L1378">
            <v>1</v>
          </cell>
          <cell r="M1378">
            <v>11640.48</v>
          </cell>
          <cell r="N1378">
            <v>11640.48</v>
          </cell>
          <cell r="O1378">
            <v>0</v>
          </cell>
          <cell r="P1378">
            <v>0</v>
          </cell>
          <cell r="Q1378">
            <v>0</v>
          </cell>
          <cell r="R1378">
            <v>0</v>
          </cell>
        </row>
        <row r="1379">
          <cell r="B1379" t="str">
            <v>599-0930</v>
          </cell>
          <cell r="C1379">
            <v>1</v>
          </cell>
          <cell r="D1379">
            <v>39569</v>
          </cell>
          <cell r="E1379" t="str">
            <v>E012</v>
          </cell>
          <cell r="F1379" t="str">
            <v>Chris Smith</v>
          </cell>
          <cell r="G1379" t="str">
            <v>Unitech Instrumentation Services</v>
          </cell>
          <cell r="H1379" t="str">
            <v>Lugs and cabling as per UVQ 8078 and 8079</v>
          </cell>
          <cell r="I1379" t="str">
            <v>ZAR 220,999</v>
          </cell>
          <cell r="J1379" t="str">
            <v>ZAR</v>
          </cell>
          <cell r="K1379">
            <v>220999</v>
          </cell>
          <cell r="L1379">
            <v>1</v>
          </cell>
          <cell r="M1379">
            <v>220999</v>
          </cell>
          <cell r="N1379">
            <v>220999</v>
          </cell>
          <cell r="O1379">
            <v>0</v>
          </cell>
          <cell r="P1379">
            <v>0</v>
          </cell>
          <cell r="Q1379">
            <v>0</v>
          </cell>
          <cell r="R1379">
            <v>0</v>
          </cell>
        </row>
        <row r="1380">
          <cell r="B1380" t="str">
            <v>599-0931</v>
          </cell>
          <cell r="C1380">
            <v>1</v>
          </cell>
          <cell r="D1380">
            <v>39569</v>
          </cell>
          <cell r="E1380" t="str">
            <v>M031</v>
          </cell>
          <cell r="F1380" t="str">
            <v>Belinda</v>
          </cell>
          <cell r="G1380" t="str">
            <v>Makubu Steelworks Ltd</v>
          </cell>
          <cell r="H1380" t="str">
            <v>M12 x 30 grub screws</v>
          </cell>
          <cell r="I1380" t="str">
            <v>ZMK 96,000</v>
          </cell>
          <cell r="J1380" t="str">
            <v>ZMK</v>
          </cell>
          <cell r="K1380">
            <v>96000</v>
          </cell>
          <cell r="L1380">
            <v>1.6750418760469012E-3</v>
          </cell>
          <cell r="M1380">
            <v>160.80402010050253</v>
          </cell>
          <cell r="N1380">
            <v>0</v>
          </cell>
          <cell r="O1380">
            <v>0</v>
          </cell>
          <cell r="P1380">
            <v>0</v>
          </cell>
          <cell r="Q1380">
            <v>0</v>
          </cell>
          <cell r="R1380">
            <v>96000</v>
          </cell>
        </row>
        <row r="1381">
          <cell r="B1381" t="str">
            <v>599-0932</v>
          </cell>
          <cell r="C1381">
            <v>1</v>
          </cell>
          <cell r="D1381">
            <v>39570</v>
          </cell>
          <cell r="E1381" t="str">
            <v>P005</v>
          </cell>
          <cell r="F1381" t="str">
            <v>Rachel Zulu</v>
          </cell>
          <cell r="G1381" t="str">
            <v>Exact Spares</v>
          </cell>
          <cell r="H1381" t="str">
            <v>8 x Heater Plugs</v>
          </cell>
          <cell r="I1381" t="str">
            <v>ZMK 440,000</v>
          </cell>
          <cell r="J1381" t="str">
            <v>ZMK</v>
          </cell>
          <cell r="K1381">
            <v>440000</v>
          </cell>
          <cell r="L1381">
            <v>1.6750418760469012E-3</v>
          </cell>
          <cell r="M1381">
            <v>737.01842546063654</v>
          </cell>
          <cell r="N1381">
            <v>0</v>
          </cell>
          <cell r="O1381">
            <v>0</v>
          </cell>
          <cell r="P1381">
            <v>0</v>
          </cell>
          <cell r="Q1381">
            <v>0</v>
          </cell>
          <cell r="R1381">
            <v>440000</v>
          </cell>
        </row>
        <row r="1382">
          <cell r="B1382" t="str">
            <v>599-0933</v>
          </cell>
          <cell r="C1382">
            <v>1</v>
          </cell>
          <cell r="D1382">
            <v>39570</v>
          </cell>
          <cell r="E1382" t="str">
            <v>P005</v>
          </cell>
          <cell r="F1382" t="str">
            <v>Rachel Zulu</v>
          </cell>
          <cell r="G1382" t="str">
            <v>Toyota Zambia Ltd</v>
          </cell>
          <cell r="H1382" t="str">
            <v>Full Service for Hi Ace ABL 2292 (PV25)</v>
          </cell>
          <cell r="I1382" t="str">
            <v>ZMK 1,300,000.00</v>
          </cell>
          <cell r="J1382" t="str">
            <v>ZMK</v>
          </cell>
          <cell r="K1382">
            <v>1300000</v>
          </cell>
          <cell r="L1382">
            <v>1.6750418760469012E-3</v>
          </cell>
          <cell r="M1382">
            <v>2177.5544388609715</v>
          </cell>
          <cell r="N1382">
            <v>0</v>
          </cell>
          <cell r="O1382">
            <v>0</v>
          </cell>
          <cell r="P1382">
            <v>0</v>
          </cell>
          <cell r="Q1382">
            <v>0</v>
          </cell>
          <cell r="R1382">
            <v>1300000</v>
          </cell>
        </row>
        <row r="1383">
          <cell r="B1383" t="str">
            <v>599-0934</v>
          </cell>
          <cell r="C1383">
            <v>1</v>
          </cell>
          <cell r="D1383">
            <v>39574</v>
          </cell>
          <cell r="E1383" t="str">
            <v>A012</v>
          </cell>
          <cell r="F1383" t="str">
            <v>Dino Santoro</v>
          </cell>
          <cell r="G1383" t="str">
            <v>Italia Engineering</v>
          </cell>
          <cell r="H1383" t="str">
            <v>Trailer Hitch for Valtra Tractor PV 39</v>
          </cell>
          <cell r="I1383" t="str">
            <v>ZAR 15,993</v>
          </cell>
          <cell r="J1383" t="str">
            <v>ZAR</v>
          </cell>
          <cell r="K1383">
            <v>15993</v>
          </cell>
          <cell r="L1383">
            <v>1</v>
          </cell>
          <cell r="M1383">
            <v>15993</v>
          </cell>
          <cell r="N1383">
            <v>15993</v>
          </cell>
          <cell r="O1383">
            <v>0</v>
          </cell>
          <cell r="P1383">
            <v>0</v>
          </cell>
          <cell r="Q1383">
            <v>0</v>
          </cell>
          <cell r="R1383">
            <v>0</v>
          </cell>
        </row>
        <row r="1384">
          <cell r="B1384" t="str">
            <v>599-0935</v>
          </cell>
          <cell r="C1384">
            <v>1</v>
          </cell>
          <cell r="D1384">
            <v>39574</v>
          </cell>
          <cell r="E1384" t="str">
            <v>A012</v>
          </cell>
          <cell r="F1384" t="str">
            <v>Dino Santoro</v>
          </cell>
          <cell r="G1384" t="str">
            <v>Italia Engineering</v>
          </cell>
          <cell r="H1384" t="str">
            <v>Trailer Hitch for Valtra Tractor PV 40</v>
          </cell>
          <cell r="I1384" t="str">
            <v>ZAR 15,993</v>
          </cell>
          <cell r="J1384" t="str">
            <v>ZAR</v>
          </cell>
          <cell r="K1384">
            <v>15993</v>
          </cell>
          <cell r="L1384">
            <v>1</v>
          </cell>
          <cell r="M1384">
            <v>15993</v>
          </cell>
          <cell r="N1384">
            <v>15993</v>
          </cell>
          <cell r="O1384">
            <v>0</v>
          </cell>
          <cell r="P1384">
            <v>0</v>
          </cell>
          <cell r="Q1384">
            <v>0</v>
          </cell>
          <cell r="R1384">
            <v>0</v>
          </cell>
        </row>
        <row r="1385">
          <cell r="B1385" t="str">
            <v>599-0936</v>
          </cell>
          <cell r="C1385">
            <v>1</v>
          </cell>
          <cell r="D1385">
            <v>39574</v>
          </cell>
          <cell r="E1385" t="str">
            <v>A012</v>
          </cell>
          <cell r="F1385" t="str">
            <v>Dino Santoro</v>
          </cell>
          <cell r="G1385" t="str">
            <v>Italia Engineering</v>
          </cell>
          <cell r="H1385" t="str">
            <v>Trailer Hitch for Valtra Tractor PV 41</v>
          </cell>
          <cell r="I1385" t="str">
            <v>ZAR 15,993</v>
          </cell>
          <cell r="J1385" t="str">
            <v>ZAR</v>
          </cell>
          <cell r="K1385">
            <v>15993</v>
          </cell>
          <cell r="L1385">
            <v>1</v>
          </cell>
          <cell r="M1385">
            <v>15993</v>
          </cell>
          <cell r="N1385">
            <v>15993</v>
          </cell>
          <cell r="O1385">
            <v>0</v>
          </cell>
          <cell r="P1385">
            <v>0</v>
          </cell>
          <cell r="Q1385">
            <v>0</v>
          </cell>
          <cell r="R1385">
            <v>0</v>
          </cell>
        </row>
        <row r="1386">
          <cell r="B1386" t="str">
            <v>599-0937</v>
          </cell>
          <cell r="C1386">
            <v>1</v>
          </cell>
          <cell r="D1386">
            <v>39574</v>
          </cell>
          <cell r="E1386" t="str">
            <v>A012</v>
          </cell>
          <cell r="F1386" t="str">
            <v>Dino Santoro</v>
          </cell>
          <cell r="G1386" t="str">
            <v>Italia Engineering</v>
          </cell>
          <cell r="H1386" t="str">
            <v>Trailer Hitch for Valtra Tractor PV 51</v>
          </cell>
          <cell r="I1386" t="str">
            <v>ZAR 15,993</v>
          </cell>
          <cell r="J1386" t="str">
            <v>ZAR</v>
          </cell>
          <cell r="K1386">
            <v>15993</v>
          </cell>
          <cell r="L1386">
            <v>1</v>
          </cell>
          <cell r="M1386">
            <v>15993</v>
          </cell>
          <cell r="N1386">
            <v>15993</v>
          </cell>
          <cell r="O1386">
            <v>0</v>
          </cell>
          <cell r="P1386">
            <v>0</v>
          </cell>
          <cell r="Q1386">
            <v>0</v>
          </cell>
          <cell r="R1386">
            <v>0</v>
          </cell>
        </row>
        <row r="1387">
          <cell r="B1387" t="str">
            <v>599-0938</v>
          </cell>
          <cell r="C1387">
            <v>1</v>
          </cell>
          <cell r="D1387">
            <v>39574</v>
          </cell>
          <cell r="E1387" t="str">
            <v>A012</v>
          </cell>
          <cell r="F1387" t="str">
            <v>Dino Santoro</v>
          </cell>
          <cell r="G1387" t="str">
            <v>Italia Engineering</v>
          </cell>
          <cell r="H1387" t="str">
            <v>Trailer Hitch for Valtra Tractor PV 52</v>
          </cell>
          <cell r="I1387" t="str">
            <v>ZAR 15,993</v>
          </cell>
          <cell r="J1387" t="str">
            <v>ZAR</v>
          </cell>
          <cell r="K1387">
            <v>15993</v>
          </cell>
          <cell r="L1387">
            <v>1</v>
          </cell>
          <cell r="M1387">
            <v>15993</v>
          </cell>
          <cell r="N1387">
            <v>15993</v>
          </cell>
          <cell r="O1387">
            <v>0</v>
          </cell>
          <cell r="P1387">
            <v>0</v>
          </cell>
          <cell r="Q1387">
            <v>0</v>
          </cell>
          <cell r="R1387">
            <v>0</v>
          </cell>
        </row>
        <row r="1388">
          <cell r="B1388" t="str">
            <v>599-0939</v>
          </cell>
          <cell r="C1388">
            <v>1</v>
          </cell>
          <cell r="D1388">
            <v>39574</v>
          </cell>
          <cell r="E1388" t="str">
            <v>A012</v>
          </cell>
          <cell r="F1388" t="str">
            <v>Dino Santoro</v>
          </cell>
          <cell r="G1388" t="str">
            <v>Italia Engineering</v>
          </cell>
          <cell r="H1388" t="str">
            <v>Trailer Hitch for Valtra Tractor PV 53</v>
          </cell>
          <cell r="I1388" t="str">
            <v>ZAR 15,993</v>
          </cell>
          <cell r="J1388" t="str">
            <v>ZAR</v>
          </cell>
          <cell r="K1388">
            <v>15993</v>
          </cell>
          <cell r="L1388">
            <v>1</v>
          </cell>
          <cell r="M1388">
            <v>15993</v>
          </cell>
          <cell r="N1388">
            <v>15993</v>
          </cell>
          <cell r="O1388">
            <v>0</v>
          </cell>
          <cell r="P1388">
            <v>0</v>
          </cell>
          <cell r="Q1388">
            <v>0</v>
          </cell>
          <cell r="R1388">
            <v>0</v>
          </cell>
        </row>
        <row r="1389">
          <cell r="B1389" t="str">
            <v>599-0940</v>
          </cell>
          <cell r="C1389">
            <v>1</v>
          </cell>
          <cell r="D1389">
            <v>39574</v>
          </cell>
          <cell r="E1389" t="str">
            <v>P005</v>
          </cell>
          <cell r="F1389" t="str">
            <v>Mohamed</v>
          </cell>
          <cell r="G1389" t="str">
            <v>BHAGOOS SUPERMARKET</v>
          </cell>
          <cell r="H1389" t="str">
            <v>Padlocks 70mm and 30mm</v>
          </cell>
          <cell r="I1389" t="str">
            <v>ZMK 728,000</v>
          </cell>
          <cell r="J1389" t="str">
            <v>ZMK</v>
          </cell>
          <cell r="K1389">
            <v>728000</v>
          </cell>
          <cell r="L1389">
            <v>1.6750418760469012E-3</v>
          </cell>
          <cell r="M1389">
            <v>1219.4304857621441</v>
          </cell>
          <cell r="N1389">
            <v>0</v>
          </cell>
          <cell r="O1389">
            <v>0</v>
          </cell>
          <cell r="P1389">
            <v>0</v>
          </cell>
          <cell r="Q1389">
            <v>0</v>
          </cell>
          <cell r="R1389">
            <v>728000</v>
          </cell>
        </row>
        <row r="1390">
          <cell r="B1390" t="str">
            <v>599-0941</v>
          </cell>
          <cell r="C1390">
            <v>1</v>
          </cell>
          <cell r="D1390">
            <v>39575</v>
          </cell>
          <cell r="E1390" t="str">
            <v>P005</v>
          </cell>
          <cell r="F1390" t="str">
            <v>Rachel Zulu</v>
          </cell>
          <cell r="G1390" t="str">
            <v>Exact Spares</v>
          </cell>
          <cell r="H1390" t="str">
            <v>8 x Heater Plugs</v>
          </cell>
          <cell r="I1390" t="str">
            <v>ZMK 440,000</v>
          </cell>
          <cell r="J1390" t="str">
            <v>ZMK</v>
          </cell>
          <cell r="K1390">
            <v>440000</v>
          </cell>
          <cell r="L1390">
            <v>1.6750418760469012E-3</v>
          </cell>
          <cell r="M1390">
            <v>737.01842546063654</v>
          </cell>
          <cell r="N1390">
            <v>0</v>
          </cell>
          <cell r="O1390">
            <v>0</v>
          </cell>
          <cell r="P1390">
            <v>0</v>
          </cell>
          <cell r="Q1390">
            <v>0</v>
          </cell>
          <cell r="R1390">
            <v>440000</v>
          </cell>
        </row>
        <row r="1391">
          <cell r="B1391" t="str">
            <v>599-0942</v>
          </cell>
          <cell r="C1391">
            <v>1</v>
          </cell>
          <cell r="D1391">
            <v>39575</v>
          </cell>
          <cell r="E1391" t="str">
            <v>A012</v>
          </cell>
          <cell r="F1391" t="str">
            <v>Mohamed</v>
          </cell>
          <cell r="G1391" t="str">
            <v>Makubu Steelworks Ltd</v>
          </cell>
          <cell r="H1391" t="str">
            <v>10 Heavy Duty Farm Gates</v>
          </cell>
          <cell r="I1391" t="str">
            <v>ZMK 12,500,000</v>
          </cell>
          <cell r="J1391" t="str">
            <v>ZMK</v>
          </cell>
          <cell r="K1391">
            <v>12500000</v>
          </cell>
          <cell r="L1391">
            <v>1.6750418760469012E-3</v>
          </cell>
          <cell r="M1391">
            <v>20938.023450586265</v>
          </cell>
          <cell r="N1391">
            <v>0</v>
          </cell>
          <cell r="O1391">
            <v>0</v>
          </cell>
          <cell r="P1391">
            <v>0</v>
          </cell>
          <cell r="Q1391">
            <v>0</v>
          </cell>
          <cell r="R1391">
            <v>12500000</v>
          </cell>
        </row>
        <row r="1392">
          <cell r="B1392" t="str">
            <v>599-0943</v>
          </cell>
          <cell r="C1392">
            <v>1</v>
          </cell>
          <cell r="D1392">
            <v>39575</v>
          </cell>
          <cell r="E1392" t="str">
            <v>A012</v>
          </cell>
          <cell r="F1392" t="str">
            <v>Bates</v>
          </cell>
          <cell r="G1392" t="str">
            <v>Kegon Services</v>
          </cell>
          <cell r="H1392" t="str">
            <v>Erection of fencing around canals</v>
          </cell>
          <cell r="I1392" t="str">
            <v>ZMK 77,682,000</v>
          </cell>
          <cell r="J1392" t="str">
            <v>ZMK</v>
          </cell>
          <cell r="K1392">
            <v>77682000</v>
          </cell>
          <cell r="L1392">
            <v>1.6750418760469012E-3</v>
          </cell>
          <cell r="M1392">
            <v>130120.60301507538</v>
          </cell>
          <cell r="N1392">
            <v>0</v>
          </cell>
          <cell r="O1392">
            <v>0</v>
          </cell>
          <cell r="P1392">
            <v>0</v>
          </cell>
          <cell r="Q1392">
            <v>0</v>
          </cell>
          <cell r="R1392">
            <v>77682000</v>
          </cell>
        </row>
        <row r="1393">
          <cell r="B1393" t="str">
            <v>599-0944</v>
          </cell>
          <cell r="C1393">
            <v>1</v>
          </cell>
          <cell r="D1393">
            <v>39576</v>
          </cell>
          <cell r="E1393" t="str">
            <v>M025</v>
          </cell>
          <cell r="F1393" t="str">
            <v>Wayne Albrecht</v>
          </cell>
          <cell r="G1393" t="str">
            <v>D &amp; B industrial consultants</v>
          </cell>
          <cell r="H1393" t="str">
            <v>Cladding and Lagging for factory piping</v>
          </cell>
          <cell r="I1393" t="str">
            <v>ZAR 7,265,077.20</v>
          </cell>
          <cell r="J1393" t="str">
            <v>ZAR</v>
          </cell>
          <cell r="K1393">
            <v>7265077.2000000002</v>
          </cell>
          <cell r="L1393">
            <v>1</v>
          </cell>
          <cell r="M1393">
            <v>7265077.2000000002</v>
          </cell>
          <cell r="N1393">
            <v>7265077.2000000002</v>
          </cell>
          <cell r="O1393">
            <v>0</v>
          </cell>
          <cell r="P1393">
            <v>0</v>
          </cell>
          <cell r="Q1393">
            <v>0</v>
          </cell>
          <cell r="R1393">
            <v>0</v>
          </cell>
        </row>
        <row r="1394">
          <cell r="B1394" t="str">
            <v>599-0945</v>
          </cell>
          <cell r="C1394">
            <v>1</v>
          </cell>
          <cell r="D1394">
            <v>39575</v>
          </cell>
          <cell r="E1394" t="str">
            <v>M031</v>
          </cell>
          <cell r="F1394" t="str">
            <v>Belinda</v>
          </cell>
          <cell r="G1394" t="str">
            <v>Makubu Steelworks Ltd</v>
          </cell>
          <cell r="H1394" t="str">
            <v>M12, M16, M20, M24 nuts and washers</v>
          </cell>
          <cell r="I1394" t="str">
            <v>ZMK 15,070,000</v>
          </cell>
          <cell r="J1394" t="str">
            <v>ZMK</v>
          </cell>
          <cell r="K1394">
            <v>15070000</v>
          </cell>
          <cell r="L1394">
            <v>1.6750418760469012E-3</v>
          </cell>
          <cell r="M1394">
            <v>25242.881072026801</v>
          </cell>
          <cell r="N1394">
            <v>0</v>
          </cell>
          <cell r="O1394">
            <v>0</v>
          </cell>
          <cell r="P1394">
            <v>0</v>
          </cell>
          <cell r="Q1394">
            <v>0</v>
          </cell>
          <cell r="R1394">
            <v>15070000</v>
          </cell>
        </row>
        <row r="1395">
          <cell r="B1395" t="str">
            <v>599-0946</v>
          </cell>
          <cell r="C1395">
            <v>1</v>
          </cell>
          <cell r="D1395">
            <v>39575</v>
          </cell>
          <cell r="E1395" t="str">
            <v>M031</v>
          </cell>
          <cell r="F1395" t="str">
            <v>Webster Moyo</v>
          </cell>
          <cell r="G1395" t="str">
            <v>Dana Services Ltd</v>
          </cell>
          <cell r="H1395" t="str">
            <v>Oils for Shredder Turbine (Castrol Perfecto T46, BP Energol THB 46)</v>
          </cell>
          <cell r="I1395" t="str">
            <v>ZMK 109,637,247.82</v>
          </cell>
          <cell r="J1395" t="str">
            <v>ZMK</v>
          </cell>
          <cell r="K1395">
            <v>109637247.81999999</v>
          </cell>
          <cell r="L1395">
            <v>1.6750418760469012E-3</v>
          </cell>
          <cell r="M1395">
            <v>183646.98127303182</v>
          </cell>
          <cell r="N1395">
            <v>0</v>
          </cell>
          <cell r="O1395">
            <v>0</v>
          </cell>
          <cell r="P1395">
            <v>0</v>
          </cell>
          <cell r="Q1395">
            <v>0</v>
          </cell>
          <cell r="R1395">
            <v>109637247.81999999</v>
          </cell>
        </row>
        <row r="1396">
          <cell r="B1396" t="str">
            <v>599-0947</v>
          </cell>
          <cell r="C1396">
            <v>1</v>
          </cell>
          <cell r="D1396">
            <v>39575</v>
          </cell>
          <cell r="E1396" t="str">
            <v>P005</v>
          </cell>
          <cell r="F1396" t="str">
            <v xml:space="preserve">Ken </v>
          </cell>
          <cell r="G1396" t="str">
            <v>S D V SOUTH AFRICA PTY LTD</v>
          </cell>
          <cell r="H1396" t="str">
            <v>Transportation of one server cabinet</v>
          </cell>
          <cell r="I1396" t="str">
            <v>ZAR 2,550</v>
          </cell>
          <cell r="J1396" t="str">
            <v>ZAR</v>
          </cell>
          <cell r="K1396">
            <v>2550</v>
          </cell>
          <cell r="L1396">
            <v>1</v>
          </cell>
          <cell r="M1396">
            <v>2550</v>
          </cell>
          <cell r="N1396">
            <v>2550</v>
          </cell>
          <cell r="O1396">
            <v>0</v>
          </cell>
          <cell r="P1396">
            <v>0</v>
          </cell>
          <cell r="Q1396">
            <v>0</v>
          </cell>
          <cell r="R1396">
            <v>0</v>
          </cell>
        </row>
        <row r="1397">
          <cell r="B1397" t="str">
            <v>599-0948</v>
          </cell>
          <cell r="C1397">
            <v>1</v>
          </cell>
          <cell r="D1397">
            <v>39575</v>
          </cell>
          <cell r="E1397" t="str">
            <v>P005</v>
          </cell>
          <cell r="F1397" t="str">
            <v>Mike Geddes</v>
          </cell>
          <cell r="G1397" t="str">
            <v>Teichmann Plant Zambia Ltd</v>
          </cell>
          <cell r="H1397" t="str">
            <v>Sub letting of Nakatenga Farm</v>
          </cell>
          <cell r="I1397" t="str">
            <v>ZMK 6,384,000</v>
          </cell>
          <cell r="J1397" t="str">
            <v>ZMK</v>
          </cell>
          <cell r="K1397">
            <v>6384000</v>
          </cell>
          <cell r="L1397">
            <v>1.6750418760469012E-3</v>
          </cell>
          <cell r="M1397">
            <v>10693.467336683418</v>
          </cell>
          <cell r="N1397">
            <v>0</v>
          </cell>
          <cell r="O1397">
            <v>0</v>
          </cell>
          <cell r="P1397">
            <v>0</v>
          </cell>
          <cell r="Q1397">
            <v>0</v>
          </cell>
          <cell r="R1397">
            <v>6384000</v>
          </cell>
        </row>
        <row r="1398">
          <cell r="B1398" t="str">
            <v>599-0949</v>
          </cell>
          <cell r="C1398">
            <v>1</v>
          </cell>
          <cell r="D1398">
            <v>39575</v>
          </cell>
          <cell r="E1398" t="str">
            <v>E002</v>
          </cell>
          <cell r="F1398" t="str">
            <v>Lakhi</v>
          </cell>
          <cell r="G1398" t="str">
            <v>Laktronics Repairs Ltd</v>
          </cell>
          <cell r="H1398" t="str">
            <v>100 x PG Clamps</v>
          </cell>
          <cell r="I1398" t="str">
            <v>ZMK 2,450,000</v>
          </cell>
          <cell r="J1398" t="str">
            <v>ZMK</v>
          </cell>
          <cell r="K1398">
            <v>2450000</v>
          </cell>
          <cell r="L1398">
            <v>1.6750418760469012E-3</v>
          </cell>
          <cell r="M1398">
            <v>4103.8525963149077</v>
          </cell>
          <cell r="N1398">
            <v>0</v>
          </cell>
          <cell r="O1398">
            <v>0</v>
          </cell>
          <cell r="P1398">
            <v>0</v>
          </cell>
          <cell r="Q1398">
            <v>0</v>
          </cell>
          <cell r="R1398">
            <v>2450000</v>
          </cell>
        </row>
        <row r="1399">
          <cell r="B1399" t="str">
            <v>599-0950</v>
          </cell>
          <cell r="C1399">
            <v>1</v>
          </cell>
          <cell r="D1399">
            <v>39575</v>
          </cell>
          <cell r="E1399" t="str">
            <v>M043-0</v>
          </cell>
          <cell r="F1399" t="str">
            <v>Marthie Burger</v>
          </cell>
          <cell r="G1399" t="str">
            <v>East African Supply</v>
          </cell>
          <cell r="H1399" t="str">
            <v>1200mm Butterfly valve and flanges for ICW pond</v>
          </cell>
          <cell r="I1399" t="str">
            <v>ZAR 250,097.43</v>
          </cell>
          <cell r="J1399" t="str">
            <v>ZAR</v>
          </cell>
          <cell r="K1399">
            <v>250097.43</v>
          </cell>
          <cell r="L1399">
            <v>1</v>
          </cell>
          <cell r="M1399">
            <v>250097.43</v>
          </cell>
          <cell r="N1399">
            <v>250097.43</v>
          </cell>
          <cell r="O1399">
            <v>0</v>
          </cell>
          <cell r="P1399">
            <v>0</v>
          </cell>
          <cell r="Q1399">
            <v>0</v>
          </cell>
          <cell r="R1399">
            <v>0</v>
          </cell>
        </row>
        <row r="1400">
          <cell r="B1400" t="str">
            <v>599-0951</v>
          </cell>
          <cell r="C1400">
            <v>1</v>
          </cell>
          <cell r="D1400">
            <v>39575</v>
          </cell>
          <cell r="E1400" t="str">
            <v>M031</v>
          </cell>
          <cell r="F1400" t="str">
            <v>Belinda</v>
          </cell>
          <cell r="G1400" t="str">
            <v>Makubu Steelworks Ltd</v>
          </cell>
          <cell r="H1400" t="str">
            <v>6 x Sheets Shatterprufe glass for control cabins</v>
          </cell>
          <cell r="I1400" t="str">
            <v>ZMK 16,740,000</v>
          </cell>
          <cell r="J1400" t="str">
            <v>ZMK</v>
          </cell>
          <cell r="K1400">
            <v>16740000</v>
          </cell>
          <cell r="L1400">
            <v>1.6750418760469012E-3</v>
          </cell>
          <cell r="M1400">
            <v>28040.201005025127</v>
          </cell>
          <cell r="N1400">
            <v>0</v>
          </cell>
          <cell r="O1400">
            <v>0</v>
          </cell>
          <cell r="P1400">
            <v>0</v>
          </cell>
          <cell r="Q1400">
            <v>0</v>
          </cell>
          <cell r="R1400">
            <v>16740000</v>
          </cell>
        </row>
        <row r="1401">
          <cell r="B1401" t="str">
            <v>599-0952</v>
          </cell>
          <cell r="C1401">
            <v>1</v>
          </cell>
          <cell r="D1401">
            <v>39575</v>
          </cell>
          <cell r="E1401" t="str">
            <v>M001-03</v>
          </cell>
          <cell r="F1401" t="str">
            <v>Scot Gilmore</v>
          </cell>
          <cell r="G1401" t="str">
            <v>John Moncrieff limited</v>
          </cell>
          <cell r="H1401" t="str">
            <v>Transportation of level Gausge from UK to Mazabuka</v>
          </cell>
          <cell r="I1401" t="str">
            <v>GBP 595</v>
          </cell>
          <cell r="J1401" t="str">
            <v>GBP</v>
          </cell>
          <cell r="K1401">
            <v>595</v>
          </cell>
          <cell r="L1401">
            <v>14.32</v>
          </cell>
          <cell r="M1401">
            <v>8520.4</v>
          </cell>
          <cell r="N1401">
            <v>0</v>
          </cell>
          <cell r="O1401">
            <v>0</v>
          </cell>
          <cell r="P1401">
            <v>595</v>
          </cell>
          <cell r="Q1401">
            <v>0</v>
          </cell>
          <cell r="R1401">
            <v>0</v>
          </cell>
        </row>
        <row r="1402">
          <cell r="B1402" t="str">
            <v>599-0953</v>
          </cell>
          <cell r="C1402">
            <v>1</v>
          </cell>
          <cell r="D1402">
            <v>39575</v>
          </cell>
          <cell r="E1402" t="str">
            <v>C002</v>
          </cell>
          <cell r="F1402" t="str">
            <v>Tap Nyemba</v>
          </cell>
          <cell r="G1402" t="str">
            <v>Dura Soletanche Bachy</v>
          </cell>
          <cell r="H1402" t="str">
            <v xml:space="preserve">Piling work </v>
          </cell>
          <cell r="I1402" t="str">
            <v>USD 560,000</v>
          </cell>
          <cell r="J1402" t="str">
            <v>USD</v>
          </cell>
          <cell r="K1402">
            <v>560000</v>
          </cell>
          <cell r="L1402">
            <v>7.35</v>
          </cell>
          <cell r="M1402">
            <v>4116000</v>
          </cell>
          <cell r="N1402">
            <v>0</v>
          </cell>
          <cell r="O1402">
            <v>0</v>
          </cell>
          <cell r="P1402">
            <v>0</v>
          </cell>
          <cell r="Q1402">
            <v>560000</v>
          </cell>
          <cell r="R1402">
            <v>0</v>
          </cell>
        </row>
        <row r="1403">
          <cell r="B1403" t="str">
            <v>599-0954</v>
          </cell>
          <cell r="C1403">
            <v>1</v>
          </cell>
          <cell r="D1403">
            <v>39575</v>
          </cell>
          <cell r="E1403" t="str">
            <v>E012</v>
          </cell>
          <cell r="F1403" t="str">
            <v>Kuben</v>
          </cell>
          <cell r="G1403" t="str">
            <v>Panel Technique (Pty) Ltd</v>
          </cell>
          <cell r="H1403" t="str">
            <v>Ammeters, circuit breakers and thermal overloads</v>
          </cell>
          <cell r="I1403" t="str">
            <v>ZAR 28,578</v>
          </cell>
          <cell r="J1403" t="str">
            <v>ZAR</v>
          </cell>
          <cell r="K1403">
            <v>28578</v>
          </cell>
          <cell r="L1403">
            <v>1</v>
          </cell>
          <cell r="M1403">
            <v>28578</v>
          </cell>
          <cell r="N1403">
            <v>28578</v>
          </cell>
          <cell r="O1403">
            <v>0</v>
          </cell>
          <cell r="P1403">
            <v>0</v>
          </cell>
          <cell r="Q1403">
            <v>0</v>
          </cell>
          <cell r="R1403">
            <v>0</v>
          </cell>
        </row>
        <row r="1404">
          <cell r="B1404" t="str">
            <v>599-0955</v>
          </cell>
          <cell r="C1404">
            <v>1</v>
          </cell>
          <cell r="D1404">
            <v>39575</v>
          </cell>
          <cell r="E1404" t="str">
            <v>M023-3</v>
          </cell>
          <cell r="F1404" t="str">
            <v>Ackim Zuze</v>
          </cell>
          <cell r="G1404" t="str">
            <v>Danack Crane Services</v>
          </cell>
          <cell r="H1404" t="str">
            <v>Repairs to Fuse comp rental crane</v>
          </cell>
          <cell r="I1404" t="str">
            <v>ZMK 2,155,172.41</v>
          </cell>
          <cell r="J1404" t="str">
            <v>ZMK</v>
          </cell>
          <cell r="K1404">
            <v>2155172.41</v>
          </cell>
          <cell r="L1404">
            <v>1.6750418760469012E-3</v>
          </cell>
          <cell r="M1404">
            <v>3610.0040368509217</v>
          </cell>
          <cell r="N1404">
            <v>0</v>
          </cell>
          <cell r="O1404">
            <v>0</v>
          </cell>
          <cell r="P1404">
            <v>0</v>
          </cell>
          <cell r="Q1404">
            <v>0</v>
          </cell>
          <cell r="R1404">
            <v>2155172.41</v>
          </cell>
        </row>
        <row r="1405">
          <cell r="B1405" t="str">
            <v>599-0956</v>
          </cell>
          <cell r="C1405">
            <v>1</v>
          </cell>
          <cell r="D1405">
            <v>39577</v>
          </cell>
          <cell r="E1405" t="str">
            <v>A001-2</v>
          </cell>
          <cell r="F1405" t="str">
            <v>Peter Scheepers</v>
          </cell>
          <cell r="G1405" t="str">
            <v>T &amp; L Irrigation</v>
          </cell>
          <cell r="H1405" t="str">
            <v>Payments due on delivery of materials to site</v>
          </cell>
          <cell r="I1405" t="str">
            <v>USD 398,411</v>
          </cell>
          <cell r="J1405" t="str">
            <v>USD</v>
          </cell>
          <cell r="K1405">
            <v>398411</v>
          </cell>
          <cell r="L1405">
            <v>7.35</v>
          </cell>
          <cell r="M1405">
            <v>2928320.8499999996</v>
          </cell>
          <cell r="N1405">
            <v>0</v>
          </cell>
          <cell r="O1405">
            <v>0</v>
          </cell>
          <cell r="P1405">
            <v>0</v>
          </cell>
          <cell r="Q1405">
            <v>398411</v>
          </cell>
          <cell r="R1405">
            <v>0</v>
          </cell>
        </row>
        <row r="1406">
          <cell r="B1406" t="str">
            <v>599-0957</v>
          </cell>
          <cell r="C1406">
            <v>1</v>
          </cell>
          <cell r="D1406">
            <v>39577</v>
          </cell>
          <cell r="E1406" t="str">
            <v>A010-04</v>
          </cell>
          <cell r="F1406" t="str">
            <v>Remmy</v>
          </cell>
          <cell r="G1406" t="str">
            <v>Mbemu Agriculture</v>
          </cell>
          <cell r="H1406" t="str">
            <v>Various equipment required for crop establishment (hoes, knives etc)</v>
          </cell>
          <cell r="I1406" t="str">
            <v>ZMK 18,068,000</v>
          </cell>
          <cell r="J1406" t="str">
            <v>ZMK</v>
          </cell>
          <cell r="K1406">
            <v>18068000</v>
          </cell>
          <cell r="L1406">
            <v>1.6750418760469012E-3</v>
          </cell>
          <cell r="M1406">
            <v>30264.65661641541</v>
          </cell>
          <cell r="N1406">
            <v>0</v>
          </cell>
          <cell r="O1406">
            <v>0</v>
          </cell>
          <cell r="P1406">
            <v>0</v>
          </cell>
          <cell r="Q1406">
            <v>0</v>
          </cell>
          <cell r="R1406">
            <v>18068000</v>
          </cell>
        </row>
        <row r="1407">
          <cell r="B1407" t="str">
            <v>599-0958</v>
          </cell>
          <cell r="C1407">
            <v>1</v>
          </cell>
          <cell r="D1407">
            <v>39577</v>
          </cell>
          <cell r="E1407" t="str">
            <v>E012</v>
          </cell>
          <cell r="F1407" t="str">
            <v>Kavir</v>
          </cell>
          <cell r="G1407" t="str">
            <v>Metabell cc</v>
          </cell>
          <cell r="H1407" t="str">
            <v>Field and MCC Labels</v>
          </cell>
          <cell r="I1407" t="str">
            <v>ZAR 14,750</v>
          </cell>
          <cell r="J1407" t="str">
            <v>ZAR</v>
          </cell>
          <cell r="K1407">
            <v>14750</v>
          </cell>
          <cell r="L1407">
            <v>1</v>
          </cell>
          <cell r="M1407">
            <v>14750</v>
          </cell>
          <cell r="N1407">
            <v>14750</v>
          </cell>
          <cell r="O1407">
            <v>0</v>
          </cell>
          <cell r="P1407">
            <v>0</v>
          </cell>
          <cell r="Q1407">
            <v>0</v>
          </cell>
          <cell r="R1407">
            <v>0</v>
          </cell>
        </row>
        <row r="1408">
          <cell r="B1408" t="str">
            <v>599-0959</v>
          </cell>
          <cell r="C1408">
            <v>1</v>
          </cell>
          <cell r="D1408">
            <v>39577</v>
          </cell>
          <cell r="E1408" t="str">
            <v>M016-0</v>
          </cell>
          <cell r="F1408" t="str">
            <v>Andrew</v>
          </cell>
          <cell r="G1408" t="str">
            <v>E C Mining Ltd</v>
          </cell>
          <cell r="H1408" t="str">
            <v>2 x 30kW, 2 x 90kW, 2x 132kW motors for various pumps</v>
          </cell>
          <cell r="I1408" t="str">
            <v>ZMK 112,706,802.5</v>
          </cell>
          <cell r="J1408" t="str">
            <v>ZMK</v>
          </cell>
          <cell r="K1408">
            <v>112706802.5</v>
          </cell>
          <cell r="L1408">
            <v>1.6750418760469012E-3</v>
          </cell>
          <cell r="M1408">
            <v>188788.61390284757</v>
          </cell>
          <cell r="N1408">
            <v>0</v>
          </cell>
          <cell r="O1408">
            <v>0</v>
          </cell>
          <cell r="P1408">
            <v>0</v>
          </cell>
          <cell r="Q1408">
            <v>0</v>
          </cell>
          <cell r="R1408">
            <v>112706802.5</v>
          </cell>
        </row>
        <row r="1409">
          <cell r="B1409" t="str">
            <v>599-0960</v>
          </cell>
          <cell r="C1409">
            <v>1</v>
          </cell>
          <cell r="D1409">
            <v>39577</v>
          </cell>
          <cell r="E1409" t="str">
            <v>A010-14</v>
          </cell>
          <cell r="F1409" t="str">
            <v>Roger Venzo</v>
          </cell>
          <cell r="G1409" t="str">
            <v xml:space="preserve">R G F Power Projects cc </v>
          </cell>
          <cell r="H1409" t="str">
            <v>12 x 12M creosote poles</v>
          </cell>
          <cell r="I1409" t="str">
            <v>ZAR 31,452</v>
          </cell>
          <cell r="J1409" t="str">
            <v>ZAR</v>
          </cell>
          <cell r="K1409">
            <v>31452</v>
          </cell>
          <cell r="L1409">
            <v>1</v>
          </cell>
          <cell r="M1409">
            <v>31452</v>
          </cell>
          <cell r="N1409">
            <v>31452</v>
          </cell>
          <cell r="O1409">
            <v>0</v>
          </cell>
          <cell r="P1409">
            <v>0</v>
          </cell>
          <cell r="Q1409">
            <v>0</v>
          </cell>
          <cell r="R1409">
            <v>0</v>
          </cell>
        </row>
        <row r="1410">
          <cell r="B1410" t="str">
            <v>599-0961</v>
          </cell>
          <cell r="C1410">
            <v>1</v>
          </cell>
          <cell r="D1410">
            <v>39577</v>
          </cell>
          <cell r="E1410" t="str">
            <v>C001</v>
          </cell>
          <cell r="F1410" t="str">
            <v>Lakhi</v>
          </cell>
          <cell r="G1410" t="str">
            <v>Laktronics Repairs Ltd</v>
          </cell>
          <cell r="H1410" t="str">
            <v>Truck hire for 97 days for clearing of rubble and cane yard road works</v>
          </cell>
          <cell r="I1410" t="str">
            <v>ZMK 155,200,000</v>
          </cell>
          <cell r="J1410" t="str">
            <v>ZMK</v>
          </cell>
          <cell r="K1410">
            <v>155200000</v>
          </cell>
          <cell r="L1410">
            <v>1.6750418760469012E-3</v>
          </cell>
          <cell r="M1410">
            <v>259966.49916247907</v>
          </cell>
          <cell r="N1410">
            <v>0</v>
          </cell>
          <cell r="O1410">
            <v>0</v>
          </cell>
          <cell r="P1410">
            <v>0</v>
          </cell>
          <cell r="Q1410">
            <v>0</v>
          </cell>
          <cell r="R1410">
            <v>155200000</v>
          </cell>
          <cell r="S1410" t="str">
            <v>Caneyard</v>
          </cell>
        </row>
        <row r="1411">
          <cell r="B1411" t="str">
            <v>599-0962</v>
          </cell>
          <cell r="C1411">
            <v>1</v>
          </cell>
          <cell r="D1411">
            <v>39577</v>
          </cell>
          <cell r="E1411" t="str">
            <v>M032-1</v>
          </cell>
          <cell r="F1411" t="str">
            <v>Naloonda</v>
          </cell>
          <cell r="G1411" t="str">
            <v>Naloonda Joety &amp; Company</v>
          </cell>
          <cell r="H1411" t="str">
            <v>Labour hire for cleaning plant and feeder table, additional labour for start up</v>
          </cell>
          <cell r="I1411" t="str">
            <v>ZMK 68,722,875</v>
          </cell>
          <cell r="J1411" t="str">
            <v>ZMK</v>
          </cell>
          <cell r="K1411">
            <v>68722875</v>
          </cell>
          <cell r="L1411">
            <v>1.6750418760469012E-3</v>
          </cell>
          <cell r="M1411">
            <v>115113.69346733669</v>
          </cell>
          <cell r="N1411">
            <v>0</v>
          </cell>
          <cell r="O1411">
            <v>0</v>
          </cell>
          <cell r="P1411">
            <v>0</v>
          </cell>
          <cell r="Q1411">
            <v>0</v>
          </cell>
          <cell r="R1411">
            <v>68722875</v>
          </cell>
        </row>
        <row r="1412">
          <cell r="B1412" t="str">
            <v>599-0963</v>
          </cell>
          <cell r="C1412">
            <v>1</v>
          </cell>
          <cell r="D1412">
            <v>39577</v>
          </cell>
          <cell r="E1412" t="str">
            <v>M032-1</v>
          </cell>
          <cell r="F1412" t="str">
            <v>Philemon</v>
          </cell>
          <cell r="G1412" t="str">
            <v>Status Hi-Tech Z Ltd</v>
          </cell>
          <cell r="H1412" t="str">
            <v>Joining of fire main at powerhouse as cut by Project for T1 sub station</v>
          </cell>
          <cell r="I1412" t="str">
            <v>ZMK 7,885,250</v>
          </cell>
          <cell r="J1412" t="str">
            <v>ZMK</v>
          </cell>
          <cell r="K1412">
            <v>7885250</v>
          </cell>
          <cell r="L1412">
            <v>1.6750418760469012E-3</v>
          </cell>
          <cell r="M1412">
            <v>13208.123953098828</v>
          </cell>
          <cell r="N1412">
            <v>0</v>
          </cell>
          <cell r="O1412">
            <v>0</v>
          </cell>
          <cell r="P1412">
            <v>0</v>
          </cell>
          <cell r="Q1412">
            <v>0</v>
          </cell>
          <cell r="R1412">
            <v>7885250</v>
          </cell>
        </row>
        <row r="1413">
          <cell r="B1413" t="str">
            <v>599-0964</v>
          </cell>
          <cell r="C1413">
            <v>1</v>
          </cell>
          <cell r="D1413">
            <v>39577</v>
          </cell>
          <cell r="E1413" t="str">
            <v>C001</v>
          </cell>
          <cell r="F1413" t="str">
            <v>JACK PHIRI</v>
          </cell>
          <cell r="G1413" t="str">
            <v>Atonement Enterprises Ltd</v>
          </cell>
          <cell r="H1413" t="str">
            <v xml:space="preserve">Compressor Hire   </v>
          </cell>
          <cell r="I1413" t="str">
            <v>ZMK 143,448,900</v>
          </cell>
          <cell r="J1413" t="str">
            <v>ZMK</v>
          </cell>
          <cell r="K1413">
            <v>143448900</v>
          </cell>
          <cell r="L1413">
            <v>1.6750418760469012E-3</v>
          </cell>
          <cell r="M1413">
            <v>240282.91457286433</v>
          </cell>
          <cell r="N1413">
            <v>0</v>
          </cell>
          <cell r="O1413">
            <v>0</v>
          </cell>
          <cell r="P1413">
            <v>0</v>
          </cell>
          <cell r="Q1413">
            <v>0</v>
          </cell>
          <cell r="R1413">
            <v>143448900</v>
          </cell>
          <cell r="S1413" t="str">
            <v>Caneyard</v>
          </cell>
        </row>
        <row r="1414">
          <cell r="B1414" t="str">
            <v>599-0965</v>
          </cell>
          <cell r="C1414">
            <v>1</v>
          </cell>
          <cell r="D1414">
            <v>39577</v>
          </cell>
          <cell r="E1414" t="str">
            <v>M038</v>
          </cell>
          <cell r="F1414" t="str">
            <v>Kishore</v>
          </cell>
          <cell r="G1414" t="str">
            <v>Heku Engineering Ltd</v>
          </cell>
          <cell r="H1414" t="str">
            <v>Manufacture T2 Shredder spacers (to be reclaimed from Emineo M038)</v>
          </cell>
          <cell r="I1414" t="str">
            <v>ZMK 866,600</v>
          </cell>
          <cell r="J1414" t="str">
            <v>ZMK</v>
          </cell>
          <cell r="K1414">
            <v>866600</v>
          </cell>
          <cell r="L1414">
            <v>1.6750418760469012E-3</v>
          </cell>
          <cell r="M1414">
            <v>1451.5912897822445</v>
          </cell>
          <cell r="N1414">
            <v>0</v>
          </cell>
          <cell r="O1414">
            <v>0</v>
          </cell>
          <cell r="P1414">
            <v>0</v>
          </cell>
          <cell r="Q1414">
            <v>0</v>
          </cell>
          <cell r="R1414">
            <v>866600</v>
          </cell>
        </row>
        <row r="1415">
          <cell r="B1415" t="str">
            <v>599-0966</v>
          </cell>
          <cell r="C1415">
            <v>1</v>
          </cell>
          <cell r="D1415">
            <v>39577</v>
          </cell>
          <cell r="E1415" t="str">
            <v>M022-1</v>
          </cell>
          <cell r="F1415" t="str">
            <v>Kishore</v>
          </cell>
          <cell r="G1415" t="str">
            <v>Heku Engineering Ltd</v>
          </cell>
          <cell r="H1415" t="str">
            <v>Manufacture Manhole covers, sight glasse covers and other urgent items for start up</v>
          </cell>
          <cell r="I1415" t="str">
            <v>ZMK 11,360,000</v>
          </cell>
          <cell r="J1415" t="str">
            <v>ZMK</v>
          </cell>
          <cell r="K1415">
            <v>11360000</v>
          </cell>
          <cell r="L1415">
            <v>1.6750418760469012E-3</v>
          </cell>
          <cell r="M1415">
            <v>19028.475711892799</v>
          </cell>
          <cell r="N1415">
            <v>0</v>
          </cell>
          <cell r="O1415">
            <v>0</v>
          </cell>
          <cell r="P1415">
            <v>0</v>
          </cell>
          <cell r="Q1415">
            <v>0</v>
          </cell>
          <cell r="R1415">
            <v>11360000</v>
          </cell>
        </row>
        <row r="1416">
          <cell r="B1416" t="str">
            <v>599-0967</v>
          </cell>
          <cell r="C1416">
            <v>1</v>
          </cell>
          <cell r="D1416">
            <v>39577</v>
          </cell>
          <cell r="E1416" t="str">
            <v>M023-3</v>
          </cell>
          <cell r="F1416" t="str">
            <v>Ackim Zuze</v>
          </cell>
          <cell r="G1416" t="str">
            <v>Danack Crane Services</v>
          </cell>
          <cell r="H1416" t="str">
            <v>Repair safety override switch for 140T crane</v>
          </cell>
          <cell r="I1416" t="str">
            <v>ZMK 3,200,000</v>
          </cell>
          <cell r="J1416" t="str">
            <v>ZMK</v>
          </cell>
          <cell r="K1416">
            <v>3200000</v>
          </cell>
          <cell r="L1416">
            <v>1.6750418760469012E-3</v>
          </cell>
          <cell r="M1416">
            <v>5360.1340033500837</v>
          </cell>
          <cell r="N1416">
            <v>0</v>
          </cell>
          <cell r="O1416">
            <v>0</v>
          </cell>
          <cell r="P1416">
            <v>0</v>
          </cell>
          <cell r="Q1416">
            <v>0</v>
          </cell>
          <cell r="R1416">
            <v>3200000</v>
          </cell>
        </row>
        <row r="1417">
          <cell r="B1417" t="str">
            <v>599-0968</v>
          </cell>
          <cell r="C1417">
            <v>1</v>
          </cell>
          <cell r="D1417">
            <v>39577</v>
          </cell>
          <cell r="E1417" t="str">
            <v>E018</v>
          </cell>
          <cell r="F1417" t="str">
            <v>Hugo Schmidt</v>
          </cell>
          <cell r="G1417" t="str">
            <v>Siemens Limited</v>
          </cell>
          <cell r="H1417" t="str">
            <v>Travel time and cost of Engineer for inspection of damaged panel</v>
          </cell>
          <cell r="I1417" t="str">
            <v>ZAR 38,300</v>
          </cell>
          <cell r="J1417" t="str">
            <v>ZAR</v>
          </cell>
          <cell r="K1417">
            <v>38300</v>
          </cell>
          <cell r="L1417">
            <v>1</v>
          </cell>
          <cell r="M1417">
            <v>38300</v>
          </cell>
          <cell r="N1417">
            <v>38300</v>
          </cell>
          <cell r="O1417">
            <v>0</v>
          </cell>
          <cell r="P1417">
            <v>0</v>
          </cell>
          <cell r="Q1417">
            <v>0</v>
          </cell>
          <cell r="R1417">
            <v>0</v>
          </cell>
        </row>
        <row r="1418">
          <cell r="B1418" t="str">
            <v>599-0969</v>
          </cell>
          <cell r="C1418">
            <v>1</v>
          </cell>
          <cell r="D1418">
            <v>39580</v>
          </cell>
          <cell r="E1418" t="str">
            <v>M001-08</v>
          </cell>
          <cell r="F1418" t="str">
            <v>Marthie Burger</v>
          </cell>
          <cell r="G1418" t="str">
            <v>East African Supply</v>
          </cell>
          <cell r="H1418" t="str">
            <v>200NB Weld face flanges (600lb, sch.40), 200NB flat face flanges (600lb)</v>
          </cell>
          <cell r="I1418" t="str">
            <v>ZAR 6,090</v>
          </cell>
          <cell r="J1418" t="str">
            <v>ZAR</v>
          </cell>
          <cell r="K1418">
            <v>6090</v>
          </cell>
          <cell r="L1418">
            <v>1</v>
          </cell>
          <cell r="M1418">
            <v>6090</v>
          </cell>
          <cell r="N1418">
            <v>6090</v>
          </cell>
          <cell r="O1418">
            <v>0</v>
          </cell>
          <cell r="P1418">
            <v>0</v>
          </cell>
          <cell r="Q1418">
            <v>0</v>
          </cell>
          <cell r="R1418">
            <v>0</v>
          </cell>
          <cell r="T1418">
            <v>2</v>
          </cell>
        </row>
        <row r="1419">
          <cell r="B1419" t="str">
            <v>599-0970</v>
          </cell>
          <cell r="C1419">
            <v>1</v>
          </cell>
          <cell r="D1419">
            <v>39580</v>
          </cell>
          <cell r="E1419" t="str">
            <v>M032-1</v>
          </cell>
          <cell r="F1419" t="str">
            <v>Kishore</v>
          </cell>
          <cell r="G1419" t="str">
            <v>Heku Engineering Ltd</v>
          </cell>
          <cell r="H1419" t="str">
            <v>Sheering of mild steel plates for cane carrier seal plate</v>
          </cell>
          <cell r="I1419" t="str">
            <v>ZMK 1,600,000</v>
          </cell>
          <cell r="J1419" t="str">
            <v>ZMK</v>
          </cell>
          <cell r="K1419">
            <v>1600000</v>
          </cell>
          <cell r="L1419">
            <v>1.6750418760469012E-3</v>
          </cell>
          <cell r="M1419">
            <v>2680.0670016750419</v>
          </cell>
          <cell r="N1419">
            <v>0</v>
          </cell>
          <cell r="O1419">
            <v>0</v>
          </cell>
          <cell r="P1419">
            <v>0</v>
          </cell>
          <cell r="Q1419">
            <v>0</v>
          </cell>
          <cell r="R1419">
            <v>1600000</v>
          </cell>
        </row>
        <row r="1420">
          <cell r="B1420" t="str">
            <v>599-0971</v>
          </cell>
          <cell r="C1420">
            <v>1</v>
          </cell>
          <cell r="D1420">
            <v>39588</v>
          </cell>
          <cell r="E1420" t="str">
            <v>M001-08</v>
          </cell>
          <cell r="F1420" t="str">
            <v>Marthie Burger</v>
          </cell>
          <cell r="G1420" t="str">
            <v>East African Supply</v>
          </cell>
          <cell r="H1420" t="str">
            <v>200NB Weld face flanges (600lb, sch.40)</v>
          </cell>
          <cell r="I1420" t="str">
            <v>ZAR 3780</v>
          </cell>
          <cell r="J1420" t="str">
            <v>ZAR</v>
          </cell>
          <cell r="K1420">
            <v>3780</v>
          </cell>
          <cell r="L1420">
            <v>1</v>
          </cell>
          <cell r="M1420">
            <v>3780</v>
          </cell>
          <cell r="N1420">
            <v>3780</v>
          </cell>
          <cell r="O1420">
            <v>0</v>
          </cell>
          <cell r="P1420">
            <v>0</v>
          </cell>
          <cell r="Q1420">
            <v>0</v>
          </cell>
          <cell r="R1420">
            <v>0</v>
          </cell>
          <cell r="T1420">
            <v>2</v>
          </cell>
        </row>
        <row r="1421">
          <cell r="B1421" t="str">
            <v>599-0972</v>
          </cell>
          <cell r="C1421">
            <v>1</v>
          </cell>
          <cell r="D1421">
            <v>39588</v>
          </cell>
          <cell r="E1421" t="str">
            <v>M011</v>
          </cell>
          <cell r="F1421" t="str">
            <v>Warren</v>
          </cell>
          <cell r="G1421" t="str">
            <v>Hi-Tech Pressure Engineering (Pty) Ltd.</v>
          </cell>
          <cell r="H1421" t="str">
            <v>8 off 80x50x1200 hydraulic piston with truncheons for extended travel on Hi-Lo boom</v>
          </cell>
          <cell r="I1421" t="str">
            <v>ZAR 99,720.00</v>
          </cell>
          <cell r="J1421" t="str">
            <v>ZAR</v>
          </cell>
          <cell r="K1421">
            <v>99720</v>
          </cell>
          <cell r="L1421">
            <v>1</v>
          </cell>
          <cell r="M1421">
            <v>99720</v>
          </cell>
          <cell r="N1421">
            <v>99720</v>
          </cell>
          <cell r="O1421">
            <v>0</v>
          </cell>
          <cell r="P1421">
            <v>0</v>
          </cell>
          <cell r="Q1421">
            <v>0</v>
          </cell>
          <cell r="R1421">
            <v>0</v>
          </cell>
        </row>
        <row r="1422">
          <cell r="B1422" t="str">
            <v>599-0973</v>
          </cell>
          <cell r="C1422">
            <v>1</v>
          </cell>
          <cell r="D1422">
            <v>39588</v>
          </cell>
          <cell r="E1422" t="str">
            <v>M032-1</v>
          </cell>
          <cell r="F1422" t="str">
            <v>Kishore</v>
          </cell>
          <cell r="G1422" t="str">
            <v>Heku Engineering Ltd</v>
          </cell>
          <cell r="H1422" t="str">
            <v>Various items required for start up</v>
          </cell>
          <cell r="I1422" t="str">
            <v>ZMK 4,295,800</v>
          </cell>
          <cell r="J1422" t="str">
            <v>ZMK</v>
          </cell>
          <cell r="K1422">
            <v>4295800</v>
          </cell>
          <cell r="L1422">
            <v>1.6750418760469012E-3</v>
          </cell>
          <cell r="M1422">
            <v>7195.6448911222778</v>
          </cell>
          <cell r="N1422">
            <v>0</v>
          </cell>
          <cell r="O1422">
            <v>0</v>
          </cell>
          <cell r="P1422">
            <v>0</v>
          </cell>
          <cell r="Q1422">
            <v>0</v>
          </cell>
          <cell r="R1422">
            <v>4295800</v>
          </cell>
        </row>
        <row r="1423">
          <cell r="B1423" t="str">
            <v>599-0974</v>
          </cell>
          <cell r="C1423">
            <v>1</v>
          </cell>
          <cell r="D1423">
            <v>39588</v>
          </cell>
          <cell r="E1423" t="str">
            <v>M007</v>
          </cell>
          <cell r="F1423" t="str">
            <v>Shanee Pillay</v>
          </cell>
          <cell r="G1423" t="str">
            <v>IFM Electronic</v>
          </cell>
          <cell r="H1423" t="str">
            <v>2 IIA-3015-ANKG 30mm diameter sensors with angle brackets</v>
          </cell>
          <cell r="I1423" t="str">
            <v>ZAR 1,544.00</v>
          </cell>
          <cell r="J1423" t="str">
            <v>ZAR</v>
          </cell>
          <cell r="K1423">
            <v>1544</v>
          </cell>
          <cell r="L1423">
            <v>1</v>
          </cell>
          <cell r="M1423">
            <v>1544</v>
          </cell>
          <cell r="N1423">
            <v>1544</v>
          </cell>
          <cell r="O1423">
            <v>0</v>
          </cell>
          <cell r="P1423">
            <v>0</v>
          </cell>
          <cell r="Q1423">
            <v>0</v>
          </cell>
          <cell r="R1423">
            <v>0</v>
          </cell>
        </row>
        <row r="1424">
          <cell r="B1424" t="str">
            <v>599-0975</v>
          </cell>
          <cell r="C1424">
            <v>1</v>
          </cell>
          <cell r="D1424">
            <v>39588</v>
          </cell>
          <cell r="E1424" t="str">
            <v>M010-1</v>
          </cell>
          <cell r="F1424" t="str">
            <v>Mike Reynolds</v>
          </cell>
          <cell r="G1424" t="str">
            <v>African Privity Investments (Pty) Ltd</v>
          </cell>
          <cell r="H1424" t="str">
            <v>1 Mill hold down bolt 50mm longer than precious one supplied</v>
          </cell>
          <cell r="I1424" t="str">
            <v>ZAR 2,776.00</v>
          </cell>
          <cell r="J1424" t="str">
            <v>ZAR</v>
          </cell>
          <cell r="K1424">
            <v>2776</v>
          </cell>
          <cell r="L1424">
            <v>1</v>
          </cell>
          <cell r="M1424">
            <v>2776</v>
          </cell>
          <cell r="N1424">
            <v>2776</v>
          </cell>
          <cell r="O1424">
            <v>0</v>
          </cell>
          <cell r="P1424">
            <v>0</v>
          </cell>
          <cell r="Q1424">
            <v>0</v>
          </cell>
          <cell r="R1424">
            <v>0</v>
          </cell>
        </row>
        <row r="1425">
          <cell r="B1425" t="str">
            <v>599-0976</v>
          </cell>
          <cell r="C1425">
            <v>1</v>
          </cell>
          <cell r="D1425">
            <v>39588</v>
          </cell>
          <cell r="E1425" t="str">
            <v>E012</v>
          </cell>
          <cell r="F1425" t="str">
            <v>Chris Smith</v>
          </cell>
          <cell r="G1425" t="str">
            <v>Unitech Instrumentation Services</v>
          </cell>
          <cell r="H1425" t="str">
            <v>Conveyor switches, cable ties, pop rivets and various items required for E&amp;I</v>
          </cell>
          <cell r="I1425" t="str">
            <v>ZAR 11,148.00</v>
          </cell>
          <cell r="J1425" t="str">
            <v>ZAR</v>
          </cell>
          <cell r="K1425">
            <v>11148</v>
          </cell>
          <cell r="L1425">
            <v>1</v>
          </cell>
          <cell r="M1425">
            <v>11148</v>
          </cell>
          <cell r="N1425">
            <v>11148</v>
          </cell>
          <cell r="O1425">
            <v>0</v>
          </cell>
          <cell r="P1425">
            <v>0</v>
          </cell>
          <cell r="Q1425">
            <v>0</v>
          </cell>
          <cell r="R1425">
            <v>0</v>
          </cell>
        </row>
        <row r="1426">
          <cell r="B1426" t="str">
            <v>599-0977</v>
          </cell>
          <cell r="C1426">
            <v>1</v>
          </cell>
          <cell r="D1426">
            <v>39588</v>
          </cell>
          <cell r="E1426" t="str">
            <v>M031</v>
          </cell>
          <cell r="F1426" t="str">
            <v>Mohamed</v>
          </cell>
          <cell r="G1426" t="str">
            <v>Mulimo Agriculture Hardware Distributors</v>
          </cell>
          <cell r="H1426" t="str">
            <v>Plythene piping and fittings</v>
          </cell>
          <cell r="I1426" t="str">
            <v>ZMK 4,590,000</v>
          </cell>
          <cell r="J1426" t="str">
            <v>ZMK</v>
          </cell>
          <cell r="K1426">
            <v>4590000</v>
          </cell>
          <cell r="L1426">
            <v>1.6750418760469012E-3</v>
          </cell>
          <cell r="M1426">
            <v>7688.4422110552769</v>
          </cell>
          <cell r="N1426">
            <v>0</v>
          </cell>
          <cell r="O1426">
            <v>0</v>
          </cell>
          <cell r="P1426">
            <v>0</v>
          </cell>
          <cell r="Q1426">
            <v>0</v>
          </cell>
          <cell r="R1426">
            <v>4590000</v>
          </cell>
        </row>
        <row r="1427">
          <cell r="B1427" t="str">
            <v>599-0978</v>
          </cell>
          <cell r="C1427">
            <v>1</v>
          </cell>
          <cell r="D1427">
            <v>39588</v>
          </cell>
          <cell r="E1427" t="str">
            <v>E002</v>
          </cell>
          <cell r="F1427" t="str">
            <v>Uli</v>
          </cell>
          <cell r="G1427" t="str">
            <v>Heku Construction Ltd</v>
          </cell>
          <cell r="H1427" t="str">
            <v>Erection of fencing around pivot pumps station transformers</v>
          </cell>
          <cell r="I1427" t="str">
            <v>ZMK 5,478,795</v>
          </cell>
          <cell r="J1427" t="str">
            <v>ZMK</v>
          </cell>
          <cell r="K1427">
            <v>5478795</v>
          </cell>
          <cell r="L1427">
            <v>1.6750418760469012E-3</v>
          </cell>
          <cell r="M1427">
            <v>9177.2110552763825</v>
          </cell>
          <cell r="N1427">
            <v>0</v>
          </cell>
          <cell r="O1427">
            <v>0</v>
          </cell>
          <cell r="P1427">
            <v>0</v>
          </cell>
          <cell r="Q1427">
            <v>0</v>
          </cell>
          <cell r="R1427">
            <v>5478795</v>
          </cell>
        </row>
        <row r="1428">
          <cell r="B1428" t="str">
            <v>599-0979</v>
          </cell>
          <cell r="C1428">
            <v>1</v>
          </cell>
          <cell r="D1428">
            <v>39588</v>
          </cell>
          <cell r="E1428" t="str">
            <v>C001</v>
          </cell>
          <cell r="F1428" t="str">
            <v>Charlie Coxe</v>
          </cell>
          <cell r="G1428" t="str">
            <v>Jacaranda Plant &amp; Machinery Hire</v>
          </cell>
          <cell r="H1428" t="str">
            <v>Bulldozer hire in the cane yard area</v>
          </cell>
          <cell r="I1428" t="str">
            <v>ZMK 102,252,150.00</v>
          </cell>
          <cell r="J1428" t="str">
            <v>ZMK</v>
          </cell>
          <cell r="K1428">
            <v>102252150</v>
          </cell>
          <cell r="L1428">
            <v>1.6750418760469012E-3</v>
          </cell>
          <cell r="M1428">
            <v>171276.63316582915</v>
          </cell>
          <cell r="N1428">
            <v>0</v>
          </cell>
          <cell r="O1428">
            <v>0</v>
          </cell>
          <cell r="P1428">
            <v>0</v>
          </cell>
          <cell r="Q1428">
            <v>0</v>
          </cell>
          <cell r="R1428">
            <v>102252150</v>
          </cell>
          <cell r="S1428" t="str">
            <v>Caneyard</v>
          </cell>
        </row>
        <row r="1429">
          <cell r="B1429" t="str">
            <v>599-0980</v>
          </cell>
          <cell r="C1429">
            <v>1</v>
          </cell>
          <cell r="D1429">
            <v>39588</v>
          </cell>
          <cell r="E1429" t="str">
            <v>M031</v>
          </cell>
          <cell r="F1429" t="str">
            <v>Mohamed</v>
          </cell>
          <cell r="G1429" t="str">
            <v>BHAGOOS SUPERMARKET</v>
          </cell>
          <cell r="H1429" t="str">
            <v>Oxygen and Acetylene</v>
          </cell>
          <cell r="I1429" t="str">
            <v>ZMK 135,456,600.00</v>
          </cell>
          <cell r="J1429" t="str">
            <v>ZMK</v>
          </cell>
          <cell r="K1429">
            <v>135456600</v>
          </cell>
          <cell r="L1429">
            <v>1.6750418760469012E-3</v>
          </cell>
          <cell r="M1429">
            <v>226895.47738693468</v>
          </cell>
          <cell r="N1429">
            <v>0</v>
          </cell>
          <cell r="O1429">
            <v>0</v>
          </cell>
          <cell r="P1429">
            <v>0</v>
          </cell>
          <cell r="Q1429">
            <v>0</v>
          </cell>
          <cell r="R1429">
            <v>135456600</v>
          </cell>
          <cell r="S1429" t="str">
            <v>Gas Recovery</v>
          </cell>
        </row>
        <row r="1430">
          <cell r="B1430" t="str">
            <v>599-0981</v>
          </cell>
          <cell r="C1430">
            <v>1</v>
          </cell>
          <cell r="D1430">
            <v>39588</v>
          </cell>
          <cell r="E1430" t="str">
            <v>M031</v>
          </cell>
          <cell r="F1430" t="str">
            <v>Belinda</v>
          </cell>
          <cell r="G1430" t="str">
            <v>Makubu Steelworks Ltd</v>
          </cell>
          <cell r="H1430" t="str">
            <v>1.5mm gasket sheeting (asbestos free)</v>
          </cell>
          <cell r="I1430" t="str">
            <v>ZMK 13,950,000.00</v>
          </cell>
          <cell r="J1430" t="str">
            <v>ZMK</v>
          </cell>
          <cell r="K1430">
            <v>13950000</v>
          </cell>
          <cell r="L1430">
            <v>1.6750418760469012E-3</v>
          </cell>
          <cell r="M1430">
            <v>23366.834170854272</v>
          </cell>
          <cell r="N1430">
            <v>0</v>
          </cell>
          <cell r="O1430">
            <v>0</v>
          </cell>
          <cell r="P1430">
            <v>0</v>
          </cell>
          <cell r="Q1430">
            <v>0</v>
          </cell>
          <cell r="R1430">
            <v>13950000</v>
          </cell>
        </row>
        <row r="1431">
          <cell r="B1431" t="str">
            <v>599-0982</v>
          </cell>
          <cell r="C1431">
            <v>1</v>
          </cell>
          <cell r="D1431">
            <v>39588</v>
          </cell>
          <cell r="E1431" t="str">
            <v>M031</v>
          </cell>
          <cell r="F1431" t="str">
            <v>Mohamed</v>
          </cell>
          <cell r="G1431" t="str">
            <v>BHAGOOS SUPERMARKET</v>
          </cell>
          <cell r="H1431" t="str">
            <v>Various PVC materials for liming station</v>
          </cell>
          <cell r="I1431" t="str">
            <v>ZMK 5,909,600.00</v>
          </cell>
          <cell r="J1431" t="str">
            <v>ZMK</v>
          </cell>
          <cell r="K1431">
            <v>5909600</v>
          </cell>
          <cell r="L1431">
            <v>1.6750418760469012E-3</v>
          </cell>
          <cell r="M1431">
            <v>9898.8274706867669</v>
          </cell>
          <cell r="N1431">
            <v>0</v>
          </cell>
          <cell r="O1431">
            <v>0</v>
          </cell>
          <cell r="P1431">
            <v>0</v>
          </cell>
          <cell r="Q1431">
            <v>0</v>
          </cell>
          <cell r="R1431">
            <v>5909600</v>
          </cell>
        </row>
        <row r="1432">
          <cell r="B1432" t="str">
            <v>599-0983</v>
          </cell>
          <cell r="C1432">
            <v>1</v>
          </cell>
          <cell r="D1432">
            <v>39588</v>
          </cell>
          <cell r="E1432" t="str">
            <v>M007</v>
          </cell>
          <cell r="F1432" t="str">
            <v>Belinda</v>
          </cell>
          <cell r="G1432" t="str">
            <v>Makubu Steelworks Ltd</v>
          </cell>
          <cell r="H1432" t="str">
            <v>1 sheet of glass 600 x 1000 x 12mm thick</v>
          </cell>
          <cell r="I1432" t="str">
            <v>ZMK 695,000.00</v>
          </cell>
          <cell r="J1432" t="str">
            <v>ZMK</v>
          </cell>
          <cell r="K1432">
            <v>695000</v>
          </cell>
          <cell r="L1432">
            <v>1.6750418760469012E-3</v>
          </cell>
          <cell r="M1432">
            <v>1164.1541038525963</v>
          </cell>
          <cell r="N1432">
            <v>0</v>
          </cell>
          <cell r="O1432">
            <v>0</v>
          </cell>
          <cell r="P1432">
            <v>0</v>
          </cell>
          <cell r="Q1432">
            <v>0</v>
          </cell>
          <cell r="R1432">
            <v>695000</v>
          </cell>
        </row>
        <row r="1433">
          <cell r="B1433" t="str">
            <v>599-0984</v>
          </cell>
          <cell r="C1433">
            <v>1</v>
          </cell>
          <cell r="D1433">
            <v>39588</v>
          </cell>
          <cell r="E1433" t="str">
            <v>M007</v>
          </cell>
          <cell r="F1433" t="str">
            <v>Mohamed</v>
          </cell>
          <cell r="G1433" t="str">
            <v>BHAGOOS SUPERMARKET</v>
          </cell>
          <cell r="H1433" t="str">
            <v>Various items required for shredder turbine installation</v>
          </cell>
          <cell r="I1433" t="str">
            <v>ZMK 1,735,500.00</v>
          </cell>
          <cell r="J1433" t="str">
            <v>ZMK</v>
          </cell>
          <cell r="K1433">
            <v>1735500</v>
          </cell>
          <cell r="L1433">
            <v>1.6750418760469012E-3</v>
          </cell>
          <cell r="M1433">
            <v>2907.0351758793972</v>
          </cell>
          <cell r="N1433">
            <v>0</v>
          </cell>
          <cell r="O1433">
            <v>0</v>
          </cell>
          <cell r="P1433">
            <v>0</v>
          </cell>
          <cell r="Q1433">
            <v>0</v>
          </cell>
          <cell r="R1433">
            <v>1735500</v>
          </cell>
        </row>
        <row r="1434">
          <cell r="B1434" t="str">
            <v>599-0985</v>
          </cell>
          <cell r="C1434">
            <v>1</v>
          </cell>
          <cell r="D1434">
            <v>39588</v>
          </cell>
          <cell r="E1434" t="str">
            <v>C001</v>
          </cell>
          <cell r="F1434" t="str">
            <v>Joe Mwanza</v>
          </cell>
          <cell r="G1434" t="str">
            <v>Joraf Engineering Ltd</v>
          </cell>
          <cell r="H1434" t="str">
            <v>Compressor and welder hire for cane yard area</v>
          </cell>
          <cell r="I1434" t="str">
            <v>ZMK 59,262,500.00</v>
          </cell>
          <cell r="J1434" t="str">
            <v>ZMK</v>
          </cell>
          <cell r="K1434">
            <v>59262500</v>
          </cell>
          <cell r="L1434">
            <v>1.6750418760469012E-3</v>
          </cell>
          <cell r="M1434">
            <v>99267.169179229488</v>
          </cell>
          <cell r="N1434">
            <v>0</v>
          </cell>
          <cell r="O1434">
            <v>0</v>
          </cell>
          <cell r="P1434">
            <v>0</v>
          </cell>
          <cell r="Q1434">
            <v>0</v>
          </cell>
          <cell r="R1434">
            <v>59262500</v>
          </cell>
          <cell r="S1434" t="str">
            <v>Caneyard</v>
          </cell>
        </row>
        <row r="1435">
          <cell r="B1435" t="str">
            <v>599-0986</v>
          </cell>
          <cell r="C1435">
            <v>1</v>
          </cell>
          <cell r="D1435">
            <v>39588</v>
          </cell>
          <cell r="E1435" t="str">
            <v>E002</v>
          </cell>
          <cell r="F1435" t="str">
            <v>Chris Smith</v>
          </cell>
          <cell r="G1435" t="str">
            <v>Unitech Instrumentation Services</v>
          </cell>
          <cell r="H1435" t="str">
            <v>Testing equipment for TS E&amp;I</v>
          </cell>
          <cell r="I1435" t="str">
            <v>ZAR 13,064.00</v>
          </cell>
          <cell r="J1435" t="str">
            <v>ZAR</v>
          </cell>
          <cell r="K1435">
            <v>13064</v>
          </cell>
          <cell r="L1435">
            <v>1</v>
          </cell>
          <cell r="M1435">
            <v>13064</v>
          </cell>
          <cell r="N1435">
            <v>13064</v>
          </cell>
          <cell r="O1435">
            <v>0</v>
          </cell>
          <cell r="P1435">
            <v>0</v>
          </cell>
          <cell r="Q1435">
            <v>0</v>
          </cell>
          <cell r="R1435">
            <v>0</v>
          </cell>
        </row>
        <row r="1436">
          <cell r="B1436" t="str">
            <v>599-0987</v>
          </cell>
          <cell r="C1436">
            <v>1</v>
          </cell>
          <cell r="D1436">
            <v>39588</v>
          </cell>
          <cell r="E1436" t="str">
            <v>E012</v>
          </cell>
          <cell r="F1436" t="str">
            <v>Chris Smith</v>
          </cell>
          <cell r="G1436" t="str">
            <v>Unitech Instrumentation Services</v>
          </cell>
          <cell r="H1436" t="str">
            <v>DHL Fees and Labels, COC certification for electrician</v>
          </cell>
          <cell r="I1436" t="str">
            <v>ZAR 84,032.00</v>
          </cell>
          <cell r="J1436" t="str">
            <v>ZAR</v>
          </cell>
          <cell r="K1436">
            <v>84032</v>
          </cell>
          <cell r="L1436">
            <v>1</v>
          </cell>
          <cell r="M1436">
            <v>84032</v>
          </cell>
          <cell r="N1436">
            <v>84032</v>
          </cell>
          <cell r="O1436">
            <v>0</v>
          </cell>
          <cell r="P1436">
            <v>0</v>
          </cell>
          <cell r="Q1436">
            <v>0</v>
          </cell>
          <cell r="R1436">
            <v>0</v>
          </cell>
        </row>
        <row r="1437">
          <cell r="B1437" t="str">
            <v>599-0988</v>
          </cell>
          <cell r="C1437">
            <v>1</v>
          </cell>
          <cell r="D1437">
            <v>39588</v>
          </cell>
          <cell r="E1437" t="str">
            <v>M007</v>
          </cell>
          <cell r="F1437" t="str">
            <v>Mohamed</v>
          </cell>
          <cell r="G1437" t="str">
            <v>BHAGOOS SUPERMARKET</v>
          </cell>
          <cell r="H1437" t="str">
            <v>15 Rawl Bolts (M12 x 90mm), 30L sugar ice blue paint</v>
          </cell>
          <cell r="I1437" t="str">
            <v>ZMK 993,000.00</v>
          </cell>
          <cell r="J1437" t="str">
            <v>ZMK</v>
          </cell>
          <cell r="K1437">
            <v>993000</v>
          </cell>
          <cell r="L1437">
            <v>1.6750418760469012E-3</v>
          </cell>
          <cell r="M1437">
            <v>1663.3165829145728</v>
          </cell>
          <cell r="N1437">
            <v>0</v>
          </cell>
          <cell r="O1437">
            <v>0</v>
          </cell>
          <cell r="P1437">
            <v>0</v>
          </cell>
          <cell r="Q1437">
            <v>0</v>
          </cell>
          <cell r="R1437">
            <v>993000</v>
          </cell>
          <cell r="S1437" t="str">
            <v>Paint</v>
          </cell>
        </row>
        <row r="1438">
          <cell r="B1438" t="str">
            <v>599-0989</v>
          </cell>
          <cell r="C1438">
            <v>1</v>
          </cell>
          <cell r="D1438">
            <v>39588</v>
          </cell>
          <cell r="E1438" t="str">
            <v>M031</v>
          </cell>
          <cell r="F1438" t="str">
            <v>Mohamed</v>
          </cell>
          <cell r="G1438" t="str">
            <v>Mulimo Agriculture Hardware Distributors</v>
          </cell>
          <cell r="H1438" t="str">
            <v>308l stainless steel welding rods (2.5mm &amp; 3.15mm)</v>
          </cell>
          <cell r="I1438" t="str">
            <v>ZMK 47,800,000.00</v>
          </cell>
          <cell r="J1438" t="str">
            <v>ZMK</v>
          </cell>
          <cell r="K1438">
            <v>47800000</v>
          </cell>
          <cell r="L1438">
            <v>1.6750418760469012E-3</v>
          </cell>
          <cell r="M1438">
            <v>80067.001675041873</v>
          </cell>
          <cell r="N1438">
            <v>0</v>
          </cell>
          <cell r="O1438">
            <v>0</v>
          </cell>
          <cell r="P1438">
            <v>0</v>
          </cell>
          <cell r="Q1438">
            <v>0</v>
          </cell>
          <cell r="R1438">
            <v>47800000</v>
          </cell>
          <cell r="S1438" t="str">
            <v>Welding Recovery</v>
          </cell>
        </row>
        <row r="1439">
          <cell r="B1439" t="str">
            <v>599-0990</v>
          </cell>
          <cell r="C1439">
            <v>1</v>
          </cell>
          <cell r="D1439">
            <v>39588</v>
          </cell>
          <cell r="E1439" t="str">
            <v>M031</v>
          </cell>
          <cell r="F1439" t="str">
            <v>Webster Moyo</v>
          </cell>
          <cell r="G1439" t="str">
            <v>Dana Services Ltd</v>
          </cell>
          <cell r="H1439" t="str">
            <v>Castrol Hyspin 68 oil for shredder lubrication system</v>
          </cell>
          <cell r="I1439" t="str">
            <v>ZMK 7,005,077.49</v>
          </cell>
          <cell r="J1439" t="str">
            <v>ZMK</v>
          </cell>
          <cell r="K1439">
            <v>7005077.4900000002</v>
          </cell>
          <cell r="L1439">
            <v>1.6750418760469012E-3</v>
          </cell>
          <cell r="M1439">
            <v>11733.798140703519</v>
          </cell>
          <cell r="N1439">
            <v>0</v>
          </cell>
          <cell r="O1439">
            <v>0</v>
          </cell>
          <cell r="P1439">
            <v>0</v>
          </cell>
          <cell r="Q1439">
            <v>0</v>
          </cell>
          <cell r="R1439">
            <v>7005077.4900000002</v>
          </cell>
        </row>
        <row r="1440">
          <cell r="B1440" t="str">
            <v>599-0991</v>
          </cell>
          <cell r="C1440">
            <v>1</v>
          </cell>
          <cell r="D1440">
            <v>39588</v>
          </cell>
          <cell r="E1440" t="str">
            <v>M056</v>
          </cell>
          <cell r="F1440" t="str">
            <v>Belinda</v>
          </cell>
          <cell r="G1440" t="str">
            <v>Makubu Steelworks Ltd</v>
          </cell>
          <cell r="H1440" t="str">
            <v>Black mild steel pipes 25NB X 6m Long</v>
          </cell>
          <cell r="I1440" t="str">
            <v>ZMK 2,000,000.00</v>
          </cell>
          <cell r="J1440" t="str">
            <v>ZMK</v>
          </cell>
          <cell r="K1440">
            <v>2000000</v>
          </cell>
          <cell r="L1440">
            <v>1.6750418760469012E-3</v>
          </cell>
          <cell r="M1440">
            <v>3350.0837520938026</v>
          </cell>
          <cell r="N1440">
            <v>0</v>
          </cell>
          <cell r="O1440">
            <v>0</v>
          </cell>
          <cell r="P1440">
            <v>0</v>
          </cell>
          <cell r="Q1440">
            <v>0</v>
          </cell>
          <cell r="R1440">
            <v>2000000</v>
          </cell>
        </row>
        <row r="1441">
          <cell r="B1441" t="str">
            <v>599-0992</v>
          </cell>
          <cell r="C1441">
            <v>1</v>
          </cell>
          <cell r="D1441">
            <v>39588</v>
          </cell>
          <cell r="E1441" t="str">
            <v>I003</v>
          </cell>
          <cell r="F1441" t="str">
            <v>John Field</v>
          </cell>
          <cell r="G1441" t="str">
            <v>Turbine Generator Services (Pty) Ltd</v>
          </cell>
          <cell r="H1441" t="str">
            <v>1 x MPU Splitter unit</v>
          </cell>
          <cell r="I1441" t="str">
            <v>ZAR 3,672.00</v>
          </cell>
          <cell r="J1441" t="str">
            <v>ZAR</v>
          </cell>
          <cell r="K1441">
            <v>3672</v>
          </cell>
          <cell r="L1441">
            <v>1</v>
          </cell>
          <cell r="M1441">
            <v>3672</v>
          </cell>
          <cell r="N1441">
            <v>3672</v>
          </cell>
          <cell r="O1441">
            <v>0</v>
          </cell>
          <cell r="P1441">
            <v>0</v>
          </cell>
          <cell r="Q1441">
            <v>0</v>
          </cell>
          <cell r="R1441">
            <v>0</v>
          </cell>
        </row>
        <row r="1442">
          <cell r="B1442" t="str">
            <v>599-0993</v>
          </cell>
          <cell r="C1442">
            <v>1</v>
          </cell>
          <cell r="D1442">
            <v>39588</v>
          </cell>
          <cell r="E1442" t="str">
            <v>M056</v>
          </cell>
          <cell r="F1442" t="str">
            <v>Belinda</v>
          </cell>
          <cell r="G1442" t="str">
            <v>Makubu Steelworks Ltd</v>
          </cell>
          <cell r="H1442" t="str">
            <v>2'' elbows (galvanized)</v>
          </cell>
          <cell r="I1442" t="str">
            <v>ZMK 1,125,000.00</v>
          </cell>
          <cell r="J1442" t="str">
            <v>ZMK</v>
          </cell>
          <cell r="K1442">
            <v>1125000</v>
          </cell>
          <cell r="L1442">
            <v>1.6750418760469012E-3</v>
          </cell>
          <cell r="M1442">
            <v>1884.4221105527638</v>
          </cell>
          <cell r="N1442">
            <v>0</v>
          </cell>
          <cell r="O1442">
            <v>0</v>
          </cell>
          <cell r="P1442">
            <v>0</v>
          </cell>
          <cell r="Q1442">
            <v>0</v>
          </cell>
          <cell r="R1442">
            <v>1125000</v>
          </cell>
        </row>
        <row r="1443">
          <cell r="B1443" t="str">
            <v>599-0994</v>
          </cell>
          <cell r="C1443">
            <v>1</v>
          </cell>
          <cell r="D1443">
            <v>39588</v>
          </cell>
          <cell r="E1443" t="str">
            <v>M031</v>
          </cell>
          <cell r="F1443" t="str">
            <v>Mohamed</v>
          </cell>
          <cell r="G1443" t="str">
            <v>BHAGOOS SUPERMARKET</v>
          </cell>
          <cell r="H1443" t="str">
            <v>120L interthane tropical blue, hardener and epoxy thinners</v>
          </cell>
          <cell r="I1443" t="str">
            <v>ZMK 23,293,750.00</v>
          </cell>
          <cell r="J1443" t="str">
            <v>ZMK</v>
          </cell>
          <cell r="K1443">
            <v>23293750</v>
          </cell>
          <cell r="L1443">
            <v>1.6750418760469012E-3</v>
          </cell>
          <cell r="M1443">
            <v>39018.006700167505</v>
          </cell>
          <cell r="N1443">
            <v>0</v>
          </cell>
          <cell r="O1443">
            <v>0</v>
          </cell>
          <cell r="P1443">
            <v>0</v>
          </cell>
          <cell r="Q1443">
            <v>0</v>
          </cell>
          <cell r="R1443">
            <v>23293750</v>
          </cell>
          <cell r="S1443" t="str">
            <v>Paint</v>
          </cell>
        </row>
        <row r="1444">
          <cell r="B1444" t="str">
            <v>599-0995</v>
          </cell>
          <cell r="C1444">
            <v>1</v>
          </cell>
          <cell r="D1444">
            <v>39588</v>
          </cell>
          <cell r="E1444" t="str">
            <v>E012</v>
          </cell>
          <cell r="F1444" t="str">
            <v>Chris Smith</v>
          </cell>
          <cell r="G1444" t="str">
            <v>Unitech Instrumentation Services</v>
          </cell>
          <cell r="H1444" t="str">
            <v>Additional deliveries of E&amp;I equipment</v>
          </cell>
          <cell r="I1444" t="str">
            <v>ZAR 114,087.80</v>
          </cell>
          <cell r="J1444" t="str">
            <v>ZAR</v>
          </cell>
          <cell r="K1444">
            <v>114087.8</v>
          </cell>
          <cell r="L1444">
            <v>1</v>
          </cell>
          <cell r="M1444">
            <v>114087.8</v>
          </cell>
          <cell r="N1444">
            <v>114087.8</v>
          </cell>
          <cell r="O1444">
            <v>0</v>
          </cell>
          <cell r="P1444">
            <v>0</v>
          </cell>
          <cell r="Q1444">
            <v>0</v>
          </cell>
          <cell r="R1444">
            <v>0</v>
          </cell>
        </row>
        <row r="1445">
          <cell r="B1445" t="str">
            <v>599-0996</v>
          </cell>
          <cell r="C1445">
            <v>1</v>
          </cell>
          <cell r="D1445">
            <v>39588</v>
          </cell>
          <cell r="E1445" t="str">
            <v>I004</v>
          </cell>
          <cell r="F1445" t="str">
            <v>Chris Smith</v>
          </cell>
          <cell r="G1445" t="str">
            <v>Unitech Instrumentation Services</v>
          </cell>
          <cell r="H1445" t="str">
            <v>Extension of time on contract due to project delays and lack of site access</v>
          </cell>
          <cell r="I1445" t="str">
            <v>ZAR 1,383,660.00</v>
          </cell>
          <cell r="J1445" t="str">
            <v>ZAR</v>
          </cell>
          <cell r="K1445">
            <v>1383660</v>
          </cell>
          <cell r="L1445">
            <v>1</v>
          </cell>
          <cell r="M1445">
            <v>1383660</v>
          </cell>
          <cell r="N1445">
            <v>1383660</v>
          </cell>
          <cell r="O1445">
            <v>0</v>
          </cell>
          <cell r="P1445">
            <v>0</v>
          </cell>
          <cell r="Q1445">
            <v>0</v>
          </cell>
          <cell r="R1445">
            <v>0</v>
          </cell>
        </row>
        <row r="1446">
          <cell r="B1446" t="str">
            <v>599-0997</v>
          </cell>
          <cell r="C1446">
            <v>1</v>
          </cell>
          <cell r="D1446">
            <v>39589</v>
          </cell>
          <cell r="E1446" t="str">
            <v>P005</v>
          </cell>
          <cell r="F1446" t="str">
            <v>Rachel Zulu</v>
          </cell>
          <cell r="G1446" t="str">
            <v>Nemchem International</v>
          </cell>
          <cell r="H1446" t="str">
            <v>Liquid hand soap</v>
          </cell>
          <cell r="I1446" t="str">
            <v>ZMK 343,000.00</v>
          </cell>
          <cell r="J1446" t="str">
            <v>ZMK</v>
          </cell>
          <cell r="K1446">
            <v>343000</v>
          </cell>
          <cell r="L1446">
            <v>1.6750418760469012E-3</v>
          </cell>
          <cell r="M1446">
            <v>574.53936348408706</v>
          </cell>
          <cell r="N1446">
            <v>0</v>
          </cell>
          <cell r="O1446">
            <v>0</v>
          </cell>
          <cell r="P1446">
            <v>0</v>
          </cell>
          <cell r="Q1446">
            <v>0</v>
          </cell>
          <cell r="R1446">
            <v>343000</v>
          </cell>
        </row>
        <row r="1447">
          <cell r="B1447" t="str">
            <v>599-0998</v>
          </cell>
          <cell r="C1447">
            <v>1</v>
          </cell>
          <cell r="D1447">
            <v>39589</v>
          </cell>
          <cell r="E1447" t="str">
            <v>P005</v>
          </cell>
          <cell r="F1447" t="str">
            <v>Rachel Zulu</v>
          </cell>
          <cell r="G1447" t="str">
            <v>Nemchem International</v>
          </cell>
          <cell r="H1447" t="str">
            <v>Stainless steel soap dispenser</v>
          </cell>
          <cell r="I1447" t="str">
            <v>ZMK 275,000.00</v>
          </cell>
          <cell r="J1447" t="str">
            <v>ZMK</v>
          </cell>
          <cell r="K1447">
            <v>275000</v>
          </cell>
          <cell r="L1447">
            <v>1.6750418760469012E-3</v>
          </cell>
          <cell r="M1447">
            <v>460.63651591289783</v>
          </cell>
          <cell r="N1447">
            <v>0</v>
          </cell>
          <cell r="O1447">
            <v>0</v>
          </cell>
          <cell r="P1447">
            <v>0</v>
          </cell>
          <cell r="Q1447">
            <v>0</v>
          </cell>
          <cell r="R1447">
            <v>275000</v>
          </cell>
        </row>
        <row r="1448">
          <cell r="B1448" t="str">
            <v>599-0999</v>
          </cell>
          <cell r="C1448">
            <v>1</v>
          </cell>
          <cell r="D1448">
            <v>39589</v>
          </cell>
          <cell r="E1448" t="str">
            <v>P005</v>
          </cell>
          <cell r="F1448" t="str">
            <v>Rachel Zulu</v>
          </cell>
          <cell r="G1448" t="str">
            <v>GEMISTAR TRAVEL &amp; TOURS</v>
          </cell>
          <cell r="H1448" t="str">
            <v>Airticket for Ros Rowney</v>
          </cell>
          <cell r="I1448" t="str">
            <v>ZMK 3,622,255.00</v>
          </cell>
          <cell r="J1448" t="str">
            <v>ZMK</v>
          </cell>
          <cell r="K1448">
            <v>3622255</v>
          </cell>
          <cell r="L1448">
            <v>1.6750418760469012E-3</v>
          </cell>
          <cell r="M1448">
            <v>6067.4288107202683</v>
          </cell>
          <cell r="N1448">
            <v>0</v>
          </cell>
          <cell r="O1448">
            <v>0</v>
          </cell>
          <cell r="P1448">
            <v>0</v>
          </cell>
          <cell r="Q1448">
            <v>0</v>
          </cell>
          <cell r="R1448">
            <v>3622255</v>
          </cell>
        </row>
        <row r="1449">
          <cell r="B1449" t="str">
            <v>599-1000</v>
          </cell>
          <cell r="C1449">
            <v>1</v>
          </cell>
          <cell r="D1449">
            <v>39589</v>
          </cell>
          <cell r="E1449" t="str">
            <v>P005</v>
          </cell>
          <cell r="F1449" t="str">
            <v>Naomi</v>
          </cell>
          <cell r="G1449" t="str">
            <v>Arcster Enterprises</v>
          </cell>
          <cell r="H1449" t="str">
            <v>500m Orange safety barrier webbing</v>
          </cell>
          <cell r="I1449" t="str">
            <v>ZMK 10,000,000.00</v>
          </cell>
          <cell r="J1449" t="str">
            <v>ZMK</v>
          </cell>
          <cell r="K1449">
            <v>10000000</v>
          </cell>
          <cell r="L1449">
            <v>1.6750418760469012E-3</v>
          </cell>
          <cell r="M1449">
            <v>16750.418760469012</v>
          </cell>
          <cell r="N1449">
            <v>0</v>
          </cell>
          <cell r="O1449">
            <v>0</v>
          </cell>
          <cell r="P1449">
            <v>0</v>
          </cell>
          <cell r="Q1449">
            <v>0</v>
          </cell>
          <cell r="R1449">
            <v>10000000</v>
          </cell>
        </row>
        <row r="1450">
          <cell r="B1450" t="str">
            <v>599-1001</v>
          </cell>
          <cell r="C1450">
            <v>1</v>
          </cell>
          <cell r="D1450">
            <v>39589</v>
          </cell>
          <cell r="E1450" t="str">
            <v>P005</v>
          </cell>
          <cell r="F1450" t="str">
            <v>Daisy</v>
          </cell>
          <cell r="G1450" t="str">
            <v>D &amp; F Signs</v>
          </cell>
          <cell r="H1450" t="str">
            <v>Safety signs for expansion project</v>
          </cell>
          <cell r="I1450" t="str">
            <v>ZMK 1,982,758.62</v>
          </cell>
          <cell r="J1450" t="str">
            <v>ZMK</v>
          </cell>
          <cell r="K1450">
            <v>1982758.62</v>
          </cell>
          <cell r="L1450">
            <v>1.6750418760469012E-3</v>
          </cell>
          <cell r="M1450">
            <v>3321.2037185929648</v>
          </cell>
          <cell r="N1450">
            <v>0</v>
          </cell>
          <cell r="O1450">
            <v>0</v>
          </cell>
          <cell r="P1450">
            <v>0</v>
          </cell>
          <cell r="Q1450">
            <v>0</v>
          </cell>
          <cell r="R1450">
            <v>1982758.62</v>
          </cell>
        </row>
        <row r="1451">
          <cell r="B1451" t="str">
            <v>599-1002</v>
          </cell>
          <cell r="C1451">
            <v>1</v>
          </cell>
          <cell r="D1451">
            <v>39589</v>
          </cell>
          <cell r="E1451" t="str">
            <v>A010-10</v>
          </cell>
          <cell r="F1451" t="str">
            <v>Rob Goodall</v>
          </cell>
          <cell r="G1451" t="str">
            <v>T I Trailers Pty Ltd</v>
          </cell>
          <cell r="H1451" t="str">
            <v>Spares for Double bundle trailers</v>
          </cell>
          <cell r="I1451" t="str">
            <v>ZAR 12,632.00</v>
          </cell>
          <cell r="J1451" t="str">
            <v>ZAR</v>
          </cell>
          <cell r="K1451">
            <v>12632</v>
          </cell>
          <cell r="L1451">
            <v>1</v>
          </cell>
          <cell r="M1451">
            <v>12632</v>
          </cell>
          <cell r="N1451">
            <v>12632</v>
          </cell>
          <cell r="O1451">
            <v>0</v>
          </cell>
          <cell r="P1451">
            <v>0</v>
          </cell>
          <cell r="Q1451">
            <v>0</v>
          </cell>
          <cell r="R1451">
            <v>0</v>
          </cell>
        </row>
        <row r="1452">
          <cell r="B1452" t="str">
            <v>599-1003</v>
          </cell>
          <cell r="C1452">
            <v>1</v>
          </cell>
          <cell r="D1452">
            <v>39589</v>
          </cell>
          <cell r="E1452" t="str">
            <v>M056</v>
          </cell>
          <cell r="F1452" t="str">
            <v>Marthie Burger</v>
          </cell>
          <cell r="G1452" t="str">
            <v>East African Supply</v>
          </cell>
          <cell r="H1452" t="str">
            <v>50NB Butterfly valves</v>
          </cell>
          <cell r="I1452" t="str">
            <v>ZAR 34,807.50</v>
          </cell>
          <cell r="J1452" t="str">
            <v>ZAR</v>
          </cell>
          <cell r="K1452">
            <v>34807.5</v>
          </cell>
          <cell r="L1452">
            <v>1</v>
          </cell>
          <cell r="M1452">
            <v>34807.5</v>
          </cell>
          <cell r="N1452">
            <v>34807.5</v>
          </cell>
          <cell r="O1452">
            <v>0</v>
          </cell>
          <cell r="P1452">
            <v>0</v>
          </cell>
          <cell r="Q1452">
            <v>0</v>
          </cell>
          <cell r="R1452">
            <v>0</v>
          </cell>
        </row>
        <row r="1453">
          <cell r="B1453" t="str">
            <v>599-1004</v>
          </cell>
          <cell r="C1453">
            <v>1</v>
          </cell>
          <cell r="D1453">
            <v>39589</v>
          </cell>
          <cell r="E1453" t="str">
            <v>M056</v>
          </cell>
          <cell r="F1453" t="str">
            <v>Marthie Burger</v>
          </cell>
          <cell r="G1453" t="str">
            <v>East African Supply</v>
          </cell>
          <cell r="H1453" t="str">
            <v>Non return valves (150NB, and 200NB)</v>
          </cell>
          <cell r="I1453" t="str">
            <v>ZAR 4,496.83</v>
          </cell>
          <cell r="J1453" t="str">
            <v>ZAR</v>
          </cell>
          <cell r="K1453">
            <v>4496.83</v>
          </cell>
          <cell r="L1453">
            <v>1</v>
          </cell>
          <cell r="M1453">
            <v>4496.83</v>
          </cell>
          <cell r="N1453">
            <v>4496.83</v>
          </cell>
          <cell r="O1453">
            <v>0</v>
          </cell>
          <cell r="P1453">
            <v>0</v>
          </cell>
          <cell r="Q1453">
            <v>0</v>
          </cell>
          <cell r="R1453">
            <v>0</v>
          </cell>
        </row>
        <row r="1454">
          <cell r="B1454" t="str">
            <v>599-1005</v>
          </cell>
          <cell r="C1454">
            <v>1</v>
          </cell>
          <cell r="D1454">
            <v>39589</v>
          </cell>
          <cell r="E1454" t="str">
            <v>M031</v>
          </cell>
          <cell r="F1454" t="str">
            <v>Rob Hindson</v>
          </cell>
          <cell r="G1454" t="str">
            <v>Bearing Man Zambia Ltd</v>
          </cell>
          <cell r="H1454" t="str">
            <v>M30 x 100mm Bolts and washers</v>
          </cell>
          <cell r="I1454" t="str">
            <v>ZMK 976,200.00</v>
          </cell>
          <cell r="J1454" t="str">
            <v>ZMK</v>
          </cell>
          <cell r="K1454">
            <v>976200</v>
          </cell>
          <cell r="L1454">
            <v>1.6750418760469012E-3</v>
          </cell>
          <cell r="M1454">
            <v>1635.175879396985</v>
          </cell>
          <cell r="N1454">
            <v>0</v>
          </cell>
          <cell r="O1454">
            <v>0</v>
          </cell>
          <cell r="P1454">
            <v>0</v>
          </cell>
          <cell r="Q1454">
            <v>0</v>
          </cell>
          <cell r="R1454">
            <v>976200</v>
          </cell>
        </row>
        <row r="1455">
          <cell r="B1455" t="str">
            <v>599-1006</v>
          </cell>
          <cell r="C1455">
            <v>1</v>
          </cell>
          <cell r="D1455">
            <v>39589</v>
          </cell>
          <cell r="E1455" t="str">
            <v>M031</v>
          </cell>
          <cell r="F1455" t="str">
            <v>Mohamed</v>
          </cell>
          <cell r="G1455" t="str">
            <v>Mulimo Agriculture Hardware Distributors</v>
          </cell>
          <cell r="H1455" t="str">
            <v>8 off 50mm x 40mm PVC socket reducers</v>
          </cell>
          <cell r="I1455" t="str">
            <v>ZMK 95,200.00</v>
          </cell>
          <cell r="J1455" t="str">
            <v>ZMK</v>
          </cell>
          <cell r="K1455">
            <v>95200</v>
          </cell>
          <cell r="L1455">
            <v>1.6750418760469012E-3</v>
          </cell>
          <cell r="M1455">
            <v>159.46398659966499</v>
          </cell>
          <cell r="N1455">
            <v>0</v>
          </cell>
          <cell r="O1455">
            <v>0</v>
          </cell>
          <cell r="P1455">
            <v>0</v>
          </cell>
          <cell r="Q1455">
            <v>0</v>
          </cell>
          <cell r="R1455">
            <v>95200</v>
          </cell>
        </row>
        <row r="1456">
          <cell r="B1456" t="str">
            <v>599-1007</v>
          </cell>
          <cell r="C1456">
            <v>1</v>
          </cell>
          <cell r="D1456">
            <v>39589</v>
          </cell>
          <cell r="E1456" t="str">
            <v>E002</v>
          </cell>
          <cell r="F1456" t="str">
            <v>Chris Smith</v>
          </cell>
          <cell r="G1456" t="str">
            <v>Unitech Instrumentation Services</v>
          </cell>
          <cell r="H1456" t="str">
            <v>Profibus cabling for new A centrifugals</v>
          </cell>
          <cell r="I1456" t="str">
            <v>ZAR 10,347.00</v>
          </cell>
          <cell r="J1456" t="str">
            <v>ZAR</v>
          </cell>
          <cell r="K1456">
            <v>10347</v>
          </cell>
          <cell r="L1456">
            <v>1</v>
          </cell>
          <cell r="M1456">
            <v>10347</v>
          </cell>
          <cell r="N1456">
            <v>10347</v>
          </cell>
          <cell r="O1456">
            <v>0</v>
          </cell>
          <cell r="P1456">
            <v>0</v>
          </cell>
          <cell r="Q1456">
            <v>0</v>
          </cell>
          <cell r="R1456">
            <v>0</v>
          </cell>
        </row>
        <row r="1457">
          <cell r="B1457" t="str">
            <v>599-1008</v>
          </cell>
          <cell r="C1457">
            <v>1</v>
          </cell>
          <cell r="D1457">
            <v>39589</v>
          </cell>
          <cell r="E1457" t="str">
            <v>E002</v>
          </cell>
          <cell r="F1457" t="str">
            <v>Roger Venzo</v>
          </cell>
          <cell r="G1457" t="str">
            <v xml:space="preserve">R G F Power Projects cc </v>
          </cell>
          <cell r="H1457" t="str">
            <v>Extra 33kV cabling for ZESCO 88kV underground crossing</v>
          </cell>
          <cell r="I1457" t="str">
            <v>ZAR 102,905.00</v>
          </cell>
          <cell r="J1457" t="str">
            <v>ZAR</v>
          </cell>
          <cell r="K1457">
            <v>102905</v>
          </cell>
          <cell r="L1457">
            <v>1</v>
          </cell>
          <cell r="M1457">
            <v>102905</v>
          </cell>
          <cell r="N1457">
            <v>102905</v>
          </cell>
          <cell r="O1457">
            <v>0</v>
          </cell>
          <cell r="P1457">
            <v>0</v>
          </cell>
          <cell r="Q1457">
            <v>0</v>
          </cell>
          <cell r="R1457">
            <v>0</v>
          </cell>
        </row>
        <row r="1458">
          <cell r="B1458" t="str">
            <v>599-1009</v>
          </cell>
          <cell r="D1458">
            <v>39590</v>
          </cell>
          <cell r="E1458" t="str">
            <v>P005</v>
          </cell>
          <cell r="F1458" t="str">
            <v>Rachel Zulu</v>
          </cell>
          <cell r="G1458" t="str">
            <v>GEMISTAR TRAVEL &amp; TOURS</v>
          </cell>
          <cell r="H1458" t="str">
            <v>Air ticket for Roger Thompson (one way)</v>
          </cell>
          <cell r="I1458" t="str">
            <v>ZMK 1,021,675.00</v>
          </cell>
          <cell r="J1458" t="str">
            <v>ZMK</v>
          </cell>
          <cell r="K1458">
            <v>1021675</v>
          </cell>
          <cell r="L1458">
            <v>1.6750418760469012E-3</v>
          </cell>
          <cell r="M1458">
            <v>1711.3484087102179</v>
          </cell>
          <cell r="N1458">
            <v>0</v>
          </cell>
          <cell r="O1458">
            <v>0</v>
          </cell>
          <cell r="P1458">
            <v>0</v>
          </cell>
          <cell r="Q1458">
            <v>0</v>
          </cell>
          <cell r="R1458">
            <v>1021675</v>
          </cell>
        </row>
        <row r="1459">
          <cell r="B1459" t="str">
            <v>599-1010</v>
          </cell>
          <cell r="D1459">
            <v>39590</v>
          </cell>
          <cell r="E1459" t="str">
            <v>P005</v>
          </cell>
          <cell r="F1459" t="str">
            <v>Rachel Zulu</v>
          </cell>
          <cell r="G1459" t="str">
            <v>GEMISTAR TRAVEL &amp; TOURS</v>
          </cell>
          <cell r="H1459" t="str">
            <v>Air ticket for Roger Thompson (return)</v>
          </cell>
          <cell r="I1459" t="str">
            <v>ZMK 2224115</v>
          </cell>
          <cell r="J1459" t="str">
            <v>ZMK</v>
          </cell>
          <cell r="K1459">
            <v>2224115</v>
          </cell>
          <cell r="L1459">
            <v>1.6750418760469012E-3</v>
          </cell>
          <cell r="M1459">
            <v>3725.4857621440538</v>
          </cell>
          <cell r="N1459">
            <v>0</v>
          </cell>
          <cell r="O1459">
            <v>0</v>
          </cell>
          <cell r="P1459">
            <v>0</v>
          </cell>
          <cell r="Q1459">
            <v>0</v>
          </cell>
          <cell r="R1459">
            <v>2224115</v>
          </cell>
        </row>
        <row r="1460">
          <cell r="B1460" t="str">
            <v>599-1011</v>
          </cell>
          <cell r="D1460">
            <v>39591</v>
          </cell>
          <cell r="E1460" t="str">
            <v>M056</v>
          </cell>
          <cell r="F1460" t="str">
            <v>Marthie Burger</v>
          </cell>
          <cell r="G1460" t="str">
            <v>East African Supply</v>
          </cell>
          <cell r="H1460" t="str">
            <v>90 degree elbows 25NB, 90 degree elbows 100NB, Pipes 25BN, pipes 100 NB</v>
          </cell>
          <cell r="I1460" t="str">
            <v>ZAR 20,648.26</v>
          </cell>
          <cell r="J1460" t="str">
            <v>ZAR</v>
          </cell>
          <cell r="K1460">
            <v>20648.259999999998</v>
          </cell>
          <cell r="L1460">
            <v>1</v>
          </cell>
          <cell r="M1460">
            <v>20648.259999999998</v>
          </cell>
          <cell r="N1460">
            <v>20648.259999999998</v>
          </cell>
          <cell r="O1460">
            <v>0</v>
          </cell>
          <cell r="P1460">
            <v>0</v>
          </cell>
          <cell r="Q1460">
            <v>0</v>
          </cell>
          <cell r="R1460">
            <v>0</v>
          </cell>
        </row>
        <row r="1461">
          <cell r="B1461" t="str">
            <v>599-1012</v>
          </cell>
          <cell r="D1461">
            <v>39591</v>
          </cell>
          <cell r="E1461" t="str">
            <v>M052</v>
          </cell>
          <cell r="F1461" t="str">
            <v>Doug Cantlay</v>
          </cell>
          <cell r="G1461" t="str">
            <v>Kapinga Enterprises</v>
          </cell>
          <cell r="H1461" t="str">
            <v>April Equipment hire for cane yard expansion</v>
          </cell>
          <cell r="I1461" t="str">
            <v>USD 79,945.00</v>
          </cell>
          <cell r="J1461" t="str">
            <v>USD</v>
          </cell>
          <cell r="K1461">
            <v>79945</v>
          </cell>
          <cell r="L1461">
            <v>7.35</v>
          </cell>
          <cell r="M1461">
            <v>587595.75</v>
          </cell>
          <cell r="N1461">
            <v>0</v>
          </cell>
          <cell r="O1461">
            <v>0</v>
          </cell>
          <cell r="P1461">
            <v>0</v>
          </cell>
          <cell r="Q1461">
            <v>79945</v>
          </cell>
          <cell r="R1461">
            <v>0</v>
          </cell>
          <cell r="S1461" t="str">
            <v>llo</v>
          </cell>
        </row>
        <row r="1462">
          <cell r="B1462" t="str">
            <v>599-1013</v>
          </cell>
          <cell r="D1462">
            <v>39591</v>
          </cell>
          <cell r="E1462" t="str">
            <v>M031</v>
          </cell>
          <cell r="F1462" t="str">
            <v>Mohamed</v>
          </cell>
          <cell r="G1462" t="str">
            <v>Mulimo Agriculture Hardware Distributors</v>
          </cell>
          <cell r="H1462" t="str">
            <v>Female Adaptors 2"</v>
          </cell>
          <cell r="I1462" t="str">
            <v>ZMK 250,000.00</v>
          </cell>
          <cell r="J1462" t="str">
            <v>ZMK</v>
          </cell>
          <cell r="K1462">
            <v>250000</v>
          </cell>
          <cell r="L1462">
            <v>1.6750418760469012E-3</v>
          </cell>
          <cell r="M1462">
            <v>418.76046901172532</v>
          </cell>
          <cell r="N1462">
            <v>0</v>
          </cell>
          <cell r="O1462">
            <v>0</v>
          </cell>
          <cell r="P1462">
            <v>0</v>
          </cell>
          <cell r="Q1462">
            <v>0</v>
          </cell>
          <cell r="R1462">
            <v>250000</v>
          </cell>
        </row>
        <row r="1463">
          <cell r="B1463" t="str">
            <v>599-1014</v>
          </cell>
          <cell r="C1463">
            <v>1</v>
          </cell>
          <cell r="D1463">
            <v>39591</v>
          </cell>
          <cell r="E1463" t="str">
            <v>M031</v>
          </cell>
          <cell r="F1463" t="str">
            <v>Mohamed</v>
          </cell>
          <cell r="G1463" t="str">
            <v>BHAGOOS SUPERMARKET</v>
          </cell>
          <cell r="H1463" t="str">
            <v>Argon Gas including cylinders</v>
          </cell>
          <cell r="I1463" t="str">
            <v>ZMK 17,773,200.00</v>
          </cell>
          <cell r="J1463" t="str">
            <v>ZMK</v>
          </cell>
          <cell r="K1463">
            <v>17773200</v>
          </cell>
          <cell r="L1463">
            <v>1.6750418760469012E-3</v>
          </cell>
          <cell r="M1463">
            <v>29770.854271356784</v>
          </cell>
          <cell r="N1463">
            <v>0</v>
          </cell>
          <cell r="O1463">
            <v>0</v>
          </cell>
          <cell r="P1463">
            <v>0</v>
          </cell>
          <cell r="Q1463">
            <v>0</v>
          </cell>
          <cell r="R1463">
            <v>17773200</v>
          </cell>
          <cell r="S1463" t="str">
            <v>Gas Recovery</v>
          </cell>
        </row>
        <row r="1464">
          <cell r="B1464" t="str">
            <v>599-1015</v>
          </cell>
          <cell r="D1464">
            <v>39591</v>
          </cell>
          <cell r="E1464" t="str">
            <v>E012</v>
          </cell>
          <cell r="F1464" t="str">
            <v>Rahim Khan</v>
          </cell>
          <cell r="G1464" t="str">
            <v>Zest Electric Motors (Pty) Ltd</v>
          </cell>
          <cell r="H1464" t="str">
            <v>Frame size 280 force cooling fans for T1.T2 C1 main cane carrier, 110kW motor 525V</v>
          </cell>
          <cell r="I1464" t="str">
            <v>ZAR 17,900.00</v>
          </cell>
          <cell r="J1464" t="str">
            <v>ZAR</v>
          </cell>
          <cell r="K1464">
            <v>17900</v>
          </cell>
          <cell r="L1464">
            <v>1</v>
          </cell>
          <cell r="M1464">
            <v>17900</v>
          </cell>
          <cell r="N1464">
            <v>17900</v>
          </cell>
          <cell r="O1464">
            <v>0</v>
          </cell>
          <cell r="P1464">
            <v>0</v>
          </cell>
          <cell r="Q1464">
            <v>0</v>
          </cell>
          <cell r="R1464">
            <v>0</v>
          </cell>
        </row>
        <row r="1465">
          <cell r="B1465" t="str">
            <v>599-1016</v>
          </cell>
          <cell r="D1465">
            <v>39594</v>
          </cell>
          <cell r="E1465" t="str">
            <v>M031</v>
          </cell>
          <cell r="F1465" t="str">
            <v>Marthie Burger</v>
          </cell>
          <cell r="G1465" t="str">
            <v>East African Supply</v>
          </cell>
          <cell r="H1465" t="str">
            <v>M42 bolts, nuts and washers</v>
          </cell>
          <cell r="I1465" t="str">
            <v>ZAR 1,763.17</v>
          </cell>
          <cell r="J1465" t="str">
            <v>ZAR</v>
          </cell>
          <cell r="K1465">
            <v>1763.17</v>
          </cell>
          <cell r="L1465">
            <v>1</v>
          </cell>
          <cell r="M1465">
            <v>1763.17</v>
          </cell>
          <cell r="N1465">
            <v>1763.17</v>
          </cell>
          <cell r="O1465">
            <v>0</v>
          </cell>
          <cell r="P1465">
            <v>0</v>
          </cell>
          <cell r="Q1465">
            <v>0</v>
          </cell>
          <cell r="R1465">
            <v>0</v>
          </cell>
        </row>
        <row r="1466">
          <cell r="B1466" t="str">
            <v>599-1017</v>
          </cell>
          <cell r="D1466">
            <v>39594</v>
          </cell>
          <cell r="E1466" t="str">
            <v>E012</v>
          </cell>
          <cell r="F1466" t="str">
            <v>Warren</v>
          </cell>
          <cell r="G1466" t="str">
            <v>Hi-Tech Pressure Engineering (Pty) Ltd.</v>
          </cell>
          <cell r="H1466" t="str">
            <v>New load cells indicators for trip units on T1 &amp; T2 Hi-Lo unloaders</v>
          </cell>
          <cell r="I1466" t="str">
            <v>ZAR 51,710.00</v>
          </cell>
          <cell r="J1466" t="str">
            <v>ZAR</v>
          </cell>
          <cell r="K1466">
            <v>51710</v>
          </cell>
          <cell r="L1466">
            <v>1</v>
          </cell>
          <cell r="M1466">
            <v>51710</v>
          </cell>
          <cell r="N1466">
            <v>51710</v>
          </cell>
          <cell r="O1466">
            <v>0</v>
          </cell>
          <cell r="P1466">
            <v>0</v>
          </cell>
          <cell r="Q1466">
            <v>0</v>
          </cell>
          <cell r="R1466">
            <v>0</v>
          </cell>
        </row>
        <row r="1467">
          <cell r="B1467" t="str">
            <v>599-1018</v>
          </cell>
          <cell r="D1467">
            <v>39594</v>
          </cell>
          <cell r="E1467" t="str">
            <v>M008</v>
          </cell>
          <cell r="F1467" t="str">
            <v>Mike Potter</v>
          </cell>
          <cell r="G1467" t="str">
            <v>FP Engineering</v>
          </cell>
          <cell r="H1467" t="str">
            <v>Sole Plate for T2 Mill ` gearbox as per drawing NK04FM51005-A</v>
          </cell>
          <cell r="I1467" t="str">
            <v>ZAR 58,920.00</v>
          </cell>
          <cell r="J1467" t="str">
            <v>ZAR</v>
          </cell>
          <cell r="K1467">
            <v>58920</v>
          </cell>
          <cell r="L1467">
            <v>1</v>
          </cell>
          <cell r="M1467">
            <v>58920</v>
          </cell>
          <cell r="N1467">
            <v>58920</v>
          </cell>
          <cell r="O1467">
            <v>0</v>
          </cell>
          <cell r="P1467">
            <v>0</v>
          </cell>
          <cell r="Q1467">
            <v>0</v>
          </cell>
          <cell r="R1467">
            <v>0</v>
          </cell>
        </row>
        <row r="1468">
          <cell r="B1468" t="str">
            <v>599-1019</v>
          </cell>
          <cell r="D1468">
            <v>39596</v>
          </cell>
          <cell r="E1468" t="str">
            <v>A010-10</v>
          </cell>
          <cell r="F1468" t="str">
            <v>Rachel Zulu</v>
          </cell>
          <cell r="G1468" t="str">
            <v>Action Auto Ltd</v>
          </cell>
          <cell r="H1468" t="str">
            <v>Full Service for Isuzu ABL 1826, PV50</v>
          </cell>
          <cell r="I1468" t="str">
            <v>ZMK 2,500,000.00</v>
          </cell>
          <cell r="J1468" t="str">
            <v>ZMK</v>
          </cell>
          <cell r="K1468">
            <v>2500000</v>
          </cell>
          <cell r="L1468">
            <v>1.6750418760469012E-3</v>
          </cell>
          <cell r="M1468">
            <v>4187.6046901172531</v>
          </cell>
          <cell r="N1468">
            <v>0</v>
          </cell>
          <cell r="O1468">
            <v>0</v>
          </cell>
          <cell r="P1468">
            <v>0</v>
          </cell>
          <cell r="Q1468">
            <v>0</v>
          </cell>
          <cell r="R1468">
            <v>2500000</v>
          </cell>
        </row>
        <row r="1469">
          <cell r="B1469" t="str">
            <v>599-1020</v>
          </cell>
          <cell r="D1469">
            <v>39596</v>
          </cell>
          <cell r="E1469" t="str">
            <v>M038</v>
          </cell>
          <cell r="F1469" t="str">
            <v>Marthie Burger</v>
          </cell>
          <cell r="G1469" t="str">
            <v>East African Supply</v>
          </cell>
          <cell r="H1469" t="str">
            <v>Mild steel elbows 90 degree 4"</v>
          </cell>
          <cell r="I1469" t="str">
            <v>ZAR 3,034.50</v>
          </cell>
          <cell r="J1469" t="str">
            <v>ZAR</v>
          </cell>
          <cell r="K1469">
            <v>3034.5</v>
          </cell>
          <cell r="L1469">
            <v>1</v>
          </cell>
          <cell r="M1469">
            <v>3034.5</v>
          </cell>
          <cell r="N1469">
            <v>3034.5</v>
          </cell>
          <cell r="O1469">
            <v>0</v>
          </cell>
          <cell r="P1469">
            <v>0</v>
          </cell>
          <cell r="Q1469">
            <v>0</v>
          </cell>
          <cell r="R1469">
            <v>0</v>
          </cell>
        </row>
        <row r="1470">
          <cell r="B1470" t="str">
            <v>599-1021</v>
          </cell>
          <cell r="D1470">
            <v>39596</v>
          </cell>
          <cell r="E1470" t="str">
            <v>E012</v>
          </cell>
          <cell r="F1470" t="str">
            <v>Chris Smith</v>
          </cell>
          <cell r="G1470" t="str">
            <v>Unitech Instrumentation Services</v>
          </cell>
          <cell r="H1470" t="str">
            <v>Assorted Legrande and Haley Cable markers and engraved labels</v>
          </cell>
          <cell r="I1470" t="str">
            <v>ZAR 15,792.00</v>
          </cell>
          <cell r="J1470" t="str">
            <v>ZAR</v>
          </cell>
          <cell r="K1470">
            <v>15792</v>
          </cell>
          <cell r="L1470">
            <v>1</v>
          </cell>
          <cell r="M1470">
            <v>15792</v>
          </cell>
          <cell r="N1470">
            <v>15792</v>
          </cell>
          <cell r="O1470">
            <v>0</v>
          </cell>
          <cell r="P1470">
            <v>0</v>
          </cell>
          <cell r="Q1470">
            <v>0</v>
          </cell>
          <cell r="R1470">
            <v>0</v>
          </cell>
        </row>
        <row r="1471">
          <cell r="B1471" t="str">
            <v>599-1022</v>
          </cell>
          <cell r="D1471">
            <v>39596</v>
          </cell>
          <cell r="E1471" t="str">
            <v>M056</v>
          </cell>
          <cell r="F1471" t="str">
            <v>Kishore</v>
          </cell>
          <cell r="G1471" t="str">
            <v>Heku Engineering Ltd</v>
          </cell>
          <cell r="H1471" t="str">
            <v>Raised face flanges 250NB and 200NB</v>
          </cell>
          <cell r="I1471" t="str">
            <v>ZMK 9,032,000.00</v>
          </cell>
          <cell r="J1471" t="str">
            <v>ZMK</v>
          </cell>
          <cell r="K1471">
            <v>9032000</v>
          </cell>
          <cell r="L1471">
            <v>1.6750418760469012E-3</v>
          </cell>
          <cell r="M1471">
            <v>15128.978224455612</v>
          </cell>
          <cell r="N1471">
            <v>0</v>
          </cell>
          <cell r="O1471">
            <v>0</v>
          </cell>
          <cell r="P1471">
            <v>0</v>
          </cell>
          <cell r="Q1471">
            <v>0</v>
          </cell>
          <cell r="R1471">
            <v>9032000</v>
          </cell>
        </row>
        <row r="1472">
          <cell r="B1472" t="str">
            <v>599-1023</v>
          </cell>
          <cell r="D1472">
            <v>39596</v>
          </cell>
          <cell r="E1472" t="str">
            <v>P005</v>
          </cell>
          <cell r="F1472" t="str">
            <v>Belinda</v>
          </cell>
          <cell r="G1472" t="str">
            <v>Makubu Steelworks Ltd</v>
          </cell>
          <cell r="H1472" t="str">
            <v>Red and White danger tape</v>
          </cell>
          <cell r="I1472" t="str">
            <v>ZMK 450,000</v>
          </cell>
          <cell r="J1472" t="str">
            <v>ZMK</v>
          </cell>
          <cell r="K1472">
            <v>450000</v>
          </cell>
          <cell r="L1472">
            <v>1.6750418760469012E-3</v>
          </cell>
          <cell r="M1472">
            <v>753.7688442211055</v>
          </cell>
          <cell r="N1472">
            <v>0</v>
          </cell>
          <cell r="O1472">
            <v>0</v>
          </cell>
          <cell r="P1472">
            <v>0</v>
          </cell>
          <cell r="Q1472">
            <v>0</v>
          </cell>
          <cell r="R1472">
            <v>450000</v>
          </cell>
        </row>
        <row r="1473">
          <cell r="B1473" t="str">
            <v>599-1024</v>
          </cell>
          <cell r="D1473">
            <v>39596</v>
          </cell>
          <cell r="E1473" t="str">
            <v>EXP1</v>
          </cell>
          <cell r="F1473" t="str">
            <v>Fred Ngoma</v>
          </cell>
          <cell r="G1473" t="str">
            <v>BP Zambia</v>
          </cell>
          <cell r="H1473" t="str">
            <v>Diesel for Teichmann Plant Hire</v>
          </cell>
          <cell r="I1473" t="str">
            <v>ZMK 937,507,500.00</v>
          </cell>
          <cell r="J1473" t="str">
            <v>ZMK</v>
          </cell>
          <cell r="K1473">
            <v>937507500</v>
          </cell>
          <cell r="L1473">
            <v>1.6750418760469012E-3</v>
          </cell>
          <cell r="M1473">
            <v>1570364.3216080402</v>
          </cell>
          <cell r="N1473">
            <v>0</v>
          </cell>
          <cell r="O1473">
            <v>0</v>
          </cell>
          <cell r="P1473">
            <v>0</v>
          </cell>
          <cell r="Q1473">
            <v>0</v>
          </cell>
          <cell r="R1473">
            <v>937507500</v>
          </cell>
        </row>
        <row r="1474">
          <cell r="B1474" t="str">
            <v>599-1025</v>
          </cell>
          <cell r="D1474">
            <v>39596</v>
          </cell>
          <cell r="E1474" t="str">
            <v>M001-08</v>
          </cell>
          <cell r="F1474" t="str">
            <v>Belinda</v>
          </cell>
          <cell r="G1474" t="str">
            <v>Makubu Steelworks Ltd</v>
          </cell>
          <cell r="H1474" t="str">
            <v xml:space="preserve">M20 x 40mm bolts and nuts gr8.8 </v>
          </cell>
          <cell r="I1474" t="str">
            <v>ZMK 1,265,000.00</v>
          </cell>
          <cell r="J1474" t="str">
            <v>ZMK</v>
          </cell>
          <cell r="K1474">
            <v>1265000</v>
          </cell>
          <cell r="L1474">
            <v>1.6750418760469012E-3</v>
          </cell>
          <cell r="M1474">
            <v>2118.9279731993302</v>
          </cell>
          <cell r="N1474">
            <v>0</v>
          </cell>
          <cell r="O1474">
            <v>0</v>
          </cell>
          <cell r="P1474">
            <v>0</v>
          </cell>
          <cell r="Q1474">
            <v>0</v>
          </cell>
          <cell r="R1474">
            <v>1265000</v>
          </cell>
          <cell r="T1474">
            <v>2</v>
          </cell>
        </row>
        <row r="1475">
          <cell r="B1475" t="str">
            <v>599-1026</v>
          </cell>
          <cell r="D1475">
            <v>39601</v>
          </cell>
          <cell r="E1475" t="str">
            <v>A012</v>
          </cell>
          <cell r="F1475" t="str">
            <v>Rachel Zulu</v>
          </cell>
          <cell r="G1475" t="str">
            <v>Southern Insurance</v>
          </cell>
          <cell r="H1475" t="str">
            <v>Vehicle Insurance, cancelled will now be paid on rapid</v>
          </cell>
          <cell r="I1475" t="str">
            <v>ZMK 0</v>
          </cell>
          <cell r="J1475" t="str">
            <v>ZMK</v>
          </cell>
          <cell r="K1475">
            <v>0</v>
          </cell>
          <cell r="L1475">
            <v>1.6750418760469012E-3</v>
          </cell>
          <cell r="M1475">
            <v>0</v>
          </cell>
          <cell r="N1475">
            <v>0</v>
          </cell>
          <cell r="O1475">
            <v>0</v>
          </cell>
          <cell r="P1475">
            <v>0</v>
          </cell>
          <cell r="Q1475">
            <v>0</v>
          </cell>
          <cell r="R1475">
            <v>0</v>
          </cell>
        </row>
        <row r="1476">
          <cell r="B1476" t="str">
            <v>599-1027</v>
          </cell>
          <cell r="D1476">
            <v>39601</v>
          </cell>
          <cell r="E1476" t="str">
            <v>A012</v>
          </cell>
          <cell r="F1476" t="str">
            <v>Rachel Zulu</v>
          </cell>
          <cell r="G1476" t="str">
            <v>Action Auto Ltd</v>
          </cell>
          <cell r="H1476" t="str">
            <v>Service for Isuzu ABL 1826 (PV50)</v>
          </cell>
          <cell r="I1476" t="str">
            <v>ZMK 782,239</v>
          </cell>
          <cell r="J1476" t="str">
            <v>ZMK</v>
          </cell>
          <cell r="K1476">
            <v>782239</v>
          </cell>
          <cell r="L1476">
            <v>1.6750418760469012E-3</v>
          </cell>
          <cell r="M1476">
            <v>1310.2830820770519</v>
          </cell>
          <cell r="N1476">
            <v>0</v>
          </cell>
          <cell r="O1476">
            <v>0</v>
          </cell>
          <cell r="P1476">
            <v>0</v>
          </cell>
          <cell r="Q1476">
            <v>0</v>
          </cell>
          <cell r="R1476">
            <v>782239</v>
          </cell>
        </row>
        <row r="1477">
          <cell r="B1477" t="str">
            <v>599-1028</v>
          </cell>
          <cell r="D1477">
            <v>39603</v>
          </cell>
          <cell r="E1477" t="str">
            <v>E012</v>
          </cell>
          <cell r="G1477" t="str">
            <v>Unitech Instrumentation Services</v>
          </cell>
          <cell r="H1477" t="str">
            <v>Cable straps including adjustable glands and shrouds</v>
          </cell>
          <cell r="I1477" t="str">
            <v>ZAR 9,750.00</v>
          </cell>
          <cell r="J1477" t="str">
            <v>ZAR</v>
          </cell>
          <cell r="K1477">
            <v>9750</v>
          </cell>
          <cell r="L1477">
            <v>1</v>
          </cell>
          <cell r="M1477">
            <v>9750</v>
          </cell>
          <cell r="N1477">
            <v>9750</v>
          </cell>
          <cell r="O1477">
            <v>0</v>
          </cell>
          <cell r="P1477">
            <v>0</v>
          </cell>
          <cell r="Q1477">
            <v>0</v>
          </cell>
          <cell r="R1477">
            <v>0</v>
          </cell>
          <cell r="T1477" t="str">
            <v>No</v>
          </cell>
        </row>
        <row r="1478">
          <cell r="B1478" t="str">
            <v>599-1029</v>
          </cell>
          <cell r="D1478">
            <v>39504</v>
          </cell>
          <cell r="E1478" t="str">
            <v>M008</v>
          </cell>
          <cell r="G1478" t="str">
            <v>Duys Component Manufacturers (Pty) Ltd</v>
          </cell>
          <cell r="H1478" t="str">
            <v>Holding down bolts for T2 Mill 1 gearbox sole plate</v>
          </cell>
          <cell r="I1478" t="str">
            <v>ZAR 60,307.00</v>
          </cell>
          <cell r="J1478" t="str">
            <v>ZAR</v>
          </cell>
          <cell r="K1478">
            <v>60307</v>
          </cell>
          <cell r="L1478">
            <v>1</v>
          </cell>
          <cell r="M1478">
            <v>60307</v>
          </cell>
          <cell r="N1478">
            <v>60307</v>
          </cell>
          <cell r="O1478">
            <v>0</v>
          </cell>
          <cell r="P1478">
            <v>0</v>
          </cell>
          <cell r="Q1478">
            <v>0</v>
          </cell>
          <cell r="R1478">
            <v>0</v>
          </cell>
          <cell r="T1478" t="str">
            <v>Yes</v>
          </cell>
        </row>
        <row r="1479">
          <cell r="B1479" t="str">
            <v>599-1030</v>
          </cell>
          <cell r="D1479">
            <v>39603</v>
          </cell>
          <cell r="E1479" t="str">
            <v>M032-1</v>
          </cell>
          <cell r="F1479" t="str">
            <v>Kishore</v>
          </cell>
          <cell r="G1479" t="str">
            <v>Heku Engineering Ltd</v>
          </cell>
          <cell r="H1479" t="str">
            <v>Manufacture of Intercarrier securing rings as per dwg NK04FM51022 Rev 1</v>
          </cell>
          <cell r="I1479" t="str">
            <v>ZMK 3,056,000.00</v>
          </cell>
          <cell r="J1479" t="str">
            <v>ZMK</v>
          </cell>
          <cell r="K1479">
            <v>3056000</v>
          </cell>
          <cell r="L1479">
            <v>1.6750418760469012E-3</v>
          </cell>
          <cell r="M1479">
            <v>5118.9279731993302</v>
          </cell>
          <cell r="N1479">
            <v>0</v>
          </cell>
          <cell r="O1479">
            <v>0</v>
          </cell>
          <cell r="P1479">
            <v>0</v>
          </cell>
          <cell r="Q1479">
            <v>0</v>
          </cell>
          <cell r="R1479">
            <v>3056000</v>
          </cell>
        </row>
        <row r="1480">
          <cell r="B1480" t="str">
            <v>599-1031</v>
          </cell>
          <cell r="D1480">
            <v>39604</v>
          </cell>
          <cell r="E1480" t="str">
            <v>P005</v>
          </cell>
          <cell r="F1480" t="str">
            <v>Rachel Zulu</v>
          </cell>
          <cell r="G1480" t="str">
            <v>Toyota Zambia Ltd</v>
          </cell>
          <cell r="H1480" t="str">
            <v>Service for Toyota Hi-Ace ABK 2756 (PV15)</v>
          </cell>
          <cell r="I1480" t="str">
            <v>ZMK 2,500,000.00</v>
          </cell>
          <cell r="J1480" t="str">
            <v>ZMK</v>
          </cell>
          <cell r="K1480">
            <v>2500000</v>
          </cell>
          <cell r="L1480">
            <v>1.6750418760469012E-3</v>
          </cell>
          <cell r="M1480">
            <v>4187.6046901172531</v>
          </cell>
          <cell r="N1480">
            <v>0</v>
          </cell>
          <cell r="O1480">
            <v>0</v>
          </cell>
          <cell r="P1480">
            <v>0</v>
          </cell>
          <cell r="Q1480">
            <v>0</v>
          </cell>
          <cell r="R1480">
            <v>2500000</v>
          </cell>
        </row>
        <row r="1481">
          <cell r="B1481" t="str">
            <v>599-1032</v>
          </cell>
          <cell r="D1481">
            <v>39605</v>
          </cell>
          <cell r="E1481" t="str">
            <v>P005</v>
          </cell>
          <cell r="F1481" t="str">
            <v>Rachel Zulu</v>
          </cell>
          <cell r="G1481" t="str">
            <v>All Haul Enterprises</v>
          </cell>
          <cell r="H1481" t="str">
            <v>Hire of buses for transport of contractors from Kaleya to Factory</v>
          </cell>
          <cell r="I1481" t="str">
            <v>ZMK 152,650,000</v>
          </cell>
          <cell r="J1481" t="str">
            <v>ZMK</v>
          </cell>
          <cell r="K1481">
            <v>152650000</v>
          </cell>
          <cell r="L1481">
            <v>1.6750418760469012E-3</v>
          </cell>
          <cell r="M1481">
            <v>255695.14237855948</v>
          </cell>
          <cell r="N1481">
            <v>0</v>
          </cell>
          <cell r="O1481">
            <v>0</v>
          </cell>
          <cell r="P1481">
            <v>0</v>
          </cell>
          <cell r="Q1481">
            <v>0</v>
          </cell>
          <cell r="R1481">
            <v>152650000</v>
          </cell>
        </row>
        <row r="1482">
          <cell r="B1482" t="str">
            <v>599-1033</v>
          </cell>
          <cell r="D1482">
            <v>39605</v>
          </cell>
          <cell r="E1482" t="str">
            <v>P005</v>
          </cell>
          <cell r="F1482" t="str">
            <v>Rachel Zulu</v>
          </cell>
          <cell r="G1482" t="str">
            <v>Maxtronics System and supplies</v>
          </cell>
          <cell r="H1482" t="str">
            <v>Full service for UWP Toyota Hilux ABJ 9553</v>
          </cell>
          <cell r="I1482" t="str">
            <v>ZMK 2,462,000</v>
          </cell>
          <cell r="J1482" t="str">
            <v>ZMK</v>
          </cell>
          <cell r="K1482">
            <v>2462000</v>
          </cell>
          <cell r="L1482">
            <v>1.6750418760469012E-3</v>
          </cell>
          <cell r="M1482">
            <v>4123.953098827471</v>
          </cell>
          <cell r="N1482">
            <v>0</v>
          </cell>
          <cell r="O1482">
            <v>0</v>
          </cell>
          <cell r="P1482">
            <v>0</v>
          </cell>
          <cell r="Q1482">
            <v>0</v>
          </cell>
          <cell r="R1482">
            <v>2462000</v>
          </cell>
        </row>
        <row r="1483">
          <cell r="B1483" t="str">
            <v>599-1034</v>
          </cell>
          <cell r="D1483">
            <v>39605</v>
          </cell>
          <cell r="E1483" t="str">
            <v>P005</v>
          </cell>
          <cell r="F1483" t="str">
            <v>Rachel Zulu</v>
          </cell>
          <cell r="G1483" t="str">
            <v>Maxtronics System and supplies</v>
          </cell>
          <cell r="H1483" t="str">
            <v>Full service for UWP Toyota Hilux ABJ 9552</v>
          </cell>
          <cell r="I1483" t="str">
            <v>ZMK 2,612,000</v>
          </cell>
          <cell r="J1483" t="str">
            <v>ZMK</v>
          </cell>
          <cell r="K1483">
            <v>2612000</v>
          </cell>
          <cell r="L1483">
            <v>1.6750418760469012E-3</v>
          </cell>
          <cell r="M1483">
            <v>4375.2093802345062</v>
          </cell>
          <cell r="N1483">
            <v>0</v>
          </cell>
          <cell r="O1483">
            <v>0</v>
          </cell>
          <cell r="P1483">
            <v>0</v>
          </cell>
          <cell r="Q1483">
            <v>0</v>
          </cell>
          <cell r="R1483">
            <v>2612000</v>
          </cell>
        </row>
        <row r="1484">
          <cell r="B1484" t="str">
            <v>599-1035</v>
          </cell>
          <cell r="D1484">
            <v>39605</v>
          </cell>
          <cell r="E1484" t="str">
            <v>P005</v>
          </cell>
          <cell r="F1484" t="str">
            <v>Rachel Zulu</v>
          </cell>
          <cell r="G1484" t="str">
            <v>Maxtronics System and supplies</v>
          </cell>
          <cell r="H1484" t="str">
            <v>Full service for Toyota Prado ABK 5068 (PV21)</v>
          </cell>
          <cell r="I1484" t="str">
            <v>ZMK 2,652,000</v>
          </cell>
          <cell r="J1484" t="str">
            <v>ZMK</v>
          </cell>
          <cell r="K1484">
            <v>2652000</v>
          </cell>
          <cell r="L1484">
            <v>1.6750418760469012E-3</v>
          </cell>
          <cell r="M1484">
            <v>4442.2110552763816</v>
          </cell>
          <cell r="N1484">
            <v>0</v>
          </cell>
          <cell r="O1484">
            <v>0</v>
          </cell>
          <cell r="P1484">
            <v>0</v>
          </cell>
          <cell r="Q1484">
            <v>0</v>
          </cell>
          <cell r="R1484">
            <v>2652000</v>
          </cell>
        </row>
        <row r="1485">
          <cell r="B1485" t="str">
            <v>599-1036</v>
          </cell>
          <cell r="D1485">
            <v>39605</v>
          </cell>
          <cell r="E1485" t="str">
            <v>P005</v>
          </cell>
          <cell r="F1485" t="str">
            <v>Rachel Zulu</v>
          </cell>
          <cell r="G1485" t="str">
            <v>Maxtronics System and supplies</v>
          </cell>
          <cell r="H1485" t="str">
            <v>Installation of DSTV systems including accessories</v>
          </cell>
          <cell r="I1485" t="str">
            <v>ZMK 12,766,500</v>
          </cell>
          <cell r="J1485" t="str">
            <v>ZMK</v>
          </cell>
          <cell r="K1485">
            <v>12766500</v>
          </cell>
          <cell r="L1485">
            <v>1.6750418760469012E-3</v>
          </cell>
          <cell r="M1485">
            <v>21384.422110552765</v>
          </cell>
          <cell r="N1485">
            <v>0</v>
          </cell>
          <cell r="O1485">
            <v>0</v>
          </cell>
          <cell r="P1485">
            <v>0</v>
          </cell>
          <cell r="Q1485">
            <v>0</v>
          </cell>
          <cell r="R1485">
            <v>12766500</v>
          </cell>
        </row>
        <row r="1486">
          <cell r="B1486" t="str">
            <v>599-1037</v>
          </cell>
          <cell r="D1486">
            <v>39605</v>
          </cell>
          <cell r="E1486" t="str">
            <v>P005</v>
          </cell>
          <cell r="F1486" t="str">
            <v>Rachel Zulu</v>
          </cell>
          <cell r="G1486" t="str">
            <v>Toyota Zambia Ltd</v>
          </cell>
          <cell r="H1486" t="str">
            <v>Full Service for Toyota Prado ABK 4303 (PV 17)</v>
          </cell>
          <cell r="I1486" t="str">
            <v>ZMK 1,500,000</v>
          </cell>
          <cell r="J1486" t="str">
            <v>ZMK</v>
          </cell>
          <cell r="K1486">
            <v>1500000</v>
          </cell>
          <cell r="L1486">
            <v>1.6750418760469012E-3</v>
          </cell>
          <cell r="M1486">
            <v>2512.5628140703516</v>
          </cell>
          <cell r="N1486">
            <v>0</v>
          </cell>
          <cell r="O1486">
            <v>0</v>
          </cell>
          <cell r="P1486">
            <v>0</v>
          </cell>
          <cell r="Q1486">
            <v>0</v>
          </cell>
          <cell r="R1486">
            <v>1500000</v>
          </cell>
        </row>
        <row r="1487">
          <cell r="B1487" t="str">
            <v>599-1038</v>
          </cell>
          <cell r="D1487">
            <v>39606</v>
          </cell>
          <cell r="E1487" t="str">
            <v>P005</v>
          </cell>
          <cell r="F1487" t="str">
            <v>Kasenge</v>
          </cell>
          <cell r="G1487" t="str">
            <v>Smartnet Networks Limited</v>
          </cell>
          <cell r="H1487" t="str">
            <v>Installation of voice and network wiring for expansion containers</v>
          </cell>
          <cell r="I1487" t="str">
            <v>ZMK 190,904,995</v>
          </cell>
          <cell r="J1487" t="str">
            <v>ZMK</v>
          </cell>
          <cell r="K1487">
            <v>190904995</v>
          </cell>
          <cell r="L1487">
            <v>1.6750418760469012E-3</v>
          </cell>
          <cell r="M1487">
            <v>319773.86097152426</v>
          </cell>
          <cell r="N1487">
            <v>0</v>
          </cell>
          <cell r="O1487">
            <v>0</v>
          </cell>
          <cell r="P1487">
            <v>0</v>
          </cell>
          <cell r="Q1487">
            <v>0</v>
          </cell>
          <cell r="R1487">
            <v>190904995</v>
          </cell>
          <cell r="T1487" t="str">
            <v>No</v>
          </cell>
        </row>
        <row r="1488">
          <cell r="B1488" t="str">
            <v>599-1039</v>
          </cell>
          <cell r="D1488">
            <v>39606</v>
          </cell>
          <cell r="E1488" t="str">
            <v>M031</v>
          </cell>
          <cell r="F1488" t="str">
            <v>Simon Lumley</v>
          </cell>
          <cell r="G1488" t="str">
            <v>Lusaka Bearing Centre Ltd</v>
          </cell>
          <cell r="H1488" t="str">
            <v>M10 x 75mm Rawl bolts for Sugar Conveyors</v>
          </cell>
          <cell r="I1488" t="str">
            <v>ZMK 72413.8</v>
          </cell>
          <cell r="J1488" t="str">
            <v>ZMK</v>
          </cell>
          <cell r="K1488">
            <v>72413.8</v>
          </cell>
          <cell r="L1488">
            <v>1.6750418760469012E-3</v>
          </cell>
          <cell r="M1488">
            <v>121.2961474036851</v>
          </cell>
          <cell r="N1488">
            <v>0</v>
          </cell>
          <cell r="O1488">
            <v>0</v>
          </cell>
          <cell r="P1488">
            <v>0</v>
          </cell>
          <cell r="Q1488">
            <v>0</v>
          </cell>
          <cell r="R1488">
            <v>72413.8</v>
          </cell>
          <cell r="T1488" t="str">
            <v>No</v>
          </cell>
        </row>
        <row r="1489">
          <cell r="B1489" t="str">
            <v>599-1040</v>
          </cell>
          <cell r="D1489">
            <v>39606</v>
          </cell>
          <cell r="E1489" t="str">
            <v>M008</v>
          </cell>
          <cell r="F1489" t="str">
            <v>PIETER DUYS</v>
          </cell>
          <cell r="G1489" t="str">
            <v>Duys Component Manufacturers (Pty) Ltd</v>
          </cell>
          <cell r="H1489" t="str">
            <v>Holding down bolt plates and washers for T2 Mill 1 sole plate</v>
          </cell>
          <cell r="I1489" t="str">
            <v>ZAR 6,420.00</v>
          </cell>
          <cell r="J1489" t="str">
            <v>ZAR</v>
          </cell>
          <cell r="K1489">
            <v>6420</v>
          </cell>
          <cell r="L1489">
            <v>1</v>
          </cell>
          <cell r="M1489">
            <v>6420</v>
          </cell>
          <cell r="N1489">
            <v>6420</v>
          </cell>
          <cell r="O1489">
            <v>0</v>
          </cell>
          <cell r="P1489">
            <v>0</v>
          </cell>
          <cell r="Q1489">
            <v>0</v>
          </cell>
          <cell r="R1489">
            <v>0</v>
          </cell>
          <cell r="T1489" t="str">
            <v>No</v>
          </cell>
        </row>
        <row r="1490">
          <cell r="B1490" t="str">
            <v>599-1041</v>
          </cell>
          <cell r="D1490">
            <v>39606</v>
          </cell>
          <cell r="E1490" t="str">
            <v>M056</v>
          </cell>
          <cell r="F1490" t="str">
            <v>David Nama</v>
          </cell>
          <cell r="G1490" t="str">
            <v>Dana Services Ltd</v>
          </cell>
          <cell r="H1490" t="str">
            <v>1'' Ball valves 3 piece, s/s body with PTFE seats</v>
          </cell>
          <cell r="I1490" t="str">
            <v>ZMK 2,565,000</v>
          </cell>
          <cell r="J1490" t="str">
            <v>ZMK</v>
          </cell>
          <cell r="K1490">
            <v>2565000</v>
          </cell>
          <cell r="L1490">
            <v>1.6750418760469012E-3</v>
          </cell>
          <cell r="M1490">
            <v>4296.4824120603016</v>
          </cell>
          <cell r="N1490">
            <v>0</v>
          </cell>
          <cell r="O1490">
            <v>0</v>
          </cell>
          <cell r="P1490">
            <v>0</v>
          </cell>
          <cell r="Q1490">
            <v>0</v>
          </cell>
          <cell r="R1490">
            <v>2565000</v>
          </cell>
          <cell r="T1490" t="str">
            <v>No</v>
          </cell>
        </row>
        <row r="1491">
          <cell r="B1491" t="str">
            <v>599-1042</v>
          </cell>
          <cell r="D1491">
            <v>39606</v>
          </cell>
          <cell r="E1491" t="str">
            <v>M027</v>
          </cell>
          <cell r="F1491" t="str">
            <v>Nancy</v>
          </cell>
          <cell r="G1491" t="str">
            <v>Status Hi-Tech Z Ltd</v>
          </cell>
          <cell r="H1491" t="str">
            <v>30 Dry Powder  Fire extinguishers, 30 CO2 fire extinguishers</v>
          </cell>
          <cell r="I1491" t="str">
            <v>ZMK 28,500,000</v>
          </cell>
          <cell r="J1491" t="str">
            <v>ZMK</v>
          </cell>
          <cell r="K1491">
            <v>28500000</v>
          </cell>
          <cell r="L1491">
            <v>1.6750418760469012E-3</v>
          </cell>
          <cell r="M1491">
            <v>47738.693467336685</v>
          </cell>
          <cell r="N1491">
            <v>0</v>
          </cell>
          <cell r="O1491">
            <v>0</v>
          </cell>
          <cell r="P1491">
            <v>0</v>
          </cell>
          <cell r="Q1491">
            <v>0</v>
          </cell>
          <cell r="R1491">
            <v>28500000</v>
          </cell>
          <cell r="T1491" t="str">
            <v>No</v>
          </cell>
        </row>
        <row r="1492">
          <cell r="B1492" t="str">
            <v>599-1043</v>
          </cell>
          <cell r="D1492">
            <v>39606</v>
          </cell>
          <cell r="E1492" t="str">
            <v>M031</v>
          </cell>
          <cell r="F1492" t="str">
            <v>Belinda</v>
          </cell>
          <cell r="G1492" t="str">
            <v>Makubu Steelworks Ltd</v>
          </cell>
          <cell r="H1492" t="str">
            <v>M6 x 25 Gr 8.8 bolts and nuts</v>
          </cell>
          <cell r="I1492" t="str">
            <v>ZMK 579,700</v>
          </cell>
          <cell r="J1492" t="str">
            <v>ZMK</v>
          </cell>
          <cell r="K1492">
            <v>579700</v>
          </cell>
          <cell r="L1492">
            <v>1.6750418760469012E-3</v>
          </cell>
          <cell r="M1492">
            <v>971.02177554438867</v>
          </cell>
          <cell r="N1492">
            <v>0</v>
          </cell>
          <cell r="O1492">
            <v>0</v>
          </cell>
          <cell r="P1492">
            <v>0</v>
          </cell>
          <cell r="Q1492">
            <v>0</v>
          </cell>
          <cell r="R1492">
            <v>579700</v>
          </cell>
          <cell r="T1492" t="str">
            <v>No</v>
          </cell>
        </row>
        <row r="1493">
          <cell r="B1493" t="str">
            <v>599-1044</v>
          </cell>
          <cell r="D1493">
            <v>39606</v>
          </cell>
          <cell r="E1493" t="str">
            <v>M035</v>
          </cell>
          <cell r="G1493" t="str">
            <v>Makubu Steelworks Ltd</v>
          </cell>
          <cell r="H1493" t="str">
            <v>Galvanised Elbows</v>
          </cell>
          <cell r="I1493" t="str">
            <v>ZMK 210000</v>
          </cell>
          <cell r="J1493" t="str">
            <v>ZMK</v>
          </cell>
          <cell r="K1493">
            <v>210000</v>
          </cell>
          <cell r="L1493">
            <v>1.6750418760469012E-3</v>
          </cell>
          <cell r="M1493">
            <v>351.75879396984925</v>
          </cell>
          <cell r="N1493">
            <v>0</v>
          </cell>
          <cell r="O1493">
            <v>0</v>
          </cell>
          <cell r="P1493">
            <v>0</v>
          </cell>
          <cell r="Q1493">
            <v>0</v>
          </cell>
          <cell r="R1493">
            <v>210000</v>
          </cell>
          <cell r="T1493" t="str">
            <v>No</v>
          </cell>
        </row>
        <row r="1494">
          <cell r="B1494" t="str">
            <v>599-1044</v>
          </cell>
          <cell r="D1494">
            <v>39606</v>
          </cell>
          <cell r="E1494" t="str">
            <v>M056</v>
          </cell>
          <cell r="G1494" t="str">
            <v>Makubu Steelworks Ltd</v>
          </cell>
          <cell r="H1494" t="str">
            <v>Galvanised unions and sockets</v>
          </cell>
          <cell r="I1494" t="str">
            <v>ZMK 186000</v>
          </cell>
          <cell r="J1494" t="str">
            <v>ZMK</v>
          </cell>
          <cell r="K1494">
            <v>186000</v>
          </cell>
          <cell r="L1494">
            <v>1.6750418760469012E-3</v>
          </cell>
          <cell r="M1494">
            <v>311.5577889447236</v>
          </cell>
          <cell r="N1494">
            <v>0</v>
          </cell>
          <cell r="O1494">
            <v>0</v>
          </cell>
          <cell r="P1494">
            <v>0</v>
          </cell>
          <cell r="Q1494">
            <v>0</v>
          </cell>
          <cell r="R1494">
            <v>186000</v>
          </cell>
          <cell r="T1494" t="str">
            <v>No</v>
          </cell>
        </row>
        <row r="1495">
          <cell r="B1495" t="str">
            <v>599-1045</v>
          </cell>
          <cell r="D1495">
            <v>39606</v>
          </cell>
          <cell r="E1495" t="str">
            <v>M056</v>
          </cell>
          <cell r="F1495" t="str">
            <v>Mohamed</v>
          </cell>
          <cell r="G1495" t="str">
            <v>BHAGOOS SUPERMARKET</v>
          </cell>
          <cell r="H1495" t="str">
            <v>Various elbows, bends and sockets for factory work</v>
          </cell>
          <cell r="I1495" t="str">
            <v>ZMK 1,063,000</v>
          </cell>
          <cell r="J1495" t="str">
            <v>ZMK</v>
          </cell>
          <cell r="K1495">
            <v>1063000</v>
          </cell>
          <cell r="L1495">
            <v>1.6750418760469012E-3</v>
          </cell>
          <cell r="M1495">
            <v>1780.5695142378561</v>
          </cell>
          <cell r="N1495">
            <v>0</v>
          </cell>
          <cell r="O1495">
            <v>0</v>
          </cell>
          <cell r="P1495">
            <v>0</v>
          </cell>
          <cell r="Q1495">
            <v>0</v>
          </cell>
          <cell r="R1495">
            <v>1063000</v>
          </cell>
          <cell r="T1495" t="str">
            <v>No</v>
          </cell>
        </row>
        <row r="1496">
          <cell r="B1496" t="str">
            <v>599-1046</v>
          </cell>
          <cell r="D1496">
            <v>39606</v>
          </cell>
          <cell r="E1496" t="str">
            <v>M031</v>
          </cell>
          <cell r="F1496" t="str">
            <v>Belinda</v>
          </cell>
          <cell r="G1496" t="str">
            <v>Makubu Steelworks Ltd</v>
          </cell>
          <cell r="H1496" t="str">
            <v>M12 x 40 Hi tensile bolts and nuts</v>
          </cell>
          <cell r="I1496" t="str">
            <v>ZMK 277,800</v>
          </cell>
          <cell r="J1496" t="str">
            <v>ZMK</v>
          </cell>
          <cell r="K1496">
            <v>277800</v>
          </cell>
          <cell r="L1496">
            <v>1.6750418760469012E-3</v>
          </cell>
          <cell r="M1496">
            <v>465.32663316582915</v>
          </cell>
          <cell r="N1496">
            <v>0</v>
          </cell>
          <cell r="O1496">
            <v>0</v>
          </cell>
          <cell r="P1496">
            <v>0</v>
          </cell>
          <cell r="Q1496">
            <v>0</v>
          </cell>
          <cell r="R1496">
            <v>277800</v>
          </cell>
          <cell r="T1496" t="str">
            <v>No</v>
          </cell>
        </row>
        <row r="1497">
          <cell r="B1497" t="str">
            <v>599-1047</v>
          </cell>
          <cell r="D1497">
            <v>39606</v>
          </cell>
          <cell r="E1497" t="str">
            <v>M031</v>
          </cell>
          <cell r="F1497" t="str">
            <v>Dipin</v>
          </cell>
          <cell r="G1497" t="str">
            <v>Discount Steel Zambia</v>
          </cell>
          <cell r="H1497" t="str">
            <v>25NB Light galvanized pipes for handrailings</v>
          </cell>
          <cell r="I1497" t="str">
            <v>ZMK 6,501,600</v>
          </cell>
          <cell r="J1497" t="str">
            <v>ZMK</v>
          </cell>
          <cell r="K1497">
            <v>6501600</v>
          </cell>
          <cell r="L1497">
            <v>1.6750418760469012E-3</v>
          </cell>
          <cell r="M1497">
            <v>10890.452261306533</v>
          </cell>
          <cell r="N1497">
            <v>0</v>
          </cell>
          <cell r="O1497">
            <v>0</v>
          </cell>
          <cell r="P1497">
            <v>0</v>
          </cell>
          <cell r="Q1497">
            <v>0</v>
          </cell>
          <cell r="R1497">
            <v>6501600</v>
          </cell>
          <cell r="T1497" t="str">
            <v>No</v>
          </cell>
        </row>
        <row r="1498">
          <cell r="B1498" t="str">
            <v>599-1048</v>
          </cell>
          <cell r="D1498">
            <v>39606</v>
          </cell>
          <cell r="E1498" t="str">
            <v>C005</v>
          </cell>
          <cell r="F1498" t="str">
            <v>Malaya</v>
          </cell>
          <cell r="G1498" t="str">
            <v>Chiz Trucking</v>
          </cell>
          <cell r="H1498" t="str">
            <v>Transport of cement from Chilanga to Nakambala</v>
          </cell>
          <cell r="I1498" t="str">
            <v>ZMK 31,701,600</v>
          </cell>
          <cell r="J1498" t="str">
            <v>ZMK</v>
          </cell>
          <cell r="K1498">
            <v>31701600</v>
          </cell>
          <cell r="L1498">
            <v>1.6750418760469012E-3</v>
          </cell>
          <cell r="M1498">
            <v>53101.507537688442</v>
          </cell>
          <cell r="N1498">
            <v>0</v>
          </cell>
          <cell r="O1498">
            <v>0</v>
          </cell>
          <cell r="P1498">
            <v>0</v>
          </cell>
          <cell r="Q1498">
            <v>0</v>
          </cell>
          <cell r="R1498">
            <v>31701600</v>
          </cell>
          <cell r="T1498" t="str">
            <v>No</v>
          </cell>
        </row>
        <row r="1499">
          <cell r="B1499" t="str">
            <v>599-1049</v>
          </cell>
          <cell r="D1499">
            <v>39606</v>
          </cell>
          <cell r="E1499" t="str">
            <v>C001</v>
          </cell>
          <cell r="F1499" t="str">
            <v>Belinda</v>
          </cell>
          <cell r="G1499" t="str">
            <v>Makubu Steelworks Ltd</v>
          </cell>
          <cell r="H1499" t="str">
            <v>Various threaded rods for holding bolts in factory civil works</v>
          </cell>
          <cell r="I1499" t="str">
            <v>ZMK 1,574,124.56</v>
          </cell>
          <cell r="J1499" t="str">
            <v>ZMK</v>
          </cell>
          <cell r="K1499">
            <v>1574124.56</v>
          </cell>
          <cell r="L1499">
            <v>1.6750418760469012E-3</v>
          </cell>
          <cell r="M1499">
            <v>2636.724556113903</v>
          </cell>
          <cell r="N1499">
            <v>0</v>
          </cell>
          <cell r="O1499">
            <v>0</v>
          </cell>
          <cell r="P1499">
            <v>0</v>
          </cell>
          <cell r="Q1499">
            <v>0</v>
          </cell>
          <cell r="R1499">
            <v>1574124.56</v>
          </cell>
          <cell r="S1499" t="str">
            <v>HD Bolts</v>
          </cell>
        </row>
        <row r="1500">
          <cell r="B1500" t="str">
            <v>599-1050</v>
          </cell>
          <cell r="D1500">
            <v>39606</v>
          </cell>
          <cell r="E1500" t="str">
            <v>M031</v>
          </cell>
          <cell r="F1500" t="str">
            <v>Yusuf</v>
          </cell>
          <cell r="G1500" t="str">
            <v>Mulimo Agriculture Hardware Distributors</v>
          </cell>
          <cell r="H1500" t="str">
            <v>Stainless steel welding rods 2.5 &amp; 3.15mm</v>
          </cell>
          <cell r="I1500" t="str">
            <v>ZMK 53,680,000</v>
          </cell>
          <cell r="J1500" t="str">
            <v>ZMK</v>
          </cell>
          <cell r="K1500">
            <v>53680000</v>
          </cell>
          <cell r="L1500">
            <v>1.6750418760469012E-3</v>
          </cell>
          <cell r="M1500">
            <v>89916.247906197663</v>
          </cell>
          <cell r="N1500">
            <v>0</v>
          </cell>
          <cell r="O1500">
            <v>0</v>
          </cell>
          <cell r="P1500">
            <v>0</v>
          </cell>
          <cell r="Q1500">
            <v>0</v>
          </cell>
          <cell r="R1500">
            <v>53680000</v>
          </cell>
          <cell r="S1500" t="str">
            <v>Welding Recovery</v>
          </cell>
        </row>
        <row r="1501">
          <cell r="B1501" t="str">
            <v>599-1051</v>
          </cell>
          <cell r="D1501">
            <v>39606</v>
          </cell>
          <cell r="E1501" t="str">
            <v>M032-1</v>
          </cell>
          <cell r="F1501" t="str">
            <v>Kishore</v>
          </cell>
          <cell r="G1501" t="str">
            <v>Heku Engineering Ltd</v>
          </cell>
          <cell r="H1501" t="str">
            <v>Cane Carrier Guards</v>
          </cell>
          <cell r="I1501" t="str">
            <v>ZMK 2,580,000</v>
          </cell>
          <cell r="J1501" t="str">
            <v>ZMK</v>
          </cell>
          <cell r="K1501">
            <v>2580000</v>
          </cell>
          <cell r="L1501">
            <v>1.6750418760469012E-3</v>
          </cell>
          <cell r="M1501">
            <v>4321.6080402010048</v>
          </cell>
          <cell r="N1501">
            <v>0</v>
          </cell>
          <cell r="O1501">
            <v>0</v>
          </cell>
          <cell r="P1501">
            <v>0</v>
          </cell>
          <cell r="Q1501">
            <v>0</v>
          </cell>
          <cell r="R1501">
            <v>2580000</v>
          </cell>
        </row>
        <row r="1502">
          <cell r="B1502" t="str">
            <v>599-1052</v>
          </cell>
          <cell r="D1502">
            <v>39606</v>
          </cell>
          <cell r="E1502" t="str">
            <v>M001-08</v>
          </cell>
          <cell r="F1502" t="str">
            <v>Belinda</v>
          </cell>
          <cell r="G1502" t="str">
            <v>Makubu Steelworks Ltd</v>
          </cell>
          <cell r="H1502" t="str">
            <v>M16 x 90mm Rawl Bolts</v>
          </cell>
          <cell r="I1502" t="str">
            <v>ZMK 1,000,000.00</v>
          </cell>
          <cell r="J1502" t="str">
            <v>ZMK</v>
          </cell>
          <cell r="K1502">
            <v>1000000</v>
          </cell>
          <cell r="L1502">
            <v>1.6750418760469012E-3</v>
          </cell>
          <cell r="M1502">
            <v>1675.0418760469013</v>
          </cell>
          <cell r="N1502">
            <v>0</v>
          </cell>
          <cell r="O1502">
            <v>0</v>
          </cell>
          <cell r="P1502">
            <v>0</v>
          </cell>
          <cell r="Q1502">
            <v>0</v>
          </cell>
          <cell r="R1502">
            <v>1000000</v>
          </cell>
        </row>
        <row r="1503">
          <cell r="B1503" t="str">
            <v>599-1053</v>
          </cell>
          <cell r="C1503" t="str">
            <v>CVCO 039</v>
          </cell>
          <cell r="D1503">
            <v>39607</v>
          </cell>
          <cell r="E1503" t="str">
            <v>M002</v>
          </cell>
          <cell r="G1503" t="str">
            <v>Alstom John Thompson</v>
          </cell>
          <cell r="H1503" t="str">
            <v xml:space="preserve"> Boiler 5 Additional Instrumentation (CVCO 39)</v>
          </cell>
          <cell r="I1503" t="str">
            <v>ZAR 11394</v>
          </cell>
          <cell r="J1503" t="str">
            <v>ZAR</v>
          </cell>
          <cell r="K1503">
            <v>11394</v>
          </cell>
          <cell r="L1503">
            <v>1</v>
          </cell>
          <cell r="M1503">
            <v>11394</v>
          </cell>
          <cell r="N1503">
            <v>11394</v>
          </cell>
          <cell r="O1503">
            <v>0</v>
          </cell>
          <cell r="P1503">
            <v>0</v>
          </cell>
          <cell r="Q1503">
            <v>0</v>
          </cell>
          <cell r="R1503">
            <v>0</v>
          </cell>
          <cell r="T1503" t="str">
            <v>Yes</v>
          </cell>
        </row>
        <row r="1504">
          <cell r="B1504" t="str">
            <v>599-1053</v>
          </cell>
          <cell r="C1504" t="str">
            <v>CVCO 048</v>
          </cell>
          <cell r="D1504">
            <v>39607</v>
          </cell>
          <cell r="E1504" t="str">
            <v>M002</v>
          </cell>
          <cell r="G1504" t="str">
            <v>Alstom John Thompson</v>
          </cell>
          <cell r="H1504" t="str">
            <v>Temporary installation of Boiler 5 new Feed Water pump under actual existing mill deaerator by AJT (CVCO 48)</v>
          </cell>
          <cell r="I1504" t="str">
            <v>ZAR 390222</v>
          </cell>
          <cell r="J1504" t="str">
            <v>ZAR</v>
          </cell>
          <cell r="K1504">
            <v>390222</v>
          </cell>
          <cell r="L1504">
            <v>1</v>
          </cell>
          <cell r="M1504">
            <v>390222</v>
          </cell>
          <cell r="N1504">
            <v>390222</v>
          </cell>
          <cell r="O1504">
            <v>0</v>
          </cell>
          <cell r="P1504">
            <v>0</v>
          </cell>
          <cell r="Q1504">
            <v>0</v>
          </cell>
          <cell r="R1504">
            <v>0</v>
          </cell>
          <cell r="T1504" t="str">
            <v>Yes</v>
          </cell>
        </row>
        <row r="1505">
          <cell r="B1505" t="str">
            <v>599-1053</v>
          </cell>
          <cell r="C1505" t="str">
            <v>CVCO 050</v>
          </cell>
          <cell r="D1505">
            <v>39607</v>
          </cell>
          <cell r="E1505" t="str">
            <v>M002</v>
          </cell>
          <cell r="G1505" t="str">
            <v>Alstom John Thompson</v>
          </cell>
          <cell r="H1505" t="str">
            <v>P&amp;G Costs for Extention of time claimed by AJT due to completion of hot commissioning moved from 1st April 2008 to 14th April 2008 (CVCO 50)</v>
          </cell>
          <cell r="I1505" t="str">
            <v>ZAR 210496.66</v>
          </cell>
          <cell r="J1505" t="str">
            <v>ZAR</v>
          </cell>
          <cell r="K1505">
            <v>210496.66</v>
          </cell>
          <cell r="L1505">
            <v>1</v>
          </cell>
          <cell r="M1505">
            <v>210496.66</v>
          </cell>
          <cell r="N1505">
            <v>210496.66</v>
          </cell>
          <cell r="O1505">
            <v>0</v>
          </cell>
          <cell r="P1505">
            <v>0</v>
          </cell>
          <cell r="Q1505">
            <v>0</v>
          </cell>
          <cell r="R1505">
            <v>0</v>
          </cell>
          <cell r="T1505" t="str">
            <v>Yes</v>
          </cell>
        </row>
        <row r="1506">
          <cell r="B1506" t="str">
            <v>599-1054</v>
          </cell>
          <cell r="D1506">
            <v>39605</v>
          </cell>
          <cell r="E1506" t="str">
            <v>M041</v>
          </cell>
          <cell r="G1506" t="str">
            <v>PD Engineering Services</v>
          </cell>
          <cell r="H1506" t="str">
            <v>Belt conveyors 36.5m long and 29.5m long  x 600mm food grade belt and 35degree throughing idlers</v>
          </cell>
          <cell r="I1506" t="str">
            <v>ZAR 534680</v>
          </cell>
          <cell r="J1506" t="str">
            <v>ZAR</v>
          </cell>
          <cell r="K1506">
            <v>534680</v>
          </cell>
          <cell r="L1506">
            <v>1</v>
          </cell>
          <cell r="M1506">
            <v>534680</v>
          </cell>
          <cell r="N1506">
            <v>534680</v>
          </cell>
          <cell r="O1506">
            <v>0</v>
          </cell>
          <cell r="P1506">
            <v>0</v>
          </cell>
          <cell r="Q1506">
            <v>0</v>
          </cell>
          <cell r="R1506">
            <v>0</v>
          </cell>
          <cell r="T1506" t="str">
            <v>Yes</v>
          </cell>
        </row>
        <row r="1507">
          <cell r="B1507" t="str">
            <v>599-1055</v>
          </cell>
          <cell r="D1507">
            <v>39606</v>
          </cell>
          <cell r="E1507" t="str">
            <v>M012-0</v>
          </cell>
          <cell r="G1507" t="str">
            <v>BHAGOOS SUPERMARKET</v>
          </cell>
          <cell r="H1507" t="str">
            <v>Items for evaporators and vaccuum pumps</v>
          </cell>
          <cell r="I1507" t="str">
            <v>ZMK 416500</v>
          </cell>
          <cell r="J1507" t="str">
            <v>ZMK</v>
          </cell>
          <cell r="K1507">
            <v>416500</v>
          </cell>
          <cell r="L1507">
            <v>1.6750418760469012E-3</v>
          </cell>
          <cell r="M1507">
            <v>697.65494137353437</v>
          </cell>
          <cell r="N1507">
            <v>0</v>
          </cell>
          <cell r="O1507">
            <v>0</v>
          </cell>
          <cell r="P1507">
            <v>0</v>
          </cell>
          <cell r="Q1507">
            <v>0</v>
          </cell>
          <cell r="R1507">
            <v>416500</v>
          </cell>
        </row>
        <row r="1508">
          <cell r="B1508" t="str">
            <v>599-1055</v>
          </cell>
          <cell r="D1508">
            <v>39606</v>
          </cell>
          <cell r="E1508" t="str">
            <v>M016-0</v>
          </cell>
          <cell r="G1508" t="str">
            <v>BHAGOOS SUPERMARKET</v>
          </cell>
          <cell r="H1508" t="str">
            <v>Items for evaporators and vaccuum pumps</v>
          </cell>
          <cell r="I1508" t="str">
            <v>ZMK 182600</v>
          </cell>
          <cell r="J1508" t="str">
            <v>ZMK</v>
          </cell>
          <cell r="K1508">
            <v>182600</v>
          </cell>
          <cell r="L1508">
            <v>1.6750418760469012E-3</v>
          </cell>
          <cell r="M1508">
            <v>305.86264656616413</v>
          </cell>
          <cell r="N1508">
            <v>0</v>
          </cell>
          <cell r="O1508">
            <v>0</v>
          </cell>
          <cell r="P1508">
            <v>0</v>
          </cell>
          <cell r="Q1508">
            <v>0</v>
          </cell>
          <cell r="R1508">
            <v>182600</v>
          </cell>
        </row>
        <row r="1509">
          <cell r="B1509" t="str">
            <v>599-1056</v>
          </cell>
          <cell r="D1509">
            <v>39606</v>
          </cell>
          <cell r="E1509" t="str">
            <v>M031</v>
          </cell>
          <cell r="G1509" t="str">
            <v>Mulimo Agriculture Hardware Distributors</v>
          </cell>
          <cell r="H1509" t="str">
            <v xml:space="preserve">4'' butt hinges, Gutter bolts, unions and elbows </v>
          </cell>
          <cell r="I1509" t="str">
            <v>ZMk 96000</v>
          </cell>
          <cell r="J1509" t="str">
            <v>ZMk</v>
          </cell>
          <cell r="K1509">
            <v>96000</v>
          </cell>
          <cell r="L1509">
            <v>1.6750418760469012E-3</v>
          </cell>
          <cell r="M1509">
            <v>160.80402010050253</v>
          </cell>
          <cell r="N1509">
            <v>0</v>
          </cell>
          <cell r="O1509">
            <v>0</v>
          </cell>
          <cell r="P1509">
            <v>0</v>
          </cell>
          <cell r="Q1509">
            <v>0</v>
          </cell>
          <cell r="R1509">
            <v>96000</v>
          </cell>
          <cell r="T1509" t="str">
            <v>No</v>
          </cell>
        </row>
        <row r="1510">
          <cell r="B1510" t="str">
            <v>599-1056</v>
          </cell>
          <cell r="D1510">
            <v>39606</v>
          </cell>
          <cell r="E1510" t="str">
            <v>M056</v>
          </cell>
          <cell r="G1510" t="str">
            <v>Mulimo Agriculture Hardware Distributors</v>
          </cell>
          <cell r="H1510" t="str">
            <v xml:space="preserve">4'' butt hinges, Gutter bolts, unions and elbows </v>
          </cell>
          <cell r="I1510" t="str">
            <v>ZMK 1992000</v>
          </cell>
          <cell r="J1510" t="str">
            <v>ZMK</v>
          </cell>
          <cell r="K1510">
            <v>1992000</v>
          </cell>
          <cell r="L1510">
            <v>1.6750418760469012E-3</v>
          </cell>
          <cell r="M1510">
            <v>3336.6834170854272</v>
          </cell>
          <cell r="N1510">
            <v>0</v>
          </cell>
          <cell r="O1510">
            <v>0</v>
          </cell>
          <cell r="P1510">
            <v>0</v>
          </cell>
          <cell r="Q1510">
            <v>0</v>
          </cell>
          <cell r="R1510">
            <v>1992000</v>
          </cell>
          <cell r="T1510" t="str">
            <v>No</v>
          </cell>
        </row>
        <row r="1511">
          <cell r="B1511" t="str">
            <v>599-1057</v>
          </cell>
          <cell r="D1511">
            <v>39606</v>
          </cell>
          <cell r="E1511" t="str">
            <v>M056</v>
          </cell>
          <cell r="G1511" t="str">
            <v>Mulimo Agriculture Hardware Distributors</v>
          </cell>
          <cell r="H1511" t="str">
            <v>Various items for steam traps</v>
          </cell>
          <cell r="I1511" t="str">
            <v>ZMK 376000</v>
          </cell>
          <cell r="J1511" t="str">
            <v>ZMK</v>
          </cell>
          <cell r="K1511">
            <v>376000</v>
          </cell>
          <cell r="L1511">
            <v>1.6750418760469012E-3</v>
          </cell>
          <cell r="M1511">
            <v>629.81574539363487</v>
          </cell>
          <cell r="N1511">
            <v>0</v>
          </cell>
          <cell r="O1511">
            <v>0</v>
          </cell>
          <cell r="P1511">
            <v>0</v>
          </cell>
          <cell r="Q1511">
            <v>0</v>
          </cell>
          <cell r="R1511">
            <v>376000</v>
          </cell>
          <cell r="T1511" t="str">
            <v>No</v>
          </cell>
        </row>
        <row r="1512">
          <cell r="B1512" t="str">
            <v>599-1058</v>
          </cell>
          <cell r="D1512">
            <v>39606</v>
          </cell>
          <cell r="E1512" t="str">
            <v>C001</v>
          </cell>
          <cell r="G1512" t="str">
            <v>Makubu Steelworks Ltd</v>
          </cell>
          <cell r="H1512" t="str">
            <v>Wheelbarrows for caneyard</v>
          </cell>
          <cell r="I1512" t="str">
            <v>ZMK 775862.1</v>
          </cell>
          <cell r="J1512" t="str">
            <v>ZMK</v>
          </cell>
          <cell r="K1512">
            <v>775862.1</v>
          </cell>
          <cell r="L1512">
            <v>1.6750418760469012E-3</v>
          </cell>
          <cell r="M1512">
            <v>1299.6015075376883</v>
          </cell>
          <cell r="N1512">
            <v>0</v>
          </cell>
          <cell r="O1512">
            <v>0</v>
          </cell>
          <cell r="P1512">
            <v>0</v>
          </cell>
          <cell r="Q1512">
            <v>0</v>
          </cell>
          <cell r="R1512">
            <v>775862.1</v>
          </cell>
          <cell r="S1512" t="str">
            <v>Caneyard</v>
          </cell>
          <cell r="T1512" t="str">
            <v>No</v>
          </cell>
        </row>
        <row r="1513">
          <cell r="B1513" t="str">
            <v>599-1059</v>
          </cell>
          <cell r="D1513">
            <v>39608</v>
          </cell>
          <cell r="E1513" t="str">
            <v>M023-3</v>
          </cell>
          <cell r="G1513" t="str">
            <v>Marlboro Crane Hire (Pty) Ltd</v>
          </cell>
          <cell r="H1513" t="str">
            <v>Repair to 140t Crane Computer</v>
          </cell>
          <cell r="I1513" t="str">
            <v>ZAR 80510</v>
          </cell>
          <cell r="J1513" t="str">
            <v>ZAR</v>
          </cell>
          <cell r="K1513">
            <v>80510</v>
          </cell>
          <cell r="L1513">
            <v>1</v>
          </cell>
          <cell r="M1513">
            <v>80510</v>
          </cell>
          <cell r="N1513">
            <v>80510</v>
          </cell>
          <cell r="O1513">
            <v>0</v>
          </cell>
          <cell r="P1513">
            <v>0</v>
          </cell>
          <cell r="Q1513">
            <v>0</v>
          </cell>
          <cell r="R1513">
            <v>0</v>
          </cell>
          <cell r="T1513" t="str">
            <v>Yes</v>
          </cell>
        </row>
        <row r="1514">
          <cell r="B1514" t="str">
            <v>599-1060</v>
          </cell>
          <cell r="D1514">
            <v>39608</v>
          </cell>
          <cell r="E1514" t="str">
            <v>M027</v>
          </cell>
          <cell r="G1514" t="str">
            <v>Lurod Engineering cc</v>
          </cell>
          <cell r="H1514" t="str">
            <v>Relocation of fire main around diffuser area</v>
          </cell>
          <cell r="I1514" t="str">
            <v>ZAR 28800</v>
          </cell>
          <cell r="J1514" t="str">
            <v>ZAR</v>
          </cell>
          <cell r="K1514">
            <v>28800</v>
          </cell>
          <cell r="L1514">
            <v>1</v>
          </cell>
          <cell r="M1514">
            <v>28800</v>
          </cell>
          <cell r="N1514">
            <v>28800</v>
          </cell>
          <cell r="O1514">
            <v>0</v>
          </cell>
          <cell r="P1514">
            <v>0</v>
          </cell>
          <cell r="Q1514">
            <v>0</v>
          </cell>
          <cell r="R1514">
            <v>0</v>
          </cell>
          <cell r="T1514" t="str">
            <v>No</v>
          </cell>
        </row>
        <row r="1515">
          <cell r="B1515" t="str">
            <v>599-1061</v>
          </cell>
          <cell r="D1515">
            <v>39605</v>
          </cell>
          <cell r="E1515" t="str">
            <v>E012</v>
          </cell>
          <cell r="G1515" t="str">
            <v>Pyro-Cote cc</v>
          </cell>
          <cell r="H1515" t="str">
            <v>Inspection visit for application of fire retardant products to E&amp;I equipment</v>
          </cell>
          <cell r="I1515" t="str">
            <v>ZAR 13850</v>
          </cell>
          <cell r="J1515" t="str">
            <v>ZAR</v>
          </cell>
          <cell r="K1515">
            <v>13850</v>
          </cell>
          <cell r="L1515">
            <v>1</v>
          </cell>
          <cell r="M1515">
            <v>13850</v>
          </cell>
          <cell r="N1515">
            <v>13850</v>
          </cell>
          <cell r="O1515">
            <v>0</v>
          </cell>
          <cell r="P1515">
            <v>0</v>
          </cell>
          <cell r="Q1515">
            <v>0</v>
          </cell>
          <cell r="R1515">
            <v>0</v>
          </cell>
        </row>
        <row r="1516">
          <cell r="B1516" t="str">
            <v>599-1062</v>
          </cell>
          <cell r="D1516">
            <v>39608</v>
          </cell>
          <cell r="E1516" t="str">
            <v>P005</v>
          </cell>
          <cell r="F1516" t="str">
            <v>Rachel Zulu</v>
          </cell>
          <cell r="G1516" t="str">
            <v>Ciltax</v>
          </cell>
          <cell r="H1516" t="str">
            <v>Import and export facilitation</v>
          </cell>
          <cell r="I1516" t="str">
            <v>ZMK 10,311,120</v>
          </cell>
          <cell r="J1516" t="str">
            <v>ZMK</v>
          </cell>
          <cell r="K1516">
            <v>10311120</v>
          </cell>
          <cell r="L1516">
            <v>1.6750418760469012E-3</v>
          </cell>
          <cell r="M1516">
            <v>17271.557788944723</v>
          </cell>
          <cell r="N1516">
            <v>0</v>
          </cell>
          <cell r="O1516">
            <v>0</v>
          </cell>
          <cell r="P1516">
            <v>0</v>
          </cell>
          <cell r="Q1516">
            <v>0</v>
          </cell>
          <cell r="R1516">
            <v>10311120</v>
          </cell>
        </row>
        <row r="1517">
          <cell r="B1517" t="str">
            <v>599-1063</v>
          </cell>
          <cell r="D1517">
            <v>39608</v>
          </cell>
          <cell r="E1517" t="str">
            <v>P005</v>
          </cell>
          <cell r="F1517" t="str">
            <v>Rachel Zulu</v>
          </cell>
          <cell r="G1517" t="str">
            <v>Bantum Office Machines Ltd</v>
          </cell>
          <cell r="H1517" t="str">
            <v>Toners 1508</v>
          </cell>
          <cell r="I1517" t="str">
            <v>ZMK 1,800,000</v>
          </cell>
          <cell r="J1517" t="str">
            <v>ZMK</v>
          </cell>
          <cell r="K1517">
            <v>1800000</v>
          </cell>
          <cell r="L1517">
            <v>1.6750418760469012E-3</v>
          </cell>
          <cell r="M1517">
            <v>3015.075376884422</v>
          </cell>
          <cell r="N1517">
            <v>0</v>
          </cell>
          <cell r="O1517">
            <v>0</v>
          </cell>
          <cell r="P1517">
            <v>0</v>
          </cell>
          <cell r="Q1517">
            <v>0</v>
          </cell>
          <cell r="R1517">
            <v>1800000</v>
          </cell>
        </row>
        <row r="1518">
          <cell r="B1518" t="str">
            <v>599-1064</v>
          </cell>
          <cell r="D1518">
            <v>39608</v>
          </cell>
          <cell r="E1518" t="str">
            <v>P005</v>
          </cell>
          <cell r="F1518" t="str">
            <v>Rachel Zulu</v>
          </cell>
          <cell r="G1518" t="str">
            <v>Maxtronics System and supplies</v>
          </cell>
          <cell r="H1518" t="str">
            <v>Service of Toyota Hi-Lux ABJ 9552</v>
          </cell>
          <cell r="I1518" t="str">
            <v>ZMK 950,000.00</v>
          </cell>
          <cell r="J1518" t="str">
            <v>ZMK</v>
          </cell>
          <cell r="K1518">
            <v>950000</v>
          </cell>
          <cell r="L1518">
            <v>1.6750418760469012E-3</v>
          </cell>
          <cell r="M1518">
            <v>1591.2897822445561</v>
          </cell>
          <cell r="N1518">
            <v>0</v>
          </cell>
          <cell r="O1518">
            <v>0</v>
          </cell>
          <cell r="P1518">
            <v>0</v>
          </cell>
          <cell r="Q1518">
            <v>0</v>
          </cell>
          <cell r="R1518">
            <v>950000</v>
          </cell>
        </row>
        <row r="1519">
          <cell r="B1519" t="str">
            <v>599-1065</v>
          </cell>
          <cell r="D1519">
            <v>39608</v>
          </cell>
          <cell r="E1519" t="str">
            <v>P005</v>
          </cell>
          <cell r="F1519" t="str">
            <v>Rachel Zulu</v>
          </cell>
          <cell r="G1519" t="str">
            <v>KadiGrafix Enterprise</v>
          </cell>
          <cell r="H1519" t="str">
            <v>Printing of business cards on white gloss paper</v>
          </cell>
          <cell r="I1519" t="str">
            <v>ZMK 140,000</v>
          </cell>
          <cell r="J1519" t="str">
            <v>ZMK</v>
          </cell>
          <cell r="K1519">
            <v>140000</v>
          </cell>
          <cell r="L1519">
            <v>1.6750418760469012E-3</v>
          </cell>
          <cell r="M1519">
            <v>234.50586264656616</v>
          </cell>
          <cell r="N1519">
            <v>0</v>
          </cell>
          <cell r="O1519">
            <v>0</v>
          </cell>
          <cell r="P1519">
            <v>0</v>
          </cell>
          <cell r="Q1519">
            <v>0</v>
          </cell>
          <cell r="R1519">
            <v>140000</v>
          </cell>
          <cell r="T1519" t="str">
            <v>No</v>
          </cell>
        </row>
        <row r="1520">
          <cell r="B1520" t="str">
            <v>599-1066</v>
          </cell>
          <cell r="D1520">
            <v>39608</v>
          </cell>
          <cell r="E1520" t="str">
            <v>P005</v>
          </cell>
          <cell r="F1520" t="str">
            <v>Rachel Zulu</v>
          </cell>
          <cell r="G1520" t="str">
            <v>GEMISTAR TRAVEL &amp; TOURS</v>
          </cell>
          <cell r="H1520" t="str">
            <v>Air ticket for Stuart Watson (LUN-DUR-LUN)</v>
          </cell>
          <cell r="I1520" t="str">
            <v>ZMK 4,065,185</v>
          </cell>
          <cell r="J1520" t="str">
            <v>ZMK</v>
          </cell>
          <cell r="K1520">
            <v>4065185</v>
          </cell>
          <cell r="L1520">
            <v>1.6750418760469012E-3</v>
          </cell>
          <cell r="M1520">
            <v>6809.3551088777222</v>
          </cell>
          <cell r="N1520">
            <v>0</v>
          </cell>
          <cell r="O1520">
            <v>0</v>
          </cell>
          <cell r="P1520">
            <v>0</v>
          </cell>
          <cell r="Q1520">
            <v>0</v>
          </cell>
          <cell r="R1520">
            <v>4065185</v>
          </cell>
          <cell r="T1520" t="str">
            <v>No</v>
          </cell>
        </row>
        <row r="1521">
          <cell r="B1521" t="str">
            <v>599-1067</v>
          </cell>
          <cell r="D1521">
            <v>39608</v>
          </cell>
          <cell r="E1521" t="str">
            <v>M052</v>
          </cell>
          <cell r="F1521" t="str">
            <v>Alfred Akasiwa</v>
          </cell>
          <cell r="G1521" t="str">
            <v>Laktronics Repairs Ltd</v>
          </cell>
          <cell r="H1521" t="str">
            <v>Overhead Line construction material</v>
          </cell>
          <cell r="I1521" t="str">
            <v>ZMK 1,431,000</v>
          </cell>
          <cell r="J1521" t="str">
            <v>ZMK</v>
          </cell>
          <cell r="K1521">
            <v>1431000</v>
          </cell>
          <cell r="L1521">
            <v>1.6750418760469012E-3</v>
          </cell>
          <cell r="M1521">
            <v>2396.9849246231156</v>
          </cell>
          <cell r="N1521">
            <v>0</v>
          </cell>
          <cell r="O1521">
            <v>0</v>
          </cell>
          <cell r="P1521">
            <v>0</v>
          </cell>
          <cell r="Q1521">
            <v>0</v>
          </cell>
          <cell r="R1521">
            <v>1431000</v>
          </cell>
        </row>
        <row r="1522">
          <cell r="B1522" t="str">
            <v>599-1068</v>
          </cell>
          <cell r="D1522">
            <v>39608</v>
          </cell>
          <cell r="E1522" t="str">
            <v>P005</v>
          </cell>
          <cell r="F1522" t="str">
            <v>Alfred Akasiwa</v>
          </cell>
          <cell r="G1522" t="str">
            <v>Sidusi Enterprises</v>
          </cell>
          <cell r="H1522" t="str">
            <v>Equipment Hire - additional days</v>
          </cell>
          <cell r="I1522" t="str">
            <v>ZMK 2,400,000</v>
          </cell>
          <cell r="J1522" t="str">
            <v>ZMK</v>
          </cell>
          <cell r="K1522">
            <v>2400000</v>
          </cell>
          <cell r="L1522">
            <v>1.6750418760469012E-3</v>
          </cell>
          <cell r="M1522">
            <v>4020.1005025125628</v>
          </cell>
          <cell r="N1522">
            <v>0</v>
          </cell>
          <cell r="O1522">
            <v>0</v>
          </cell>
          <cell r="P1522">
            <v>0</v>
          </cell>
          <cell r="Q1522">
            <v>0</v>
          </cell>
          <cell r="R1522">
            <v>2400000</v>
          </cell>
        </row>
        <row r="1523">
          <cell r="B1523" t="str">
            <v>599-1069</v>
          </cell>
          <cell r="D1523">
            <v>39608</v>
          </cell>
          <cell r="E1523" t="str">
            <v>M052</v>
          </cell>
          <cell r="F1523" t="str">
            <v>Alfred Akasiwa</v>
          </cell>
          <cell r="G1523" t="str">
            <v>Situlu Electrical Company</v>
          </cell>
          <cell r="H1523" t="str">
            <v>Construction of 3 phase 4 wire 400V overhead line</v>
          </cell>
          <cell r="I1523" t="str">
            <v>ZMK 7,888,000</v>
          </cell>
          <cell r="J1523" t="str">
            <v>ZMK</v>
          </cell>
          <cell r="K1523">
            <v>7888000</v>
          </cell>
          <cell r="L1523">
            <v>1.6750418760469012E-3</v>
          </cell>
          <cell r="M1523">
            <v>13212.730318257956</v>
          </cell>
          <cell r="N1523">
            <v>0</v>
          </cell>
          <cell r="O1523">
            <v>0</v>
          </cell>
          <cell r="P1523">
            <v>0</v>
          </cell>
          <cell r="Q1523">
            <v>0</v>
          </cell>
          <cell r="R1523">
            <v>7888000</v>
          </cell>
        </row>
        <row r="1524">
          <cell r="B1524" t="str">
            <v>599-1070</v>
          </cell>
          <cell r="D1524">
            <v>39608</v>
          </cell>
          <cell r="E1524" t="str">
            <v>M052</v>
          </cell>
          <cell r="F1524" t="str">
            <v>Alfred Akasiwa</v>
          </cell>
          <cell r="G1524" t="str">
            <v>Situlu Electrical Company</v>
          </cell>
          <cell r="H1524" t="str">
            <v>Install security lights around perimeter of fence - labour</v>
          </cell>
          <cell r="I1524" t="str">
            <v>ZMK 5,790,000</v>
          </cell>
          <cell r="J1524" t="str">
            <v>ZMK</v>
          </cell>
          <cell r="K1524">
            <v>5790000</v>
          </cell>
          <cell r="L1524">
            <v>1.6750418760469012E-3</v>
          </cell>
          <cell r="M1524">
            <v>9698.4924623115585</v>
          </cell>
          <cell r="N1524">
            <v>0</v>
          </cell>
          <cell r="O1524">
            <v>0</v>
          </cell>
          <cell r="P1524">
            <v>0</v>
          </cell>
          <cell r="Q1524">
            <v>0</v>
          </cell>
          <cell r="R1524">
            <v>5790000</v>
          </cell>
        </row>
        <row r="1525">
          <cell r="B1525" t="str">
            <v>599-1071</v>
          </cell>
          <cell r="D1525">
            <v>39608</v>
          </cell>
          <cell r="E1525" t="str">
            <v>M052</v>
          </cell>
          <cell r="F1525" t="str">
            <v>Alfred Akasiwa</v>
          </cell>
          <cell r="G1525" t="str">
            <v>Sabra Enterprises</v>
          </cell>
          <cell r="H1525" t="str">
            <v>6 inch concrete building blocks</v>
          </cell>
          <cell r="I1525" t="str">
            <v>ZMK 1,366,800</v>
          </cell>
          <cell r="J1525" t="str">
            <v>ZMK</v>
          </cell>
          <cell r="K1525">
            <v>1366800</v>
          </cell>
          <cell r="L1525">
            <v>1.6750418760469012E-3</v>
          </cell>
          <cell r="M1525">
            <v>2289.4472361809044</v>
          </cell>
          <cell r="N1525">
            <v>0</v>
          </cell>
          <cell r="O1525">
            <v>0</v>
          </cell>
          <cell r="P1525">
            <v>0</v>
          </cell>
          <cell r="Q1525">
            <v>0</v>
          </cell>
          <cell r="R1525">
            <v>1366800</v>
          </cell>
        </row>
        <row r="1526">
          <cell r="B1526" t="str">
            <v>599-1072</v>
          </cell>
          <cell r="D1526">
            <v>39608</v>
          </cell>
          <cell r="E1526" t="str">
            <v>E017</v>
          </cell>
          <cell r="F1526" t="str">
            <v>Alfred Akasiwa</v>
          </cell>
          <cell r="G1526" t="str">
            <v>Powertech Electrical</v>
          </cell>
          <cell r="H1526" t="str">
            <v>Install temp construction supply 3 phase 400V to weighbridge site</v>
          </cell>
          <cell r="I1526" t="str">
            <v>ZMK 472,000</v>
          </cell>
          <cell r="J1526" t="str">
            <v>ZMK</v>
          </cell>
          <cell r="K1526">
            <v>472000</v>
          </cell>
          <cell r="L1526">
            <v>1.6750418760469012E-3</v>
          </cell>
          <cell r="M1526">
            <v>790.61976549413737</v>
          </cell>
          <cell r="N1526">
            <v>0</v>
          </cell>
          <cell r="O1526">
            <v>0</v>
          </cell>
          <cell r="P1526">
            <v>0</v>
          </cell>
          <cell r="Q1526">
            <v>0</v>
          </cell>
          <cell r="R1526">
            <v>472000</v>
          </cell>
        </row>
        <row r="1527">
          <cell r="B1527" t="str">
            <v>599-1073</v>
          </cell>
          <cell r="D1527">
            <v>39608</v>
          </cell>
          <cell r="E1527" t="str">
            <v>M052</v>
          </cell>
          <cell r="F1527" t="str">
            <v>Alfred Akasiwa</v>
          </cell>
          <cell r="G1527" t="str">
            <v>Situlu Electrical Company</v>
          </cell>
          <cell r="H1527" t="str">
            <v>Repair of electricity supply cable to toilet units</v>
          </cell>
          <cell r="I1527" t="str">
            <v>ZMK 2,950,000</v>
          </cell>
          <cell r="J1527" t="str">
            <v>ZMK</v>
          </cell>
          <cell r="K1527">
            <v>2950000</v>
          </cell>
          <cell r="L1527">
            <v>1.6750418760469012E-3</v>
          </cell>
          <cell r="M1527">
            <v>4941.3735343383587</v>
          </cell>
          <cell r="N1527">
            <v>0</v>
          </cell>
          <cell r="O1527">
            <v>0</v>
          </cell>
          <cell r="P1527">
            <v>0</v>
          </cell>
          <cell r="Q1527">
            <v>0</v>
          </cell>
          <cell r="R1527">
            <v>2950000</v>
          </cell>
        </row>
        <row r="1528">
          <cell r="B1528" t="str">
            <v>599-1074</v>
          </cell>
          <cell r="D1528">
            <v>39608</v>
          </cell>
          <cell r="E1528" t="str">
            <v>P005</v>
          </cell>
          <cell r="F1528" t="str">
            <v>Alfred Akasiwa</v>
          </cell>
          <cell r="G1528" t="str">
            <v>Chaka Kent Ltd</v>
          </cell>
          <cell r="H1528" t="str">
            <v>Fabricate steel canopy for Laundry machine</v>
          </cell>
          <cell r="I1528" t="str">
            <v>ZMK 1,350,000</v>
          </cell>
          <cell r="J1528" t="str">
            <v>ZMK</v>
          </cell>
          <cell r="K1528">
            <v>1350000</v>
          </cell>
          <cell r="L1528">
            <v>1.6750418760469012E-3</v>
          </cell>
          <cell r="M1528">
            <v>2261.3065326633168</v>
          </cell>
          <cell r="N1528">
            <v>0</v>
          </cell>
          <cell r="O1528">
            <v>0</v>
          </cell>
          <cell r="P1528">
            <v>0</v>
          </cell>
          <cell r="Q1528">
            <v>0</v>
          </cell>
          <cell r="R1528">
            <v>1350000</v>
          </cell>
        </row>
        <row r="1529">
          <cell r="B1529" t="str">
            <v>599-1075</v>
          </cell>
          <cell r="D1529">
            <v>39608</v>
          </cell>
          <cell r="E1529" t="str">
            <v>M052</v>
          </cell>
          <cell r="F1529" t="str">
            <v>Alfred Akasiwa</v>
          </cell>
          <cell r="G1529" t="str">
            <v>Laktronics Repairs Ltd</v>
          </cell>
          <cell r="H1529" t="str">
            <v>Welding bay and hydraulic jack materials</v>
          </cell>
          <cell r="I1529" t="str">
            <v>ZMK 4,400,000</v>
          </cell>
          <cell r="J1529" t="str">
            <v>ZMK</v>
          </cell>
          <cell r="K1529">
            <v>4400000</v>
          </cell>
          <cell r="L1529">
            <v>1.6750418760469012E-3</v>
          </cell>
          <cell r="M1529">
            <v>7370.1842546063654</v>
          </cell>
          <cell r="N1529">
            <v>0</v>
          </cell>
          <cell r="O1529">
            <v>0</v>
          </cell>
          <cell r="P1529">
            <v>0</v>
          </cell>
          <cell r="Q1529">
            <v>0</v>
          </cell>
          <cell r="R1529">
            <v>4400000</v>
          </cell>
        </row>
        <row r="1530">
          <cell r="B1530" t="str">
            <v>599-1076</v>
          </cell>
          <cell r="D1530">
            <v>39608</v>
          </cell>
          <cell r="E1530" t="str">
            <v>P005</v>
          </cell>
          <cell r="F1530" t="str">
            <v>Rachel Zulu</v>
          </cell>
          <cell r="G1530" t="str">
            <v>Toyota Zambia Ltd</v>
          </cell>
          <cell r="H1530" t="str">
            <v>Service for Toyota Hi-Ace ABL 2292 (PV25)</v>
          </cell>
          <cell r="I1530" t="str">
            <v>ZMK 2,500,000.00</v>
          </cell>
          <cell r="J1530" t="str">
            <v>ZMK</v>
          </cell>
          <cell r="K1530">
            <v>2500000</v>
          </cell>
          <cell r="L1530">
            <v>1.6750418760469012E-3</v>
          </cell>
          <cell r="M1530">
            <v>4187.6046901172531</v>
          </cell>
          <cell r="N1530">
            <v>0</v>
          </cell>
          <cell r="O1530">
            <v>0</v>
          </cell>
          <cell r="P1530">
            <v>0</v>
          </cell>
          <cell r="Q1530">
            <v>0</v>
          </cell>
          <cell r="R1530">
            <v>2500000</v>
          </cell>
        </row>
        <row r="1531">
          <cell r="B1531" t="str">
            <v>599-1077</v>
          </cell>
          <cell r="D1531">
            <v>39608</v>
          </cell>
          <cell r="E1531" t="str">
            <v>A010-03</v>
          </cell>
          <cell r="G1531" t="str">
            <v>Mbemu Agriculture</v>
          </cell>
          <cell r="H1531" t="str">
            <v>Equipment for crop workers</v>
          </cell>
          <cell r="I1531" t="str">
            <v>ZMK 553000</v>
          </cell>
          <cell r="J1531" t="str">
            <v>ZMK</v>
          </cell>
          <cell r="K1531">
            <v>553000</v>
          </cell>
          <cell r="L1531">
            <v>1.6750418760469012E-3</v>
          </cell>
          <cell r="M1531">
            <v>926.29815745393637</v>
          </cell>
          <cell r="N1531">
            <v>0</v>
          </cell>
          <cell r="O1531">
            <v>0</v>
          </cell>
          <cell r="P1531">
            <v>0</v>
          </cell>
          <cell r="Q1531">
            <v>0</v>
          </cell>
          <cell r="R1531">
            <v>553000</v>
          </cell>
          <cell r="T1531" t="str">
            <v>No</v>
          </cell>
        </row>
        <row r="1532">
          <cell r="B1532" t="str">
            <v>599-1078</v>
          </cell>
          <cell r="D1532">
            <v>39610</v>
          </cell>
          <cell r="E1532" t="str">
            <v xml:space="preserve">P005 </v>
          </cell>
          <cell r="F1532" t="str">
            <v>Alfred Akasiwa</v>
          </cell>
          <cell r="G1532" t="str">
            <v>Situlu Electrical Company</v>
          </cell>
          <cell r="H1532" t="str">
            <v>Construction of electricity supply line to ISGEC camp site</v>
          </cell>
          <cell r="I1532" t="str">
            <v>ZMK 6,770,000</v>
          </cell>
          <cell r="J1532" t="str">
            <v>ZMK</v>
          </cell>
          <cell r="K1532">
            <v>6770000</v>
          </cell>
          <cell r="L1532">
            <v>1.6750418760469012E-3</v>
          </cell>
          <cell r="M1532">
            <v>11340.03350083752</v>
          </cell>
          <cell r="N1532">
            <v>0</v>
          </cell>
          <cell r="O1532">
            <v>0</v>
          </cell>
          <cell r="P1532">
            <v>0</v>
          </cell>
          <cell r="Q1532">
            <v>0</v>
          </cell>
          <cell r="R1532">
            <v>6770000</v>
          </cell>
        </row>
        <row r="1533">
          <cell r="B1533" t="str">
            <v>599-1079</v>
          </cell>
          <cell r="D1533">
            <v>39613</v>
          </cell>
          <cell r="E1533" t="str">
            <v>EXP1</v>
          </cell>
          <cell r="G1533" t="str">
            <v>BP Zambia</v>
          </cell>
          <cell r="H1533" t="str">
            <v>Diesel for Teichmann Plant Hire</v>
          </cell>
          <cell r="I1533" t="str">
            <v>ZMK 579048750</v>
          </cell>
          <cell r="J1533" t="str">
            <v>ZMK</v>
          </cell>
          <cell r="K1533">
            <v>579048750</v>
          </cell>
          <cell r="L1533">
            <v>1.6750418760469012E-3</v>
          </cell>
          <cell r="M1533">
            <v>969930.90452261304</v>
          </cell>
          <cell r="N1533">
            <v>0</v>
          </cell>
          <cell r="O1533">
            <v>0</v>
          </cell>
          <cell r="P1533">
            <v>0</v>
          </cell>
          <cell r="Q1533">
            <v>0</v>
          </cell>
          <cell r="R1533">
            <v>579048750</v>
          </cell>
          <cell r="S1533" t="str">
            <v>Teichman Recovery</v>
          </cell>
        </row>
        <row r="1534">
          <cell r="B1534" t="str">
            <v>599-1080</v>
          </cell>
          <cell r="D1534">
            <v>39613</v>
          </cell>
          <cell r="E1534" t="str">
            <v>M039-0</v>
          </cell>
          <cell r="G1534" t="str">
            <v>Discount Steel</v>
          </cell>
          <cell r="H1534" t="str">
            <v>154 x 76 x 18kg Channel (50 lengths of 6m)</v>
          </cell>
          <cell r="I1534" t="str">
            <v>ZMK 33694500</v>
          </cell>
          <cell r="J1534" t="str">
            <v>ZMK</v>
          </cell>
          <cell r="K1534">
            <v>33694500</v>
          </cell>
          <cell r="L1534">
            <v>1.6750418760469012E-3</v>
          </cell>
          <cell r="M1534">
            <v>56439.69849246231</v>
          </cell>
          <cell r="N1534">
            <v>0</v>
          </cell>
          <cell r="O1534">
            <v>0</v>
          </cell>
          <cell r="P1534">
            <v>0</v>
          </cell>
          <cell r="Q1534">
            <v>0</v>
          </cell>
          <cell r="R1534">
            <v>33694500</v>
          </cell>
          <cell r="T1534" t="str">
            <v>Havent signed off</v>
          </cell>
        </row>
        <row r="1535">
          <cell r="B1535" t="str">
            <v>599-1081</v>
          </cell>
          <cell r="D1535">
            <v>39613</v>
          </cell>
          <cell r="E1535" t="str">
            <v>A010-14</v>
          </cell>
          <cell r="G1535" t="str">
            <v>D&amp;F signs</v>
          </cell>
          <cell r="H1535" t="str">
            <v>Canal warning signs</v>
          </cell>
          <cell r="I1535" t="str">
            <v>ZMK 10200000</v>
          </cell>
          <cell r="J1535" t="str">
            <v>ZMK</v>
          </cell>
          <cell r="K1535">
            <v>10200000</v>
          </cell>
          <cell r="L1535">
            <v>1.6750418760469012E-3</v>
          </cell>
          <cell r="M1535">
            <v>17085.427135678394</v>
          </cell>
          <cell r="N1535">
            <v>0</v>
          </cell>
          <cell r="O1535">
            <v>0</v>
          </cell>
          <cell r="P1535">
            <v>0</v>
          </cell>
          <cell r="Q1535">
            <v>0</v>
          </cell>
          <cell r="R1535">
            <v>10200000</v>
          </cell>
        </row>
        <row r="1536">
          <cell r="B1536" t="str">
            <v>599-1082</v>
          </cell>
          <cell r="D1536">
            <v>39613</v>
          </cell>
          <cell r="E1536" t="str">
            <v>M047</v>
          </cell>
          <cell r="G1536" t="str">
            <v>Makubu Steelworks Ltd</v>
          </cell>
          <cell r="H1536" t="str">
            <v>40 stainelss steel bolts and washers for flocculant station</v>
          </cell>
          <cell r="I1536" t="str">
            <v>ZMK 872000</v>
          </cell>
          <cell r="J1536" t="str">
            <v>ZMK</v>
          </cell>
          <cell r="K1536">
            <v>872000</v>
          </cell>
          <cell r="L1536">
            <v>1.6750418760469012E-3</v>
          </cell>
          <cell r="M1536">
            <v>1460.6365159128979</v>
          </cell>
          <cell r="N1536">
            <v>0</v>
          </cell>
          <cell r="O1536">
            <v>0</v>
          </cell>
          <cell r="P1536">
            <v>0</v>
          </cell>
          <cell r="Q1536">
            <v>0</v>
          </cell>
          <cell r="R1536">
            <v>872000</v>
          </cell>
        </row>
        <row r="1537">
          <cell r="B1537" t="str">
            <v>599-1083</v>
          </cell>
          <cell r="D1537">
            <v>39613</v>
          </cell>
          <cell r="E1537" t="str">
            <v>P005</v>
          </cell>
          <cell r="G1537" t="str">
            <v>Makubu Steelworks Ltd</v>
          </cell>
          <cell r="H1537" t="str">
            <v>Rebel Saftey boots</v>
          </cell>
          <cell r="I1537" t="str">
            <v>ZMK 410000</v>
          </cell>
          <cell r="J1537" t="str">
            <v>ZMK</v>
          </cell>
          <cell r="K1537">
            <v>410000</v>
          </cell>
          <cell r="L1537">
            <v>1.6750418760469012E-3</v>
          </cell>
          <cell r="M1537">
            <v>686.76716917922954</v>
          </cell>
          <cell r="N1537">
            <v>0</v>
          </cell>
          <cell r="O1537">
            <v>0</v>
          </cell>
          <cell r="P1537">
            <v>0</v>
          </cell>
          <cell r="Q1537">
            <v>0</v>
          </cell>
          <cell r="R1537">
            <v>410000</v>
          </cell>
          <cell r="T1537" t="str">
            <v>No</v>
          </cell>
        </row>
        <row r="1538">
          <cell r="B1538" t="str">
            <v>599-1084</v>
          </cell>
          <cell r="D1538">
            <v>39613</v>
          </cell>
          <cell r="E1538" t="str">
            <v>M007</v>
          </cell>
          <cell r="G1538" t="str">
            <v>Sotratech Ltd</v>
          </cell>
          <cell r="H1538" t="str">
            <v>Delivery charges for 2 shredder turbines Included in 599-0031</v>
          </cell>
          <cell r="I1538" t="str">
            <v>USD 0.00</v>
          </cell>
          <cell r="J1538" t="str">
            <v>USD</v>
          </cell>
          <cell r="K1538">
            <v>0</v>
          </cell>
          <cell r="L1538">
            <v>7.35</v>
          </cell>
          <cell r="M1538">
            <v>0</v>
          </cell>
          <cell r="N1538">
            <v>0</v>
          </cell>
          <cell r="O1538">
            <v>0</v>
          </cell>
          <cell r="P1538">
            <v>0</v>
          </cell>
          <cell r="Q1538">
            <v>0</v>
          </cell>
          <cell r="R1538">
            <v>0</v>
          </cell>
        </row>
        <row r="1539">
          <cell r="B1539" t="str">
            <v>599-1084</v>
          </cell>
          <cell r="C1539" t="str">
            <v>CVCO 35</v>
          </cell>
          <cell r="D1539">
            <v>39613</v>
          </cell>
          <cell r="E1539" t="str">
            <v>M007</v>
          </cell>
          <cell r="G1539" t="str">
            <v>Sotratech Ltd</v>
          </cell>
          <cell r="H1539" t="str">
            <v>Extra Paris relief valve as per CVCO 35</v>
          </cell>
          <cell r="I1539" t="str">
            <v>USD 20044.79</v>
          </cell>
          <cell r="J1539" t="str">
            <v>USD</v>
          </cell>
          <cell r="K1539">
            <v>20044.79</v>
          </cell>
          <cell r="L1539">
            <v>7.35</v>
          </cell>
          <cell r="M1539">
            <v>147329.2065</v>
          </cell>
          <cell r="N1539">
            <v>0</v>
          </cell>
          <cell r="O1539">
            <v>0</v>
          </cell>
          <cell r="P1539">
            <v>0</v>
          </cell>
          <cell r="Q1539">
            <v>20044.79</v>
          </cell>
          <cell r="R1539">
            <v>0</v>
          </cell>
        </row>
        <row r="1540">
          <cell r="B1540" t="str">
            <v>599-1085</v>
          </cell>
          <cell r="D1540">
            <v>39613</v>
          </cell>
          <cell r="E1540" t="str">
            <v>E012</v>
          </cell>
          <cell r="G1540" t="str">
            <v>Unitech Instrumentation Services</v>
          </cell>
          <cell r="H1540" t="str">
            <v>Installation of free issue cabling, complete installation of 25 and 35mm cabling</v>
          </cell>
          <cell r="I1540" t="str">
            <v>ZAR 5787</v>
          </cell>
          <cell r="J1540" t="str">
            <v>ZAR</v>
          </cell>
          <cell r="K1540">
            <v>5787</v>
          </cell>
          <cell r="L1540">
            <v>1</v>
          </cell>
          <cell r="M1540">
            <v>5787</v>
          </cell>
          <cell r="N1540">
            <v>5787</v>
          </cell>
          <cell r="O1540">
            <v>0</v>
          </cell>
          <cell r="P1540">
            <v>0</v>
          </cell>
          <cell r="Q1540">
            <v>0</v>
          </cell>
          <cell r="R1540">
            <v>0</v>
          </cell>
        </row>
        <row r="1541">
          <cell r="B1541" t="str">
            <v>599-1086</v>
          </cell>
          <cell r="D1541">
            <v>39613</v>
          </cell>
          <cell r="E1541" t="str">
            <v>M031</v>
          </cell>
          <cell r="G1541" t="str">
            <v>Lusaka Bearing Centre Ltd</v>
          </cell>
          <cell r="H1541" t="str">
            <v>Bolts and Nuts</v>
          </cell>
          <cell r="I1541" t="str">
            <v>ZMK 2620689.65</v>
          </cell>
          <cell r="J1541" t="str">
            <v>ZMK</v>
          </cell>
          <cell r="K1541">
            <v>2620689.65</v>
          </cell>
          <cell r="L1541">
            <v>1.6750418760469012E-3</v>
          </cell>
          <cell r="M1541">
            <v>4389.7649078726963</v>
          </cell>
          <cell r="N1541">
            <v>0</v>
          </cell>
          <cell r="O1541">
            <v>0</v>
          </cell>
          <cell r="P1541">
            <v>0</v>
          </cell>
          <cell r="Q1541">
            <v>0</v>
          </cell>
          <cell r="R1541">
            <v>2620689.65</v>
          </cell>
        </row>
        <row r="1542">
          <cell r="B1542" t="str">
            <v>599-1087</v>
          </cell>
          <cell r="D1542">
            <v>39613</v>
          </cell>
          <cell r="E1542" t="str">
            <v>M031</v>
          </cell>
          <cell r="G1542" t="str">
            <v>Dana Services Ltd</v>
          </cell>
          <cell r="H1542" t="str">
            <v>Oils for Shredder bearings lubrication unit (2 drums) and hilo unloaders (1 drum)</v>
          </cell>
          <cell r="I1542" t="str">
            <v>ZMK 7070613</v>
          </cell>
          <cell r="J1542" t="str">
            <v>ZMK</v>
          </cell>
          <cell r="K1542">
            <v>7070613</v>
          </cell>
          <cell r="L1542">
            <v>1.6750418760469012E-3</v>
          </cell>
          <cell r="M1542">
            <v>11843.572864321608</v>
          </cell>
          <cell r="N1542">
            <v>0</v>
          </cell>
          <cell r="O1542">
            <v>0</v>
          </cell>
          <cell r="P1542">
            <v>0</v>
          </cell>
          <cell r="Q1542">
            <v>0</v>
          </cell>
          <cell r="R1542">
            <v>7070613</v>
          </cell>
        </row>
        <row r="1543">
          <cell r="B1543" t="str">
            <v>599-1088</v>
          </cell>
          <cell r="C1543" t="str">
            <v>CVCO 31</v>
          </cell>
          <cell r="D1543">
            <v>39613</v>
          </cell>
          <cell r="E1543" t="str">
            <v>M001-02</v>
          </cell>
          <cell r="F1543" t="str">
            <v>Niraj Ramlagan</v>
          </cell>
          <cell r="G1543" t="str">
            <v>FCM Engineering (Pty) Ltd</v>
          </cell>
          <cell r="H1543" t="str">
            <v>Additional platform work for pre-boiler structure as per CVCO 31</v>
          </cell>
          <cell r="I1543" t="str">
            <v>ZAR 149,625</v>
          </cell>
          <cell r="J1543" t="str">
            <v>ZAR</v>
          </cell>
          <cell r="K1543">
            <v>149625</v>
          </cell>
          <cell r="L1543">
            <v>1</v>
          </cell>
          <cell r="M1543">
            <v>149625</v>
          </cell>
          <cell r="N1543">
            <v>149625</v>
          </cell>
          <cell r="O1543">
            <v>0</v>
          </cell>
          <cell r="P1543">
            <v>0</v>
          </cell>
          <cell r="Q1543">
            <v>0</v>
          </cell>
          <cell r="R1543">
            <v>0</v>
          </cell>
        </row>
        <row r="1544">
          <cell r="B1544" t="str">
            <v>599-1089</v>
          </cell>
          <cell r="D1544">
            <v>39613</v>
          </cell>
          <cell r="E1544" t="str">
            <v>I003</v>
          </cell>
          <cell r="G1544" t="str">
            <v>Unitech Instrumentation Services</v>
          </cell>
          <cell r="H1544" t="str">
            <v>Labels and printer for site office</v>
          </cell>
          <cell r="I1544" t="str">
            <v>ZAR 3464.85</v>
          </cell>
          <cell r="J1544" t="str">
            <v>ZAR</v>
          </cell>
          <cell r="K1544">
            <v>3464.85</v>
          </cell>
          <cell r="L1544">
            <v>1</v>
          </cell>
          <cell r="M1544">
            <v>3464.85</v>
          </cell>
          <cell r="N1544">
            <v>3464.85</v>
          </cell>
          <cell r="O1544">
            <v>0</v>
          </cell>
          <cell r="P1544">
            <v>0</v>
          </cell>
          <cell r="Q1544">
            <v>0</v>
          </cell>
          <cell r="R1544">
            <v>0</v>
          </cell>
        </row>
        <row r="1545">
          <cell r="B1545" t="str">
            <v>599-1090</v>
          </cell>
          <cell r="D1545">
            <v>39613</v>
          </cell>
          <cell r="E1545" t="str">
            <v>M032-1</v>
          </cell>
          <cell r="F1545" t="str">
            <v>Naloonda</v>
          </cell>
          <cell r="G1545" t="str">
            <v>Naloonda Joety &amp; Company</v>
          </cell>
          <cell r="H1545" t="str">
            <v>Labour hire for cleaning around workshops and cane yard</v>
          </cell>
          <cell r="I1545" t="str">
            <v>ZMK 69,571,275</v>
          </cell>
          <cell r="J1545" t="str">
            <v>ZMK</v>
          </cell>
          <cell r="K1545">
            <v>69571275</v>
          </cell>
          <cell r="L1545">
            <v>1.6750418760469012E-3</v>
          </cell>
          <cell r="M1545">
            <v>116534.79899497487</v>
          </cell>
          <cell r="N1545">
            <v>0</v>
          </cell>
          <cell r="O1545">
            <v>0</v>
          </cell>
          <cell r="P1545">
            <v>0</v>
          </cell>
          <cell r="Q1545">
            <v>0</v>
          </cell>
          <cell r="R1545">
            <v>69571275</v>
          </cell>
        </row>
        <row r="1546">
          <cell r="B1546" t="str">
            <v>599-1091</v>
          </cell>
          <cell r="D1546">
            <v>39613</v>
          </cell>
          <cell r="E1546" t="str">
            <v>M032-0</v>
          </cell>
          <cell r="G1546" t="str">
            <v>Emineo Ltd</v>
          </cell>
          <cell r="H1546" t="str">
            <v>Re-install existing Sugar Dryer in Position (to be offset against penalties)</v>
          </cell>
          <cell r="I1546" t="str">
            <v>EUR 8975</v>
          </cell>
          <cell r="J1546" t="str">
            <v>EUR</v>
          </cell>
          <cell r="K1546">
            <v>8975</v>
          </cell>
          <cell r="L1546">
            <v>9.5500000000000007</v>
          </cell>
          <cell r="M1546">
            <v>85711.25</v>
          </cell>
          <cell r="N1546">
            <v>0</v>
          </cell>
          <cell r="O1546">
            <v>8975</v>
          </cell>
          <cell r="P1546">
            <v>0</v>
          </cell>
          <cell r="Q1546">
            <v>0</v>
          </cell>
          <cell r="R1546">
            <v>0</v>
          </cell>
        </row>
        <row r="1547">
          <cell r="B1547" t="str">
            <v>599-1092</v>
          </cell>
          <cell r="D1547">
            <v>39613</v>
          </cell>
          <cell r="E1547" t="str">
            <v>E012</v>
          </cell>
          <cell r="G1547" t="str">
            <v>Electrical and mechanical installations ltd</v>
          </cell>
          <cell r="H1547" t="str">
            <v>RE-Skip Meter electrical works</v>
          </cell>
          <cell r="I1547" t="str">
            <v>ZAR 3294</v>
          </cell>
          <cell r="J1547" t="str">
            <v>ZAR</v>
          </cell>
          <cell r="K1547">
            <v>3294</v>
          </cell>
          <cell r="L1547">
            <v>1</v>
          </cell>
          <cell r="M1547">
            <v>3294</v>
          </cell>
          <cell r="N1547">
            <v>3294</v>
          </cell>
          <cell r="O1547">
            <v>0</v>
          </cell>
          <cell r="P1547">
            <v>0</v>
          </cell>
          <cell r="Q1547">
            <v>0</v>
          </cell>
          <cell r="R1547">
            <v>0</v>
          </cell>
        </row>
        <row r="1548">
          <cell r="B1548" t="str">
            <v>599-1093</v>
          </cell>
          <cell r="D1548">
            <v>39613</v>
          </cell>
          <cell r="E1548" t="str">
            <v>M031</v>
          </cell>
          <cell r="G1548" t="str">
            <v>Turbo Agencies</v>
          </cell>
          <cell r="H1548" t="str">
            <v>Hilti Chemical HIT HY 150</v>
          </cell>
          <cell r="I1548" t="str">
            <v>ZMK 9324000</v>
          </cell>
          <cell r="J1548" t="str">
            <v>ZMK</v>
          </cell>
          <cell r="K1548">
            <v>9324000</v>
          </cell>
          <cell r="L1548">
            <v>1.6750418760469012E-3</v>
          </cell>
          <cell r="M1548">
            <v>15618.090452261307</v>
          </cell>
          <cell r="N1548">
            <v>0</v>
          </cell>
          <cell r="O1548">
            <v>0</v>
          </cell>
          <cell r="P1548">
            <v>0</v>
          </cell>
          <cell r="Q1548">
            <v>0</v>
          </cell>
          <cell r="R1548">
            <v>9324000</v>
          </cell>
        </row>
        <row r="1549">
          <cell r="B1549" t="str">
            <v>599-1094</v>
          </cell>
          <cell r="D1549">
            <v>39613</v>
          </cell>
          <cell r="E1549" t="str">
            <v>M031</v>
          </cell>
          <cell r="G1549" t="str">
            <v>Lusaka Bearing Centre Ltd</v>
          </cell>
          <cell r="H1549" t="str">
            <v>Galvanised bolts and washers for clarifier</v>
          </cell>
          <cell r="I1549" t="str">
            <v>ZMK 387931</v>
          </cell>
          <cell r="J1549" t="str">
            <v>ZMK</v>
          </cell>
          <cell r="K1549">
            <v>387931</v>
          </cell>
          <cell r="L1549">
            <v>1.6750418760469012E-3</v>
          </cell>
          <cell r="M1549">
            <v>649.80067001675047</v>
          </cell>
          <cell r="N1549">
            <v>0</v>
          </cell>
          <cell r="O1549">
            <v>0</v>
          </cell>
          <cell r="P1549">
            <v>0</v>
          </cell>
          <cell r="Q1549">
            <v>0</v>
          </cell>
          <cell r="R1549">
            <v>387931</v>
          </cell>
        </row>
        <row r="1550">
          <cell r="B1550" t="str">
            <v>599-1095</v>
          </cell>
          <cell r="D1550">
            <v>39613</v>
          </cell>
          <cell r="E1550" t="str">
            <v>M031</v>
          </cell>
          <cell r="G1550" t="str">
            <v>Mulimo Agriculture Hardware Distributors</v>
          </cell>
          <cell r="H1550" t="str">
            <v>Silicone for dryer, 2'' tank outlets for Jo-Jo tanks</v>
          </cell>
          <cell r="I1550" t="str">
            <v>ZMk 400000</v>
          </cell>
          <cell r="J1550" t="str">
            <v>ZMk</v>
          </cell>
          <cell r="K1550">
            <v>400000</v>
          </cell>
          <cell r="L1550">
            <v>1.6750418760469012E-3</v>
          </cell>
          <cell r="M1550">
            <v>670.01675041876047</v>
          </cell>
          <cell r="N1550">
            <v>0</v>
          </cell>
          <cell r="O1550">
            <v>0</v>
          </cell>
          <cell r="P1550">
            <v>0</v>
          </cell>
          <cell r="Q1550">
            <v>0</v>
          </cell>
          <cell r="R1550">
            <v>400000</v>
          </cell>
        </row>
        <row r="1551">
          <cell r="B1551" t="str">
            <v>599-1096</v>
          </cell>
          <cell r="D1551">
            <v>39613</v>
          </cell>
          <cell r="E1551" t="str">
            <v>M004</v>
          </cell>
          <cell r="F1551" t="str">
            <v>Jonas Rolandsson</v>
          </cell>
          <cell r="G1551" t="str">
            <v>Silver Weibull</v>
          </cell>
          <cell r="H1551" t="str">
            <v>Replacement of items stolen whilst installing CVP</v>
          </cell>
          <cell r="I1551" t="str">
            <v>EUR 64.70</v>
          </cell>
          <cell r="J1551" t="str">
            <v>EUR</v>
          </cell>
          <cell r="K1551">
            <v>64.7</v>
          </cell>
          <cell r="L1551">
            <v>9.5500000000000007</v>
          </cell>
          <cell r="M1551">
            <v>617.8850000000001</v>
          </cell>
          <cell r="N1551">
            <v>0</v>
          </cell>
          <cell r="O1551">
            <v>64.7</v>
          </cell>
          <cell r="P1551">
            <v>0</v>
          </cell>
          <cell r="Q1551">
            <v>0</v>
          </cell>
          <cell r="R1551">
            <v>0</v>
          </cell>
        </row>
        <row r="1552">
          <cell r="B1552" t="str">
            <v>599-1097</v>
          </cell>
          <cell r="D1552">
            <v>39613</v>
          </cell>
          <cell r="E1552" t="str">
            <v>M012-0</v>
          </cell>
          <cell r="G1552" t="str">
            <v>Makubu Steelworks Ltd</v>
          </cell>
          <cell r="H1552" t="str">
            <v>Turn valve for evaporators</v>
          </cell>
          <cell r="I1552" t="str">
            <v>ZMK 700000</v>
          </cell>
          <cell r="J1552" t="str">
            <v>ZMK</v>
          </cell>
          <cell r="K1552">
            <v>700000</v>
          </cell>
          <cell r="L1552">
            <v>1.6750418760469012E-3</v>
          </cell>
          <cell r="M1552">
            <v>1172.5293132328309</v>
          </cell>
          <cell r="N1552">
            <v>0</v>
          </cell>
          <cell r="O1552">
            <v>0</v>
          </cell>
          <cell r="P1552">
            <v>0</v>
          </cell>
          <cell r="Q1552">
            <v>0</v>
          </cell>
          <cell r="R1552">
            <v>700000</v>
          </cell>
        </row>
        <row r="1553">
          <cell r="B1553" t="str">
            <v>599-1098</v>
          </cell>
          <cell r="D1553">
            <v>39613</v>
          </cell>
          <cell r="E1553" t="str">
            <v>I003</v>
          </cell>
          <cell r="G1553" t="str">
            <v>Wika Instruments</v>
          </cell>
          <cell r="H1553" t="str">
            <v>Temperature probes for the shredder</v>
          </cell>
          <cell r="I1553" t="str">
            <v>ZAR 1350</v>
          </cell>
          <cell r="J1553" t="str">
            <v>ZAR</v>
          </cell>
          <cell r="K1553">
            <v>1350</v>
          </cell>
          <cell r="L1553">
            <v>1</v>
          </cell>
          <cell r="M1553">
            <v>1350</v>
          </cell>
          <cell r="N1553">
            <v>1350</v>
          </cell>
          <cell r="O1553">
            <v>0</v>
          </cell>
          <cell r="P1553">
            <v>0</v>
          </cell>
          <cell r="Q1553">
            <v>0</v>
          </cell>
          <cell r="R1553">
            <v>0</v>
          </cell>
        </row>
        <row r="1554">
          <cell r="B1554" t="str">
            <v>599-1099</v>
          </cell>
          <cell r="D1554">
            <v>39613</v>
          </cell>
          <cell r="E1554" t="str">
            <v>M056</v>
          </cell>
          <cell r="G1554" t="str">
            <v>Makubu Steelworks Ltd</v>
          </cell>
          <cell r="H1554" t="str">
            <v>2'' 1/4 turn valves, 1/2'' plugs</v>
          </cell>
          <cell r="I1554" t="str">
            <v>ZMK 2118000</v>
          </cell>
          <cell r="J1554" t="str">
            <v>ZMK</v>
          </cell>
          <cell r="K1554">
            <v>2118000</v>
          </cell>
          <cell r="L1554">
            <v>1.6750418760469012E-3</v>
          </cell>
          <cell r="M1554">
            <v>3547.7386934673368</v>
          </cell>
          <cell r="N1554">
            <v>0</v>
          </cell>
          <cell r="O1554">
            <v>0</v>
          </cell>
          <cell r="P1554">
            <v>0</v>
          </cell>
          <cell r="Q1554">
            <v>0</v>
          </cell>
          <cell r="R1554">
            <v>2118000</v>
          </cell>
        </row>
        <row r="1555">
          <cell r="B1555" t="str">
            <v>599-1100</v>
          </cell>
          <cell r="D1555">
            <v>39613</v>
          </cell>
          <cell r="E1555" t="str">
            <v>M037</v>
          </cell>
          <cell r="G1555" t="str">
            <v>Makubu Steelworks Ltd</v>
          </cell>
          <cell r="H1555" t="str">
            <v>Bolts and nuts for CVPA structure</v>
          </cell>
          <cell r="I1555" t="str">
            <v>ZMK 1280000</v>
          </cell>
          <cell r="J1555" t="str">
            <v>ZMK</v>
          </cell>
          <cell r="K1555">
            <v>1280000</v>
          </cell>
          <cell r="L1555">
            <v>1.6750418760469012E-3</v>
          </cell>
          <cell r="M1555">
            <v>2144.0536013400333</v>
          </cell>
          <cell r="N1555">
            <v>0</v>
          </cell>
          <cell r="O1555">
            <v>0</v>
          </cell>
          <cell r="P1555">
            <v>0</v>
          </cell>
          <cell r="Q1555">
            <v>0</v>
          </cell>
          <cell r="R1555">
            <v>1280000</v>
          </cell>
        </row>
        <row r="1556">
          <cell r="B1556" t="str">
            <v>599-1101</v>
          </cell>
          <cell r="D1556">
            <v>39613</v>
          </cell>
          <cell r="E1556" t="str">
            <v>M031</v>
          </cell>
          <cell r="G1556" t="str">
            <v>Makubu Steelworks Ltd</v>
          </cell>
          <cell r="H1556" t="str">
            <v>Self driving screws for control cabin</v>
          </cell>
          <cell r="I1556" t="str">
            <v>ZMK 416,000</v>
          </cell>
          <cell r="J1556" t="str">
            <v>ZMK</v>
          </cell>
          <cell r="K1556">
            <v>416000</v>
          </cell>
          <cell r="L1556">
            <v>1.6750418760469012E-3</v>
          </cell>
          <cell r="M1556">
            <v>696.81742043551094</v>
          </cell>
          <cell r="N1556">
            <v>0</v>
          </cell>
          <cell r="O1556">
            <v>0</v>
          </cell>
          <cell r="P1556">
            <v>0</v>
          </cell>
          <cell r="Q1556">
            <v>0</v>
          </cell>
          <cell r="R1556">
            <v>416000</v>
          </cell>
        </row>
        <row r="1557">
          <cell r="B1557" t="str">
            <v>599-1102</v>
          </cell>
          <cell r="D1557">
            <v>39613</v>
          </cell>
          <cell r="E1557" t="str">
            <v>M031</v>
          </cell>
          <cell r="G1557" t="str">
            <v>Makubu Steelworks Ltd</v>
          </cell>
          <cell r="H1557" t="str">
            <v xml:space="preserve">Galvanised bolts and washers </v>
          </cell>
          <cell r="I1557" t="str">
            <v>ZMK 215550</v>
          </cell>
          <cell r="J1557" t="str">
            <v>ZMK</v>
          </cell>
          <cell r="K1557">
            <v>215550</v>
          </cell>
          <cell r="L1557">
            <v>1.6750418760469012E-3</v>
          </cell>
          <cell r="M1557">
            <v>361.05527638190955</v>
          </cell>
          <cell r="N1557">
            <v>0</v>
          </cell>
          <cell r="O1557">
            <v>0</v>
          </cell>
          <cell r="P1557">
            <v>0</v>
          </cell>
          <cell r="Q1557">
            <v>0</v>
          </cell>
          <cell r="R1557">
            <v>215550</v>
          </cell>
        </row>
        <row r="1558">
          <cell r="B1558" t="str">
            <v>599-1103</v>
          </cell>
          <cell r="D1558">
            <v>39613</v>
          </cell>
          <cell r="E1558" t="str">
            <v>M056</v>
          </cell>
          <cell r="G1558" t="str">
            <v>Mulimo Agriculture Hardware Distributors</v>
          </cell>
          <cell r="H1558" t="str">
            <v>Galvanised nipples and compression adaptor</v>
          </cell>
          <cell r="I1558" t="str">
            <v>ZMK 233000</v>
          </cell>
          <cell r="J1558" t="str">
            <v>ZMK</v>
          </cell>
          <cell r="K1558">
            <v>233000</v>
          </cell>
          <cell r="L1558">
            <v>1.6750418760469012E-3</v>
          </cell>
          <cell r="M1558">
            <v>390.28475711892798</v>
          </cell>
          <cell r="N1558">
            <v>0</v>
          </cell>
          <cell r="O1558">
            <v>0</v>
          </cell>
          <cell r="P1558">
            <v>0</v>
          </cell>
          <cell r="Q1558">
            <v>0</v>
          </cell>
          <cell r="R1558">
            <v>233000</v>
          </cell>
        </row>
        <row r="1559">
          <cell r="B1559" t="str">
            <v>599-1104</v>
          </cell>
          <cell r="D1559">
            <v>39613</v>
          </cell>
          <cell r="E1559" t="str">
            <v>C001</v>
          </cell>
          <cell r="F1559" t="str">
            <v>Joe Mwanza</v>
          </cell>
          <cell r="G1559" t="str">
            <v>Joraf Engineering Ltd</v>
          </cell>
          <cell r="H1559" t="str">
            <v>Tractor Hire and use of welding machine</v>
          </cell>
          <cell r="I1559" t="str">
            <v>ZMK 63,350,000</v>
          </cell>
          <cell r="J1559" t="str">
            <v>ZMK</v>
          </cell>
          <cell r="K1559">
            <v>63350000</v>
          </cell>
          <cell r="L1559">
            <v>1.6750418760469012E-3</v>
          </cell>
          <cell r="M1559">
            <v>106113.9028475712</v>
          </cell>
          <cell r="N1559">
            <v>0</v>
          </cell>
          <cell r="O1559">
            <v>0</v>
          </cell>
          <cell r="P1559">
            <v>0</v>
          </cell>
          <cell r="Q1559">
            <v>0</v>
          </cell>
          <cell r="R1559">
            <v>63350000</v>
          </cell>
        </row>
        <row r="1560">
          <cell r="B1560" t="str">
            <v>599-1105</v>
          </cell>
          <cell r="D1560">
            <v>39616</v>
          </cell>
          <cell r="E1560" t="str">
            <v>P005</v>
          </cell>
          <cell r="F1560" t="str">
            <v>Rachel Zulu</v>
          </cell>
          <cell r="G1560" t="str">
            <v>GEMISTAR TRAVEL &amp; TOURS</v>
          </cell>
          <cell r="H1560" t="str">
            <v>Airticket for Stuart Watson</v>
          </cell>
          <cell r="I1560" t="str">
            <v>ZMK 1,143,495</v>
          </cell>
          <cell r="J1560" t="str">
            <v>ZMK</v>
          </cell>
          <cell r="K1560">
            <v>1143495</v>
          </cell>
          <cell r="L1560">
            <v>1.6750418760469012E-3</v>
          </cell>
          <cell r="M1560">
            <v>1915.4020100502512</v>
          </cell>
          <cell r="N1560">
            <v>0</v>
          </cell>
          <cell r="O1560">
            <v>0</v>
          </cell>
          <cell r="P1560">
            <v>0</v>
          </cell>
          <cell r="Q1560">
            <v>0</v>
          </cell>
          <cell r="R1560">
            <v>1143495</v>
          </cell>
        </row>
        <row r="1561">
          <cell r="B1561" t="str">
            <v>599-1106</v>
          </cell>
          <cell r="C1561" t="str">
            <v>CVCO 52</v>
          </cell>
          <cell r="D1561">
            <v>39626</v>
          </cell>
          <cell r="E1561" t="str">
            <v>A008</v>
          </cell>
          <cell r="F1561" t="str">
            <v>Uli Heitz</v>
          </cell>
          <cell r="G1561" t="str">
            <v>Heku Construction Ltd</v>
          </cell>
          <cell r="H1561" t="str">
            <v>Pump station 1/11 upgrade (installation of pumps, civils and steelwork - CVCO 52)</v>
          </cell>
          <cell r="I1561" t="str">
            <v>ZMK 477,754,300.13</v>
          </cell>
          <cell r="J1561" t="str">
            <v>ZMK</v>
          </cell>
          <cell r="K1561">
            <v>477754300.13</v>
          </cell>
          <cell r="L1561">
            <v>1.6750418760469012E-3</v>
          </cell>
          <cell r="M1561">
            <v>800258.45917922945</v>
          </cell>
          <cell r="N1561">
            <v>0</v>
          </cell>
          <cell r="O1561">
            <v>0</v>
          </cell>
          <cell r="P1561">
            <v>0</v>
          </cell>
          <cell r="Q1561">
            <v>0</v>
          </cell>
          <cell r="R1561">
            <v>477754300.13</v>
          </cell>
        </row>
        <row r="1562">
          <cell r="B1562" t="str">
            <v>599-1107</v>
          </cell>
          <cell r="D1562">
            <v>39631</v>
          </cell>
          <cell r="E1562" t="str">
            <v>EXP1</v>
          </cell>
          <cell r="G1562" t="str">
            <v>BP Zambia</v>
          </cell>
          <cell r="H1562" t="str">
            <v>Diesel for Teichmann Plant Hire</v>
          </cell>
          <cell r="I1562" t="str">
            <v>ZMk 2,647,755,600</v>
          </cell>
          <cell r="J1562" t="str">
            <v>ZMk</v>
          </cell>
          <cell r="K1562">
            <v>2647755600</v>
          </cell>
          <cell r="L1562">
            <v>1.6750418760469012E-3</v>
          </cell>
          <cell r="M1562">
            <v>4435101.5075376881</v>
          </cell>
          <cell r="N1562">
            <v>0</v>
          </cell>
          <cell r="O1562">
            <v>0</v>
          </cell>
          <cell r="P1562">
            <v>0</v>
          </cell>
          <cell r="Q1562">
            <v>0</v>
          </cell>
          <cell r="R1562">
            <v>2647755600</v>
          </cell>
        </row>
        <row r="1563">
          <cell r="B1563" t="str">
            <v>599-1108</v>
          </cell>
          <cell r="D1563">
            <v>39631</v>
          </cell>
          <cell r="E1563" t="str">
            <v>P005</v>
          </cell>
          <cell r="F1563" t="str">
            <v>Johan Vermeulen</v>
          </cell>
          <cell r="G1563" t="str">
            <v>SGS SA (Pty) Ltd</v>
          </cell>
          <cell r="H1563" t="str">
            <v>Inspection visit for 30.4 MW steam turbine and 30.4MW Generator</v>
          </cell>
          <cell r="I1563" t="str">
            <v>USD 3,487.00</v>
          </cell>
          <cell r="J1563" t="str">
            <v>USD</v>
          </cell>
          <cell r="K1563">
            <v>3487</v>
          </cell>
          <cell r="L1563">
            <v>7.35</v>
          </cell>
          <cell r="M1563">
            <v>25629.449999999997</v>
          </cell>
          <cell r="N1563">
            <v>0</v>
          </cell>
          <cell r="O1563">
            <v>0</v>
          </cell>
          <cell r="P1563">
            <v>0</v>
          </cell>
          <cell r="Q1563">
            <v>3487</v>
          </cell>
          <cell r="R1563">
            <v>0</v>
          </cell>
        </row>
        <row r="1564">
          <cell r="B1564" t="str">
            <v>599-1109</v>
          </cell>
          <cell r="D1564">
            <v>39632</v>
          </cell>
          <cell r="E1564" t="str">
            <v>P005</v>
          </cell>
          <cell r="F1564" t="str">
            <v>Rachel Zulu</v>
          </cell>
          <cell r="G1564" t="str">
            <v>Southern Insurance</v>
          </cell>
          <cell r="H1564" t="str">
            <v>10% Excess charge for repairs on ABL 1826</v>
          </cell>
          <cell r="I1564" t="str">
            <v>ZMK 975,250.00</v>
          </cell>
          <cell r="J1564" t="str">
            <v>ZMK</v>
          </cell>
          <cell r="K1564">
            <v>975250</v>
          </cell>
          <cell r="L1564">
            <v>1.6750418760469012E-3</v>
          </cell>
          <cell r="M1564">
            <v>1633.5845896147405</v>
          </cell>
          <cell r="N1564">
            <v>0</v>
          </cell>
          <cell r="O1564">
            <v>0</v>
          </cell>
          <cell r="P1564">
            <v>0</v>
          </cell>
          <cell r="Q1564">
            <v>0</v>
          </cell>
          <cell r="R1564">
            <v>975250</v>
          </cell>
        </row>
        <row r="1565">
          <cell r="B1565" t="str">
            <v>599-1110</v>
          </cell>
          <cell r="D1565">
            <v>39632</v>
          </cell>
          <cell r="E1565" t="str">
            <v>P005</v>
          </cell>
          <cell r="F1565" t="str">
            <v>Uli Heitz</v>
          </cell>
          <cell r="G1565" t="str">
            <v>Heku Construction Ltd</v>
          </cell>
          <cell r="H1565" t="str">
            <v>Construction of Fence around Lay down area for ISGEC NHEC and Project</v>
          </cell>
          <cell r="I1565" t="str">
            <v>ZMK 94,991,957.5</v>
          </cell>
          <cell r="J1565" t="str">
            <v>ZMK</v>
          </cell>
          <cell r="K1565">
            <v>94991957.5</v>
          </cell>
          <cell r="L1565">
            <v>1.6750418760469012E-3</v>
          </cell>
          <cell r="M1565">
            <v>159115.50670016752</v>
          </cell>
          <cell r="N1565">
            <v>0</v>
          </cell>
          <cell r="O1565">
            <v>0</v>
          </cell>
          <cell r="P1565">
            <v>0</v>
          </cell>
          <cell r="Q1565">
            <v>0</v>
          </cell>
          <cell r="R1565">
            <v>94991957.5</v>
          </cell>
        </row>
        <row r="1566">
          <cell r="B1566" t="str">
            <v>599-1111</v>
          </cell>
          <cell r="D1566">
            <v>39632</v>
          </cell>
          <cell r="E1566" t="str">
            <v>P005</v>
          </cell>
          <cell r="F1566" t="str">
            <v>Rachel Zulu</v>
          </cell>
          <cell r="G1566" t="str">
            <v>GEMISTAR TRAVEL &amp; TOURS</v>
          </cell>
          <cell r="H1566" t="str">
            <v>Airticket for Theo de Beer</v>
          </cell>
          <cell r="I1566" t="str">
            <v>ZMK 2,006,740.00</v>
          </cell>
          <cell r="J1566" t="str">
            <v>ZMK</v>
          </cell>
          <cell r="K1566">
            <v>2006740</v>
          </cell>
          <cell r="L1566">
            <v>1.6750418760469012E-3</v>
          </cell>
          <cell r="M1566">
            <v>3361.3735343383587</v>
          </cell>
          <cell r="N1566">
            <v>0</v>
          </cell>
          <cell r="O1566">
            <v>0</v>
          </cell>
          <cell r="P1566">
            <v>0</v>
          </cell>
          <cell r="Q1566">
            <v>0</v>
          </cell>
          <cell r="R1566">
            <v>2006740</v>
          </cell>
        </row>
        <row r="1567">
          <cell r="B1567" t="str">
            <v>599-1112</v>
          </cell>
          <cell r="D1567">
            <v>39632</v>
          </cell>
          <cell r="E1567" t="str">
            <v>P005</v>
          </cell>
          <cell r="F1567" t="str">
            <v>Rachel Zulu</v>
          </cell>
          <cell r="G1567" t="str">
            <v>Action Auto Ltd</v>
          </cell>
          <cell r="H1567" t="str">
            <v>Full service for Isuza ABK 5504</v>
          </cell>
          <cell r="I1567" t="str">
            <v>ZMK 1,200,000.00</v>
          </cell>
          <cell r="J1567" t="str">
            <v>ZMK</v>
          </cell>
          <cell r="K1567">
            <v>1200000</v>
          </cell>
          <cell r="L1567">
            <v>1.6750418760469012E-3</v>
          </cell>
          <cell r="M1567">
            <v>2010.0502512562814</v>
          </cell>
          <cell r="N1567">
            <v>0</v>
          </cell>
          <cell r="O1567">
            <v>0</v>
          </cell>
          <cell r="P1567">
            <v>0</v>
          </cell>
          <cell r="Q1567">
            <v>0</v>
          </cell>
          <cell r="R1567">
            <v>1200000</v>
          </cell>
        </row>
        <row r="1568">
          <cell r="B1568" t="str">
            <v>599-1113</v>
          </cell>
          <cell r="D1568">
            <v>39632</v>
          </cell>
          <cell r="E1568" t="str">
            <v>P005</v>
          </cell>
          <cell r="F1568" t="str">
            <v>Rachel Zulu</v>
          </cell>
          <cell r="G1568" t="str">
            <v>Toyota Zambia Ltd</v>
          </cell>
          <cell r="H1568" t="str">
            <v xml:space="preserve">Full Service for Toyota Prado ABK 4303 PV 17  </v>
          </cell>
          <cell r="I1568" t="str">
            <v>ZMK 1,000,000.00</v>
          </cell>
          <cell r="J1568" t="str">
            <v>ZMK</v>
          </cell>
          <cell r="K1568">
            <v>1000000</v>
          </cell>
          <cell r="L1568">
            <v>1.6750418760469012E-3</v>
          </cell>
          <cell r="M1568">
            <v>1675.0418760469013</v>
          </cell>
          <cell r="N1568">
            <v>0</v>
          </cell>
          <cell r="O1568">
            <v>0</v>
          </cell>
          <cell r="P1568">
            <v>0</v>
          </cell>
          <cell r="Q1568">
            <v>0</v>
          </cell>
          <cell r="R1568">
            <v>1000000</v>
          </cell>
        </row>
        <row r="1569">
          <cell r="B1569" t="str">
            <v>599-1114</v>
          </cell>
          <cell r="D1569">
            <v>39632</v>
          </cell>
          <cell r="E1569" t="str">
            <v>P005</v>
          </cell>
          <cell r="F1569" t="str">
            <v>Rachel Zulu</v>
          </cell>
          <cell r="G1569" t="str">
            <v>GEMISTAR TRAVEL &amp; TOURS</v>
          </cell>
          <cell r="H1569" t="str">
            <v>Airticket for Roger Thompson</v>
          </cell>
          <cell r="I1569" t="str">
            <v>ZMK 2,272,175.00</v>
          </cell>
          <cell r="J1569" t="str">
            <v>ZMK</v>
          </cell>
          <cell r="K1569">
            <v>2272175</v>
          </cell>
          <cell r="L1569">
            <v>1.6750418760469012E-3</v>
          </cell>
          <cell r="M1569">
            <v>3805.9882747068677</v>
          </cell>
          <cell r="N1569">
            <v>0</v>
          </cell>
          <cell r="O1569">
            <v>0</v>
          </cell>
          <cell r="P1569">
            <v>0</v>
          </cell>
          <cell r="Q1569">
            <v>0</v>
          </cell>
          <cell r="R1569">
            <v>2272175</v>
          </cell>
        </row>
        <row r="1570">
          <cell r="B1570" t="str">
            <v>599-1115</v>
          </cell>
          <cell r="D1570">
            <v>39632</v>
          </cell>
          <cell r="E1570" t="str">
            <v>P005</v>
          </cell>
          <cell r="F1570" t="str">
            <v>Rachel Zulu</v>
          </cell>
          <cell r="G1570" t="str">
            <v>Trentyre Zambia limited</v>
          </cell>
          <cell r="H1570" t="str">
            <v>Tyres for Toyota Surf PV 14</v>
          </cell>
          <cell r="I1570" t="str">
            <v>ZMK 1,146,936.96</v>
          </cell>
          <cell r="J1570" t="str">
            <v>ZMK</v>
          </cell>
          <cell r="K1570">
            <v>1146936.96</v>
          </cell>
          <cell r="L1570">
            <v>1.6750418760469012E-3</v>
          </cell>
          <cell r="M1570">
            <v>1921.1674371859297</v>
          </cell>
          <cell r="N1570">
            <v>0</v>
          </cell>
          <cell r="O1570">
            <v>0</v>
          </cell>
          <cell r="P1570">
            <v>0</v>
          </cell>
          <cell r="Q1570">
            <v>0</v>
          </cell>
          <cell r="R1570">
            <v>1146936.96</v>
          </cell>
        </row>
        <row r="1571">
          <cell r="B1571" t="str">
            <v>599-1116</v>
          </cell>
          <cell r="D1571">
            <v>39632</v>
          </cell>
          <cell r="E1571" t="str">
            <v>M031</v>
          </cell>
          <cell r="F1571" t="str">
            <v>Belinda</v>
          </cell>
          <cell r="G1571" t="str">
            <v>Makubu Steelworks Ltd</v>
          </cell>
          <cell r="H1571" t="str">
            <v>M12 Rawlbolts for fixing of guards</v>
          </cell>
          <cell r="I1571" t="str">
            <v>ZMK 225,000.00</v>
          </cell>
          <cell r="J1571" t="str">
            <v>ZMK</v>
          </cell>
          <cell r="K1571">
            <v>225000</v>
          </cell>
          <cell r="L1571">
            <v>1.6750418760469012E-3</v>
          </cell>
          <cell r="M1571">
            <v>376.88442211055275</v>
          </cell>
          <cell r="N1571">
            <v>0</v>
          </cell>
          <cell r="O1571">
            <v>0</v>
          </cell>
          <cell r="P1571">
            <v>0</v>
          </cell>
          <cell r="Q1571">
            <v>0</v>
          </cell>
          <cell r="R1571">
            <v>225000</v>
          </cell>
        </row>
        <row r="1572">
          <cell r="B1572" t="str">
            <v>599-1117</v>
          </cell>
          <cell r="D1572">
            <v>39632</v>
          </cell>
          <cell r="E1572" t="str">
            <v>M031</v>
          </cell>
          <cell r="F1572" t="str">
            <v>Belinda</v>
          </cell>
          <cell r="G1572" t="str">
            <v>Makubu Steelworks Ltd</v>
          </cell>
          <cell r="H1572" t="str">
            <v>M10 Rawlbolts for Sugar Belt conveyors HSL1 &amp; HSL2</v>
          </cell>
          <cell r="I1572" t="str">
            <v>ZMK 325,000.00</v>
          </cell>
          <cell r="J1572" t="str">
            <v>ZMK</v>
          </cell>
          <cell r="K1572">
            <v>325000</v>
          </cell>
          <cell r="L1572">
            <v>1.6750418760469012E-3</v>
          </cell>
          <cell r="M1572">
            <v>544.38860971524286</v>
          </cell>
          <cell r="N1572">
            <v>0</v>
          </cell>
          <cell r="O1572">
            <v>0</v>
          </cell>
          <cell r="P1572">
            <v>0</v>
          </cell>
          <cell r="Q1572">
            <v>0</v>
          </cell>
          <cell r="R1572">
            <v>325000</v>
          </cell>
        </row>
        <row r="1573">
          <cell r="B1573" t="str">
            <v>599-1118</v>
          </cell>
          <cell r="D1573">
            <v>39632</v>
          </cell>
          <cell r="E1573" t="str">
            <v>M031</v>
          </cell>
          <cell r="F1573" t="str">
            <v>Belinda</v>
          </cell>
          <cell r="G1573" t="str">
            <v>Makubu Steelworks Ltd</v>
          </cell>
          <cell r="H1573" t="str">
            <v>Bolts and nuts for CVPA Structure</v>
          </cell>
          <cell r="I1573" t="str">
            <v>ZMK 9,506,000.00</v>
          </cell>
          <cell r="J1573" t="str">
            <v>ZMK</v>
          </cell>
          <cell r="K1573">
            <v>9506000</v>
          </cell>
          <cell r="L1573">
            <v>1.6750418760469012E-3</v>
          </cell>
          <cell r="M1573">
            <v>15922.948073701842</v>
          </cell>
          <cell r="N1573">
            <v>0</v>
          </cell>
          <cell r="O1573">
            <v>0</v>
          </cell>
          <cell r="P1573">
            <v>0</v>
          </cell>
          <cell r="Q1573">
            <v>0</v>
          </cell>
          <cell r="R1573">
            <v>9506000</v>
          </cell>
        </row>
        <row r="1574">
          <cell r="B1574" t="str">
            <v>599-1119</v>
          </cell>
          <cell r="D1574">
            <v>39633</v>
          </cell>
          <cell r="E1574" t="str">
            <v>E002</v>
          </cell>
          <cell r="G1574" t="str">
            <v xml:space="preserve">R G F Power Projects cc </v>
          </cell>
          <cell r="H1574" t="str">
            <v>Additional fuse links and surge arrestors for transformers around pivot pump stations</v>
          </cell>
          <cell r="I1574" t="str">
            <v>ZAR 59770</v>
          </cell>
          <cell r="J1574" t="str">
            <v>ZAR</v>
          </cell>
          <cell r="K1574">
            <v>59770</v>
          </cell>
          <cell r="L1574">
            <v>1</v>
          </cell>
          <cell r="M1574">
            <v>59770</v>
          </cell>
          <cell r="N1574">
            <v>59770</v>
          </cell>
          <cell r="O1574">
            <v>0</v>
          </cell>
          <cell r="P1574">
            <v>0</v>
          </cell>
          <cell r="Q1574">
            <v>0</v>
          </cell>
          <cell r="R1574">
            <v>0</v>
          </cell>
        </row>
        <row r="1575">
          <cell r="B1575" t="str">
            <v>599-1120</v>
          </cell>
          <cell r="D1575">
            <v>39634</v>
          </cell>
          <cell r="E1575" t="str">
            <v>I003</v>
          </cell>
          <cell r="G1575" t="str">
            <v>Wika Instruments</v>
          </cell>
          <cell r="H1575" t="str">
            <v>PT100 RTD 500mm probe length</v>
          </cell>
          <cell r="I1575" t="str">
            <v>ZAR 1285</v>
          </cell>
          <cell r="J1575" t="str">
            <v>ZAR</v>
          </cell>
          <cell r="K1575">
            <v>1285</v>
          </cell>
          <cell r="L1575">
            <v>1</v>
          </cell>
          <cell r="M1575">
            <v>1285</v>
          </cell>
          <cell r="N1575">
            <v>1285</v>
          </cell>
          <cell r="O1575">
            <v>0</v>
          </cell>
          <cell r="P1575">
            <v>0</v>
          </cell>
          <cell r="Q1575">
            <v>0</v>
          </cell>
          <cell r="R1575">
            <v>0</v>
          </cell>
        </row>
        <row r="1576">
          <cell r="B1576" t="str">
            <v>599-1121</v>
          </cell>
          <cell r="D1576">
            <v>39632</v>
          </cell>
          <cell r="E1576" t="str">
            <v>C001</v>
          </cell>
          <cell r="G1576" t="str">
            <v>Laktronics Repairs Ltd</v>
          </cell>
          <cell r="H1576" t="str">
            <v>Truck hire for removal of gravel in caneyard</v>
          </cell>
          <cell r="I1576" t="str">
            <v>ZMK 70400000</v>
          </cell>
          <cell r="J1576" t="str">
            <v>ZMK</v>
          </cell>
          <cell r="K1576">
            <v>70400000</v>
          </cell>
          <cell r="L1576">
            <v>1.6750418760469012E-3</v>
          </cell>
          <cell r="M1576">
            <v>117922.94807370185</v>
          </cell>
          <cell r="N1576">
            <v>0</v>
          </cell>
          <cell r="O1576">
            <v>0</v>
          </cell>
          <cell r="P1576">
            <v>0</v>
          </cell>
          <cell r="Q1576">
            <v>0</v>
          </cell>
          <cell r="R1576">
            <v>70400000</v>
          </cell>
          <cell r="S1576" t="str">
            <v>Caneyard</v>
          </cell>
        </row>
        <row r="1577">
          <cell r="B1577" t="str">
            <v>599-1122</v>
          </cell>
          <cell r="D1577">
            <v>39632</v>
          </cell>
          <cell r="E1577" t="str">
            <v>C001</v>
          </cell>
          <cell r="G1577" t="str">
            <v>Laktronics Repairs Ltd</v>
          </cell>
          <cell r="H1577" t="str">
            <v>Hire of Excavator for Caneyard and removal of Soil from car park</v>
          </cell>
          <cell r="I1577" t="str">
            <v>ZMK 78,400,000</v>
          </cell>
          <cell r="J1577" t="str">
            <v>ZMK</v>
          </cell>
          <cell r="K1577">
            <v>78400000</v>
          </cell>
          <cell r="L1577">
            <v>1.6750418760469012E-3</v>
          </cell>
          <cell r="M1577">
            <v>131323.28308207705</v>
          </cell>
          <cell r="N1577">
            <v>0</v>
          </cell>
          <cell r="O1577">
            <v>0</v>
          </cell>
          <cell r="P1577">
            <v>0</v>
          </cell>
          <cell r="Q1577">
            <v>0</v>
          </cell>
          <cell r="R1577">
            <v>78400000</v>
          </cell>
        </row>
        <row r="1578">
          <cell r="B1578" t="str">
            <v>599-1123</v>
          </cell>
          <cell r="D1578">
            <v>39634</v>
          </cell>
          <cell r="E1578" t="str">
            <v>C001</v>
          </cell>
          <cell r="G1578" t="str">
            <v>FCM Engineering (Pty) Ltd</v>
          </cell>
          <cell r="H1578" t="str">
            <v>Diffuser HD bolts type A</v>
          </cell>
          <cell r="I1578" t="str">
            <v>ZAR 5184</v>
          </cell>
          <cell r="J1578" t="str">
            <v>ZAR</v>
          </cell>
          <cell r="K1578">
            <v>5184</v>
          </cell>
          <cell r="L1578">
            <v>1</v>
          </cell>
          <cell r="M1578">
            <v>5184</v>
          </cell>
          <cell r="N1578">
            <v>5184</v>
          </cell>
          <cell r="O1578">
            <v>0</v>
          </cell>
          <cell r="P1578">
            <v>0</v>
          </cell>
          <cell r="Q1578">
            <v>0</v>
          </cell>
          <cell r="R1578">
            <v>0</v>
          </cell>
        </row>
        <row r="1579">
          <cell r="B1579" t="str">
            <v>599-1124</v>
          </cell>
          <cell r="D1579">
            <v>39632</v>
          </cell>
          <cell r="E1579" t="str">
            <v>C001</v>
          </cell>
          <cell r="G1579" t="str">
            <v>Heku Construction Ltd</v>
          </cell>
          <cell r="H1579" t="str">
            <v>Manufacture of diffuser HD bolts</v>
          </cell>
          <cell r="I1579" t="str">
            <v>ZMK 3124800</v>
          </cell>
          <cell r="J1579" t="str">
            <v>ZMK</v>
          </cell>
          <cell r="K1579">
            <v>3124800</v>
          </cell>
          <cell r="L1579">
            <v>1.6750418760469012E-3</v>
          </cell>
          <cell r="M1579">
            <v>5234.1708542713568</v>
          </cell>
          <cell r="N1579">
            <v>0</v>
          </cell>
          <cell r="O1579">
            <v>0</v>
          </cell>
          <cell r="P1579">
            <v>0</v>
          </cell>
          <cell r="Q1579">
            <v>0</v>
          </cell>
          <cell r="R1579">
            <v>3124800</v>
          </cell>
        </row>
        <row r="1580">
          <cell r="B1580" t="str">
            <v>599-1125</v>
          </cell>
          <cell r="D1580">
            <v>39632</v>
          </cell>
          <cell r="E1580" t="str">
            <v>C001</v>
          </cell>
          <cell r="G1580" t="str">
            <v>Lusaka Bearing Centre Ltd</v>
          </cell>
          <cell r="H1580" t="str">
            <v>Threaded rods, nuts and washers for diffuser HD bolts</v>
          </cell>
          <cell r="I1580" t="str">
            <v>ZMK 3,191,206.8</v>
          </cell>
          <cell r="J1580" t="str">
            <v>ZMK</v>
          </cell>
          <cell r="K1580">
            <v>3191206.8</v>
          </cell>
          <cell r="L1580">
            <v>1.6750418760469012E-3</v>
          </cell>
          <cell r="M1580">
            <v>5345.4050251256276</v>
          </cell>
          <cell r="N1580">
            <v>0</v>
          </cell>
          <cell r="O1580">
            <v>0</v>
          </cell>
          <cell r="P1580">
            <v>0</v>
          </cell>
          <cell r="Q1580">
            <v>0</v>
          </cell>
          <cell r="R1580">
            <v>3191206.8</v>
          </cell>
        </row>
        <row r="1581">
          <cell r="B1581" t="str">
            <v>599-1126</v>
          </cell>
          <cell r="D1581">
            <v>39633</v>
          </cell>
          <cell r="E1581" t="str">
            <v>P005</v>
          </cell>
          <cell r="F1581" t="str">
            <v>Rachel Zulu</v>
          </cell>
          <cell r="G1581" t="str">
            <v>Trentyre Zambia limited</v>
          </cell>
          <cell r="H1581" t="str">
            <v>Tyres and valves for Toyota Hi-Ace ABK 2756 PV 15</v>
          </cell>
          <cell r="I1581" t="str">
            <v>ZMK 1586,979.00</v>
          </cell>
          <cell r="J1581" t="str">
            <v>ZMK</v>
          </cell>
          <cell r="K1581">
            <v>1586979</v>
          </cell>
          <cell r="L1581">
            <v>1.6750418760469012E-3</v>
          </cell>
          <cell r="M1581">
            <v>2658.2562814070352</v>
          </cell>
          <cell r="N1581">
            <v>0</v>
          </cell>
          <cell r="O1581">
            <v>0</v>
          </cell>
          <cell r="P1581">
            <v>0</v>
          </cell>
          <cell r="Q1581">
            <v>0</v>
          </cell>
          <cell r="R1581">
            <v>1586979</v>
          </cell>
        </row>
        <row r="1582">
          <cell r="B1582" t="str">
            <v>599-1127</v>
          </cell>
          <cell r="D1582">
            <v>39637</v>
          </cell>
          <cell r="E1582" t="str">
            <v>M056</v>
          </cell>
          <cell r="F1582" t="str">
            <v>Marthie Burger</v>
          </cell>
          <cell r="G1582" t="str">
            <v>East African Supply</v>
          </cell>
          <cell r="H1582" t="str">
            <v>Elbows for steaming out points and piping</v>
          </cell>
          <cell r="I1582" t="str">
            <v>ZAR 3,223.50</v>
          </cell>
          <cell r="J1582" t="str">
            <v>ZAR</v>
          </cell>
          <cell r="K1582">
            <v>3223.5</v>
          </cell>
          <cell r="L1582">
            <v>1</v>
          </cell>
          <cell r="M1582">
            <v>3223.5</v>
          </cell>
          <cell r="N1582">
            <v>3223.5</v>
          </cell>
          <cell r="O1582">
            <v>0</v>
          </cell>
          <cell r="P1582">
            <v>0</v>
          </cell>
          <cell r="Q1582">
            <v>0</v>
          </cell>
          <cell r="R1582">
            <v>0</v>
          </cell>
        </row>
        <row r="1583">
          <cell r="B1583" t="str">
            <v>599-1128</v>
          </cell>
          <cell r="D1583">
            <v>39637</v>
          </cell>
          <cell r="E1583" t="str">
            <v>M056</v>
          </cell>
          <cell r="F1583" t="str">
            <v>Marthie Burger</v>
          </cell>
          <cell r="G1583" t="str">
            <v>East African Supply</v>
          </cell>
          <cell r="H1583" t="str">
            <v>Elbows and pipes for Steaming out points</v>
          </cell>
          <cell r="I1583" t="str">
            <v>ZAR 31,080.00</v>
          </cell>
          <cell r="J1583" t="str">
            <v>ZAR</v>
          </cell>
          <cell r="K1583">
            <v>31080</v>
          </cell>
          <cell r="L1583">
            <v>1</v>
          </cell>
          <cell r="M1583">
            <v>31080</v>
          </cell>
          <cell r="N1583">
            <v>31080</v>
          </cell>
          <cell r="O1583">
            <v>0</v>
          </cell>
          <cell r="P1583">
            <v>0</v>
          </cell>
          <cell r="Q1583">
            <v>0</v>
          </cell>
          <cell r="R1583">
            <v>0</v>
          </cell>
        </row>
        <row r="1584">
          <cell r="B1584" t="str">
            <v>599-1129</v>
          </cell>
          <cell r="D1584">
            <v>39637</v>
          </cell>
          <cell r="E1584" t="str">
            <v>A012</v>
          </cell>
          <cell r="F1584" t="str">
            <v>Adrian Friend</v>
          </cell>
          <cell r="G1584" t="str">
            <v>Celtic Freight</v>
          </cell>
          <cell r="H1584" t="str">
            <v>Transportation of Seed Cane trailers from Durban to Mazabuka</v>
          </cell>
          <cell r="I1584" t="str">
            <v>USD 24,990.00</v>
          </cell>
          <cell r="J1584" t="str">
            <v>USD</v>
          </cell>
          <cell r="K1584">
            <v>24990</v>
          </cell>
          <cell r="L1584">
            <v>7.35</v>
          </cell>
          <cell r="M1584">
            <v>183676.5</v>
          </cell>
          <cell r="N1584">
            <v>0</v>
          </cell>
          <cell r="O1584">
            <v>0</v>
          </cell>
          <cell r="P1584">
            <v>0</v>
          </cell>
          <cell r="Q1584">
            <v>24990</v>
          </cell>
          <cell r="R1584">
            <v>0</v>
          </cell>
        </row>
        <row r="1585">
          <cell r="B1585" t="str">
            <v>599-1130</v>
          </cell>
          <cell r="D1585">
            <v>39637</v>
          </cell>
          <cell r="E1585" t="str">
            <v>M012-0</v>
          </cell>
          <cell r="F1585" t="str">
            <v>Yusuf</v>
          </cell>
          <cell r="G1585" t="str">
            <v>Mulimo Agriculture Hardware Distributors</v>
          </cell>
          <cell r="H1585" t="str">
            <v>5 x Galvanized Elbows 0.5 inch BSP</v>
          </cell>
          <cell r="I1585" t="str">
            <v>ZMK 22,500.00</v>
          </cell>
          <cell r="J1585" t="str">
            <v>ZMK</v>
          </cell>
          <cell r="K1585">
            <v>22500</v>
          </cell>
          <cell r="L1585">
            <v>1.6750418760469012E-3</v>
          </cell>
          <cell r="M1585">
            <v>37.688442211055275</v>
          </cell>
          <cell r="N1585">
            <v>0</v>
          </cell>
          <cell r="O1585">
            <v>0</v>
          </cell>
          <cell r="P1585">
            <v>0</v>
          </cell>
          <cell r="Q1585">
            <v>0</v>
          </cell>
          <cell r="R1585">
            <v>22500</v>
          </cell>
        </row>
        <row r="1586">
          <cell r="B1586" t="str">
            <v>599-1131</v>
          </cell>
          <cell r="D1586">
            <v>39637</v>
          </cell>
          <cell r="E1586" t="str">
            <v>M031</v>
          </cell>
          <cell r="F1586" t="str">
            <v>Belinda</v>
          </cell>
          <cell r="G1586" t="str">
            <v>Makubu Steelworks Ltd</v>
          </cell>
          <cell r="H1586" t="str">
            <v>5.5 x 25 Self drilling screws</v>
          </cell>
          <cell r="I1586" t="str">
            <v>ZMK 1,040,000.00</v>
          </cell>
          <cell r="J1586" t="str">
            <v>ZMK</v>
          </cell>
          <cell r="K1586">
            <v>1040000</v>
          </cell>
          <cell r="L1586">
            <v>1.6750418760469012E-3</v>
          </cell>
          <cell r="M1586">
            <v>1742.0435510887773</v>
          </cell>
          <cell r="N1586">
            <v>0</v>
          </cell>
          <cell r="O1586">
            <v>0</v>
          </cell>
          <cell r="P1586">
            <v>0</v>
          </cell>
          <cell r="Q1586">
            <v>0</v>
          </cell>
          <cell r="R1586">
            <v>1040000</v>
          </cell>
        </row>
        <row r="1587">
          <cell r="B1587" t="str">
            <v>599-1132</v>
          </cell>
          <cell r="D1587">
            <v>39637</v>
          </cell>
          <cell r="E1587" t="str">
            <v>M056</v>
          </cell>
          <cell r="F1587" t="str">
            <v>Yusuf</v>
          </cell>
          <cell r="G1587" t="str">
            <v>Mulimo Agriculture Hardware Distributors</v>
          </cell>
          <cell r="H1587" t="str">
            <v>8 off 2 inch gate valves, 7m 1 inch hose pipe, hose clamps for clarifier refurbishment</v>
          </cell>
          <cell r="I1587" t="str">
            <v>ZMK 496,000.00</v>
          </cell>
          <cell r="J1587" t="str">
            <v>ZMK</v>
          </cell>
          <cell r="K1587">
            <v>496000</v>
          </cell>
          <cell r="L1587">
            <v>1.6750418760469012E-3</v>
          </cell>
          <cell r="M1587">
            <v>830.82077051926296</v>
          </cell>
          <cell r="N1587">
            <v>0</v>
          </cell>
          <cell r="O1587">
            <v>0</v>
          </cell>
          <cell r="P1587">
            <v>0</v>
          </cell>
          <cell r="Q1587">
            <v>0</v>
          </cell>
          <cell r="R1587">
            <v>496000</v>
          </cell>
        </row>
        <row r="1588">
          <cell r="B1588" t="str">
            <v>599-1133</v>
          </cell>
          <cell r="D1588">
            <v>39637</v>
          </cell>
          <cell r="E1588" t="str">
            <v>M023-3</v>
          </cell>
          <cell r="F1588" t="str">
            <v>Ackim Zuze</v>
          </cell>
          <cell r="G1588" t="str">
            <v>Danack Crane Services</v>
          </cell>
          <cell r="H1588" t="str">
            <v>Repairs to 68 ton hook on 140T crane (PV56)</v>
          </cell>
          <cell r="I1588" t="str">
            <v>ZMK 3,000,000.00</v>
          </cell>
          <cell r="J1588" t="str">
            <v>ZMK</v>
          </cell>
          <cell r="K1588">
            <v>3000000</v>
          </cell>
          <cell r="L1588">
            <v>1.6750418760469012E-3</v>
          </cell>
          <cell r="M1588">
            <v>5025.1256281407032</v>
          </cell>
          <cell r="N1588">
            <v>0</v>
          </cell>
          <cell r="O1588">
            <v>0</v>
          </cell>
          <cell r="P1588">
            <v>0</v>
          </cell>
          <cell r="Q1588">
            <v>0</v>
          </cell>
          <cell r="R1588">
            <v>3000000</v>
          </cell>
        </row>
        <row r="1589">
          <cell r="B1589" t="str">
            <v>599-1134</v>
          </cell>
          <cell r="D1589">
            <v>39637</v>
          </cell>
          <cell r="E1589" t="str">
            <v>M039-0</v>
          </cell>
          <cell r="F1589" t="str">
            <v>Yusuf</v>
          </cell>
          <cell r="G1589" t="str">
            <v>Makubu Steelworks Ltd</v>
          </cell>
          <cell r="H1589" t="str">
            <v>Self drilling screws for CVP buildings</v>
          </cell>
          <cell r="I1589" t="str">
            <v>ZMK 2,080,000.00</v>
          </cell>
          <cell r="J1589" t="str">
            <v>ZMK</v>
          </cell>
          <cell r="K1589">
            <v>2080000</v>
          </cell>
          <cell r="L1589">
            <v>1.6750418760469012E-3</v>
          </cell>
          <cell r="M1589">
            <v>3484.0871021775547</v>
          </cell>
          <cell r="N1589">
            <v>0</v>
          </cell>
          <cell r="O1589">
            <v>0</v>
          </cell>
          <cell r="P1589">
            <v>0</v>
          </cell>
          <cell r="Q1589">
            <v>0</v>
          </cell>
          <cell r="R1589">
            <v>2080000</v>
          </cell>
        </row>
        <row r="1590">
          <cell r="B1590" t="str">
            <v>599-1135</v>
          </cell>
          <cell r="D1590">
            <v>39637</v>
          </cell>
          <cell r="E1590" t="str">
            <v>M010-1</v>
          </cell>
          <cell r="F1590" t="str">
            <v>Yusuf</v>
          </cell>
          <cell r="G1590" t="str">
            <v>Mulimo Agriculture Hardware Distributors</v>
          </cell>
          <cell r="H1590" t="str">
            <v>0.5 inch gate valves for T2 mill 1</v>
          </cell>
          <cell r="I1590" t="str">
            <v>ZMK 420,000.00</v>
          </cell>
          <cell r="J1590" t="str">
            <v>ZMK</v>
          </cell>
          <cell r="K1590">
            <v>420000</v>
          </cell>
          <cell r="L1590">
            <v>1.6750418760469012E-3</v>
          </cell>
          <cell r="M1590">
            <v>703.5175879396985</v>
          </cell>
          <cell r="N1590">
            <v>0</v>
          </cell>
          <cell r="O1590">
            <v>0</v>
          </cell>
          <cell r="P1590">
            <v>0</v>
          </cell>
          <cell r="Q1590">
            <v>0</v>
          </cell>
          <cell r="R1590">
            <v>420000</v>
          </cell>
        </row>
        <row r="1591">
          <cell r="B1591" t="str">
            <v>599-1136</v>
          </cell>
          <cell r="D1591">
            <v>39637</v>
          </cell>
          <cell r="E1591" t="str">
            <v>M031</v>
          </cell>
          <cell r="F1591" t="str">
            <v>Belinda</v>
          </cell>
          <cell r="G1591" t="str">
            <v>Makubu Steelworks Ltd</v>
          </cell>
          <cell r="H1591" t="str">
            <v>1200 Galvanized GR 8.8 bolts, nuts and washers for CVP A building</v>
          </cell>
          <cell r="I1591" t="str">
            <v>ZMK 4,680,000.00</v>
          </cell>
          <cell r="J1591" t="str">
            <v>ZMK</v>
          </cell>
          <cell r="K1591">
            <v>4680000</v>
          </cell>
          <cell r="L1591">
            <v>1.6750418760469012E-3</v>
          </cell>
          <cell r="M1591">
            <v>7839.1959798994976</v>
          </cell>
          <cell r="N1591">
            <v>0</v>
          </cell>
          <cell r="O1591">
            <v>0</v>
          </cell>
          <cell r="P1591">
            <v>0</v>
          </cell>
          <cell r="Q1591">
            <v>0</v>
          </cell>
          <cell r="R1591">
            <v>4680000</v>
          </cell>
        </row>
        <row r="1592">
          <cell r="B1592" t="str">
            <v>599-1137</v>
          </cell>
          <cell r="D1592">
            <v>39637</v>
          </cell>
          <cell r="E1592" t="str">
            <v>M043-0</v>
          </cell>
          <cell r="F1592" t="str">
            <v>Belinda</v>
          </cell>
          <cell r="G1592" t="str">
            <v>Makubu Steelworks Ltd</v>
          </cell>
          <cell r="H1592" t="str">
            <v>22m M36 glavanized threaded rod, 260 M36 nuts and washers for ICW Piping &amp; valves</v>
          </cell>
          <cell r="I1592" t="str">
            <v>ZMK 8,006,000.00</v>
          </cell>
          <cell r="J1592" t="str">
            <v>ZMK</v>
          </cell>
          <cell r="K1592">
            <v>8006000</v>
          </cell>
          <cell r="L1592">
            <v>1.6750418760469012E-3</v>
          </cell>
          <cell r="M1592">
            <v>13410.385259631492</v>
          </cell>
          <cell r="N1592">
            <v>0</v>
          </cell>
          <cell r="O1592">
            <v>0</v>
          </cell>
          <cell r="P1592">
            <v>0</v>
          </cell>
          <cell r="Q1592">
            <v>0</v>
          </cell>
          <cell r="R1592">
            <v>8006000</v>
          </cell>
        </row>
        <row r="1593">
          <cell r="B1593" t="str">
            <v>599-1138</v>
          </cell>
          <cell r="C1593">
            <v>1</v>
          </cell>
          <cell r="D1593">
            <v>39637</v>
          </cell>
          <cell r="E1593" t="str">
            <v>M031</v>
          </cell>
          <cell r="F1593" t="str">
            <v>Mohamed</v>
          </cell>
          <cell r="G1593" t="str">
            <v>BHAGOOS SUPERMARKET</v>
          </cell>
          <cell r="H1593" t="str">
            <v>Oxygen &amp; Acetylene gas</v>
          </cell>
          <cell r="I1593" t="str">
            <v>ZMK 108,174,000.00</v>
          </cell>
          <cell r="J1593" t="str">
            <v>ZMK</v>
          </cell>
          <cell r="K1593">
            <v>108174000</v>
          </cell>
          <cell r="L1593">
            <v>1.6750418760469012E-3</v>
          </cell>
          <cell r="M1593">
            <v>181195.9798994975</v>
          </cell>
          <cell r="N1593">
            <v>0</v>
          </cell>
          <cell r="O1593">
            <v>0</v>
          </cell>
          <cell r="P1593">
            <v>0</v>
          </cell>
          <cell r="Q1593">
            <v>0</v>
          </cell>
          <cell r="R1593">
            <v>108174000</v>
          </cell>
          <cell r="S1593" t="str">
            <v>Gas Recovery</v>
          </cell>
        </row>
        <row r="1594">
          <cell r="B1594" t="str">
            <v>599-1139</v>
          </cell>
          <cell r="D1594">
            <v>39637</v>
          </cell>
          <cell r="E1594" t="str">
            <v xml:space="preserve">M023-3 </v>
          </cell>
          <cell r="F1594" t="str">
            <v>Max</v>
          </cell>
          <cell r="G1594" t="str">
            <v>Maxtronics System and supplies</v>
          </cell>
          <cell r="H1594" t="str">
            <v>Crane oil, o-ring kits and gloves for crane maintenance</v>
          </cell>
          <cell r="I1594" t="str">
            <v>ZMK 7,040,000.00</v>
          </cell>
          <cell r="J1594" t="str">
            <v>ZMK</v>
          </cell>
          <cell r="K1594">
            <v>7040000</v>
          </cell>
          <cell r="L1594">
            <v>1.6750418760469012E-3</v>
          </cell>
          <cell r="M1594">
            <v>11792.294807370185</v>
          </cell>
          <cell r="N1594">
            <v>0</v>
          </cell>
          <cell r="O1594">
            <v>0</v>
          </cell>
          <cell r="P1594">
            <v>0</v>
          </cell>
          <cell r="Q1594">
            <v>0</v>
          </cell>
          <cell r="R1594">
            <v>7040000</v>
          </cell>
        </row>
        <row r="1595">
          <cell r="B1595" t="str">
            <v>599-1140</v>
          </cell>
          <cell r="D1595">
            <v>39638</v>
          </cell>
          <cell r="E1595" t="str">
            <v>P005</v>
          </cell>
          <cell r="F1595" t="str">
            <v>Rachel Zulu</v>
          </cell>
          <cell r="G1595" t="str">
            <v>GEMISTAR TRAVEL &amp; TOURS</v>
          </cell>
          <cell r="H1595" t="str">
            <v>Airticket for Stuart Watson</v>
          </cell>
          <cell r="I1595" t="str">
            <v>ZMK 3,010,855.00</v>
          </cell>
          <cell r="J1595" t="str">
            <v>ZMK</v>
          </cell>
          <cell r="K1595">
            <v>3010855</v>
          </cell>
          <cell r="L1595">
            <v>1.6750418760469012E-3</v>
          </cell>
          <cell r="M1595">
            <v>5043.3082077051931</v>
          </cell>
          <cell r="N1595">
            <v>0</v>
          </cell>
          <cell r="O1595">
            <v>0</v>
          </cell>
          <cell r="P1595">
            <v>0</v>
          </cell>
          <cell r="Q1595">
            <v>0</v>
          </cell>
          <cell r="R1595">
            <v>3010855</v>
          </cell>
        </row>
        <row r="1596">
          <cell r="B1596" t="str">
            <v>599-1141</v>
          </cell>
          <cell r="C1596" t="str">
            <v>CVCO 65</v>
          </cell>
          <cell r="D1596">
            <v>39638</v>
          </cell>
          <cell r="E1596" t="str">
            <v>M033</v>
          </cell>
          <cell r="F1596" t="str">
            <v>Ben Misplon</v>
          </cell>
          <cell r="G1596" t="str">
            <v>Thermal Energy Systems cc</v>
          </cell>
          <cell r="H1596" t="str">
            <v>System for Boiler 6 Venturi Scrubber (CVCO 65)</v>
          </cell>
          <cell r="I1596" t="str">
            <v>ZAR 48,600.00</v>
          </cell>
          <cell r="J1596" t="str">
            <v>ZAR</v>
          </cell>
          <cell r="K1596">
            <v>48600</v>
          </cell>
          <cell r="L1596">
            <v>1</v>
          </cell>
          <cell r="M1596">
            <v>48600</v>
          </cell>
          <cell r="N1596">
            <v>48600</v>
          </cell>
          <cell r="O1596">
            <v>0</v>
          </cell>
          <cell r="P1596">
            <v>0</v>
          </cell>
          <cell r="Q1596">
            <v>0</v>
          </cell>
          <cell r="R1596">
            <v>0</v>
          </cell>
        </row>
        <row r="1597">
          <cell r="B1597" t="str">
            <v>599-1142</v>
          </cell>
          <cell r="C1597" t="str">
            <v>CVCO 007</v>
          </cell>
          <cell r="D1597">
            <v>39638</v>
          </cell>
          <cell r="E1597" t="str">
            <v>M014</v>
          </cell>
          <cell r="F1597" t="str">
            <v>PIETER DUYS</v>
          </cell>
          <cell r="G1597" t="str">
            <v>Duys Component Manufacturers (Pty) Ltd</v>
          </cell>
          <cell r="H1597" t="str">
            <v>Flanged &amp; bolted end plates fro Chrystallisers (CVCO 007)</v>
          </cell>
          <cell r="I1597" t="str">
            <v>ZAR 123,657.00</v>
          </cell>
          <cell r="J1597" t="str">
            <v>ZAR</v>
          </cell>
          <cell r="K1597">
            <v>123657</v>
          </cell>
          <cell r="L1597">
            <v>1</v>
          </cell>
          <cell r="M1597">
            <v>123657</v>
          </cell>
          <cell r="N1597">
            <v>123657</v>
          </cell>
          <cell r="O1597">
            <v>0</v>
          </cell>
          <cell r="P1597">
            <v>0</v>
          </cell>
          <cell r="Q1597">
            <v>0</v>
          </cell>
          <cell r="R1597">
            <v>0</v>
          </cell>
        </row>
        <row r="1598">
          <cell r="B1598" t="str">
            <v>599-1143</v>
          </cell>
          <cell r="D1598">
            <v>39641</v>
          </cell>
          <cell r="E1598" t="str">
            <v>A005</v>
          </cell>
          <cell r="F1598" t="str">
            <v>Marthie Burger</v>
          </cell>
          <cell r="G1598" t="str">
            <v>East African Supply</v>
          </cell>
          <cell r="H1598" t="str">
            <v>50 x 50 Solid square bar for Pump station crane rails</v>
          </cell>
          <cell r="I1598" t="str">
            <v>ZAR 28,156.50</v>
          </cell>
          <cell r="J1598" t="str">
            <v>ZAR</v>
          </cell>
          <cell r="K1598">
            <v>28156.5</v>
          </cell>
          <cell r="L1598">
            <v>1</v>
          </cell>
          <cell r="M1598">
            <v>28156.5</v>
          </cell>
          <cell r="N1598">
            <v>28156.5</v>
          </cell>
          <cell r="O1598">
            <v>0</v>
          </cell>
          <cell r="P1598">
            <v>0</v>
          </cell>
          <cell r="Q1598">
            <v>0</v>
          </cell>
          <cell r="R1598">
            <v>0</v>
          </cell>
        </row>
        <row r="1599">
          <cell r="B1599" t="str">
            <v>599-1144</v>
          </cell>
          <cell r="D1599">
            <v>39641</v>
          </cell>
          <cell r="E1599" t="str">
            <v>M001-08</v>
          </cell>
          <cell r="F1599" t="str">
            <v>Marthie Burger</v>
          </cell>
          <cell r="G1599" t="str">
            <v>East African Supply</v>
          </cell>
          <cell r="H1599" t="str">
            <v>Clamps for Steam Drain Line T2 Shredder</v>
          </cell>
          <cell r="I1599" t="str">
            <v>ZAR 619.25</v>
          </cell>
          <cell r="J1599" t="str">
            <v>ZAR</v>
          </cell>
          <cell r="K1599">
            <v>619.25</v>
          </cell>
          <cell r="L1599">
            <v>1</v>
          </cell>
          <cell r="M1599">
            <v>619.25</v>
          </cell>
          <cell r="N1599">
            <v>619.25</v>
          </cell>
          <cell r="O1599">
            <v>0</v>
          </cell>
          <cell r="P1599">
            <v>0</v>
          </cell>
          <cell r="Q1599">
            <v>0</v>
          </cell>
          <cell r="R1599">
            <v>0</v>
          </cell>
          <cell r="T1599">
            <v>2</v>
          </cell>
        </row>
        <row r="1600">
          <cell r="B1600" t="str">
            <v>599-1144</v>
          </cell>
          <cell r="D1600">
            <v>39641</v>
          </cell>
          <cell r="E1600" t="str">
            <v>M031</v>
          </cell>
          <cell r="G1600" t="str">
            <v>East African Supply</v>
          </cell>
          <cell r="H1600" t="str">
            <v>Rubber sheet for control Cabin</v>
          </cell>
          <cell r="I1600" t="str">
            <v>ZAR 404.25</v>
          </cell>
          <cell r="J1600" t="str">
            <v>ZAR</v>
          </cell>
          <cell r="K1600">
            <v>404.25</v>
          </cell>
          <cell r="L1600">
            <v>1</v>
          </cell>
          <cell r="M1600">
            <v>404.25</v>
          </cell>
          <cell r="N1600">
            <v>404.25</v>
          </cell>
          <cell r="O1600">
            <v>0</v>
          </cell>
          <cell r="P1600">
            <v>0</v>
          </cell>
          <cell r="Q1600">
            <v>0</v>
          </cell>
          <cell r="R1600">
            <v>0</v>
          </cell>
        </row>
        <row r="1601">
          <cell r="B1601" t="str">
            <v>599-1145</v>
          </cell>
          <cell r="D1601">
            <v>39641</v>
          </cell>
          <cell r="E1601" t="str">
            <v>E012</v>
          </cell>
          <cell r="F1601" t="str">
            <v>Chris Smith</v>
          </cell>
          <cell r="G1601" t="str">
            <v>Unitech Instrumentation Services</v>
          </cell>
          <cell r="H1601" t="str">
            <v>Cable straps and various site works instructions</v>
          </cell>
          <cell r="I1601" t="str">
            <v>ZAR 6,766.00</v>
          </cell>
          <cell r="J1601" t="str">
            <v>ZAR</v>
          </cell>
          <cell r="K1601">
            <v>6766</v>
          </cell>
          <cell r="L1601">
            <v>1</v>
          </cell>
          <cell r="M1601">
            <v>6766</v>
          </cell>
          <cell r="N1601">
            <v>6766</v>
          </cell>
          <cell r="O1601">
            <v>0</v>
          </cell>
          <cell r="P1601">
            <v>0</v>
          </cell>
          <cell r="Q1601">
            <v>0</v>
          </cell>
          <cell r="R1601">
            <v>0</v>
          </cell>
        </row>
        <row r="1602">
          <cell r="B1602" t="str">
            <v>599-1146</v>
          </cell>
          <cell r="D1602">
            <v>39641</v>
          </cell>
          <cell r="E1602" t="str">
            <v>I003</v>
          </cell>
          <cell r="F1602" t="str">
            <v>Rocky Stephens</v>
          </cell>
          <cell r="G1602" t="str">
            <v>Vega Instruments SA</v>
          </cell>
          <cell r="H1602" t="str">
            <v>Vegavib 61 compact vibrating level switch for solids with vibrating rod</v>
          </cell>
          <cell r="I1602" t="str">
            <v>ZAR 9,900.00</v>
          </cell>
          <cell r="J1602" t="str">
            <v>ZAR</v>
          </cell>
          <cell r="K1602">
            <v>9900</v>
          </cell>
          <cell r="L1602">
            <v>1</v>
          </cell>
          <cell r="M1602">
            <v>9900</v>
          </cell>
          <cell r="N1602">
            <v>9900</v>
          </cell>
          <cell r="O1602">
            <v>0</v>
          </cell>
          <cell r="P1602">
            <v>0</v>
          </cell>
          <cell r="Q1602">
            <v>0</v>
          </cell>
          <cell r="R1602">
            <v>0</v>
          </cell>
        </row>
        <row r="1603">
          <cell r="B1603" t="str">
            <v>599-1147</v>
          </cell>
          <cell r="D1603">
            <v>39641</v>
          </cell>
          <cell r="E1603" t="str">
            <v>I003</v>
          </cell>
          <cell r="F1603" t="str">
            <v>WAYNE BURSEY</v>
          </cell>
          <cell r="G1603" t="str">
            <v>Siemens Limited</v>
          </cell>
          <cell r="H1603" t="str">
            <v>24 inch Monitors for boilers and PI historian</v>
          </cell>
          <cell r="I1603" t="str">
            <v>ZAR 36,013.00</v>
          </cell>
          <cell r="J1603" t="str">
            <v>ZAR</v>
          </cell>
          <cell r="K1603">
            <v>36013</v>
          </cell>
          <cell r="L1603">
            <v>1</v>
          </cell>
          <cell r="M1603">
            <v>36013</v>
          </cell>
          <cell r="N1603">
            <v>36013</v>
          </cell>
          <cell r="O1603">
            <v>0</v>
          </cell>
          <cell r="P1603">
            <v>0</v>
          </cell>
          <cell r="Q1603">
            <v>0</v>
          </cell>
          <cell r="R1603">
            <v>0</v>
          </cell>
        </row>
        <row r="1604">
          <cell r="B1604" t="str">
            <v>599-1148</v>
          </cell>
          <cell r="D1604">
            <v>39641</v>
          </cell>
          <cell r="E1604" t="str">
            <v>M039-0</v>
          </cell>
          <cell r="F1604" t="str">
            <v>unknown</v>
          </cell>
          <cell r="G1604" t="str">
            <v>Contact Business Centre - Lusaka</v>
          </cell>
          <cell r="H1604" t="str">
            <v>Steps for drivers to weighbridge offices</v>
          </cell>
          <cell r="I1604" t="str">
            <v>ZMK 6,844,666.68</v>
          </cell>
          <cell r="J1604" t="str">
            <v>ZMK</v>
          </cell>
          <cell r="K1604">
            <v>6844666.6799999997</v>
          </cell>
          <cell r="L1604">
            <v>1.6750418760469012E-3</v>
          </cell>
          <cell r="M1604">
            <v>11465.103316582914</v>
          </cell>
          <cell r="N1604">
            <v>0</v>
          </cell>
          <cell r="O1604">
            <v>0</v>
          </cell>
          <cell r="P1604">
            <v>0</v>
          </cell>
          <cell r="Q1604">
            <v>0</v>
          </cell>
          <cell r="R1604">
            <v>6844666.6799999997</v>
          </cell>
        </row>
        <row r="1605">
          <cell r="B1605" t="str">
            <v>599-1149</v>
          </cell>
          <cell r="D1605">
            <v>39641</v>
          </cell>
          <cell r="E1605" t="str">
            <v>M031</v>
          </cell>
          <cell r="F1605" t="str">
            <v>Mohamed</v>
          </cell>
          <cell r="G1605" t="str">
            <v>BHAGOOS SUPERMARKET</v>
          </cell>
          <cell r="H1605" t="str">
            <v>Damaged valve on oxygen cylinder to be recovered from Emineo</v>
          </cell>
          <cell r="I1605" t="str">
            <v>ZMK 325,000.00</v>
          </cell>
          <cell r="J1605" t="str">
            <v>ZMK</v>
          </cell>
          <cell r="K1605">
            <v>325000</v>
          </cell>
          <cell r="L1605">
            <v>1.6750418760469012E-3</v>
          </cell>
          <cell r="M1605">
            <v>544.38860971524286</v>
          </cell>
          <cell r="N1605">
            <v>0</v>
          </cell>
          <cell r="O1605">
            <v>0</v>
          </cell>
          <cell r="P1605">
            <v>0</v>
          </cell>
          <cell r="Q1605">
            <v>0</v>
          </cell>
          <cell r="R1605">
            <v>325000</v>
          </cell>
          <cell r="S1605" t="str">
            <v>Gas Recovery</v>
          </cell>
        </row>
        <row r="1606">
          <cell r="B1606" t="str">
            <v>599-1150</v>
          </cell>
          <cell r="D1606">
            <v>39641</v>
          </cell>
          <cell r="E1606" t="str">
            <v>M007</v>
          </cell>
          <cell r="F1606" t="str">
            <v>Kishore</v>
          </cell>
          <cell r="G1606" t="str">
            <v>Heku Engineering Ltd</v>
          </cell>
          <cell r="H1606" t="str">
            <v>Bore and cut keyway on shredder turbine coupling half (recover from Sotratech)</v>
          </cell>
          <cell r="I1606" t="str">
            <v>ZMK 2,900,000.00</v>
          </cell>
          <cell r="J1606" t="str">
            <v>ZMK</v>
          </cell>
          <cell r="K1606">
            <v>2900000</v>
          </cell>
          <cell r="L1606">
            <v>1.6750418760469012E-3</v>
          </cell>
          <cell r="M1606">
            <v>4857.6214405360133</v>
          </cell>
          <cell r="N1606">
            <v>0</v>
          </cell>
          <cell r="O1606">
            <v>0</v>
          </cell>
          <cell r="P1606">
            <v>0</v>
          </cell>
          <cell r="Q1606">
            <v>0</v>
          </cell>
          <cell r="R1606">
            <v>2900000</v>
          </cell>
        </row>
        <row r="1607">
          <cell r="B1607" t="str">
            <v>599-1151</v>
          </cell>
          <cell r="D1607">
            <v>39641</v>
          </cell>
          <cell r="E1607" t="str">
            <v>M039-0</v>
          </cell>
          <cell r="F1607" t="str">
            <v>Dipin</v>
          </cell>
          <cell r="G1607" t="str">
            <v>Discount Steel Zambia</v>
          </cell>
          <cell r="H1607" t="str">
            <v>25 nb Galvanized pipes fro handrailings</v>
          </cell>
          <cell r="I1607" t="str">
            <v>ZMK 11,702,880.00</v>
          </cell>
          <cell r="J1607" t="str">
            <v>ZMK</v>
          </cell>
          <cell r="K1607">
            <v>11702880</v>
          </cell>
          <cell r="L1607">
            <v>1.6750418760469012E-3</v>
          </cell>
          <cell r="M1607">
            <v>19602.81407035176</v>
          </cell>
          <cell r="N1607">
            <v>0</v>
          </cell>
          <cell r="O1607">
            <v>0</v>
          </cell>
          <cell r="P1607">
            <v>0</v>
          </cell>
          <cell r="Q1607">
            <v>0</v>
          </cell>
          <cell r="R1607">
            <v>11702880</v>
          </cell>
        </row>
        <row r="1608">
          <cell r="B1608" t="str">
            <v>599-1152</v>
          </cell>
          <cell r="D1608">
            <v>39641</v>
          </cell>
          <cell r="E1608" t="str">
            <v>M016-0</v>
          </cell>
          <cell r="F1608" t="str">
            <v>Belinda</v>
          </cell>
          <cell r="G1608" t="str">
            <v>Makubu Steelworks Ltd</v>
          </cell>
          <cell r="H1608" t="str">
            <v>Galvanized pipe 0.5 inch x 6m long for weighed juice pump cooling water</v>
          </cell>
          <cell r="I1608" t="str">
            <v>ZMK 870,000.00</v>
          </cell>
          <cell r="J1608" t="str">
            <v>ZMK</v>
          </cell>
          <cell r="K1608">
            <v>870000</v>
          </cell>
          <cell r="L1608">
            <v>1.6750418760469012E-3</v>
          </cell>
          <cell r="M1608">
            <v>1457.286432160804</v>
          </cell>
          <cell r="N1608">
            <v>0</v>
          </cell>
          <cell r="O1608">
            <v>0</v>
          </cell>
          <cell r="P1608">
            <v>0</v>
          </cell>
          <cell r="Q1608">
            <v>0</v>
          </cell>
          <cell r="R1608">
            <v>870000</v>
          </cell>
        </row>
        <row r="1609">
          <cell r="B1609" t="str">
            <v>599-1153</v>
          </cell>
          <cell r="D1609">
            <v>39641</v>
          </cell>
          <cell r="E1609" t="str">
            <v>M016-0</v>
          </cell>
          <cell r="F1609" t="str">
            <v>Belinda</v>
          </cell>
          <cell r="G1609" t="str">
            <v>Makubu Steelworks Ltd</v>
          </cell>
          <cell r="H1609" t="str">
            <v>Galvanized Elbows 0.5 inch BSP for clear juicec pumps cooling water</v>
          </cell>
          <cell r="I1609" t="str">
            <v>ZMK 40,000.00</v>
          </cell>
          <cell r="J1609" t="str">
            <v>ZMK</v>
          </cell>
          <cell r="K1609">
            <v>40000</v>
          </cell>
          <cell r="L1609">
            <v>1.6750418760469012E-3</v>
          </cell>
          <cell r="M1609">
            <v>67.001675041876041</v>
          </cell>
          <cell r="N1609">
            <v>0</v>
          </cell>
          <cell r="O1609">
            <v>0</v>
          </cell>
          <cell r="P1609">
            <v>0</v>
          </cell>
          <cell r="Q1609">
            <v>0</v>
          </cell>
          <cell r="R1609">
            <v>40000</v>
          </cell>
        </row>
        <row r="1610">
          <cell r="B1610" t="str">
            <v>599-1154</v>
          </cell>
          <cell r="D1610">
            <v>39641</v>
          </cell>
          <cell r="E1610" t="str">
            <v>M010-1</v>
          </cell>
          <cell r="F1610" t="str">
            <v>Belinda</v>
          </cell>
          <cell r="G1610" t="str">
            <v>Makubu Steelworks Ltd</v>
          </cell>
          <cell r="H1610" t="str">
            <v>Jubilee clips 1 inch</v>
          </cell>
          <cell r="I1610" t="str">
            <v>ZMK 12,000.00</v>
          </cell>
          <cell r="J1610" t="str">
            <v>ZMK</v>
          </cell>
          <cell r="K1610">
            <v>12000</v>
          </cell>
          <cell r="L1610">
            <v>1.6750418760469012E-3</v>
          </cell>
          <cell r="M1610">
            <v>20.100502512562816</v>
          </cell>
          <cell r="N1610">
            <v>0</v>
          </cell>
          <cell r="O1610">
            <v>0</v>
          </cell>
          <cell r="P1610">
            <v>0</v>
          </cell>
          <cell r="Q1610">
            <v>0</v>
          </cell>
          <cell r="R1610">
            <v>12000</v>
          </cell>
        </row>
        <row r="1611">
          <cell r="B1611" t="str">
            <v>599-1155</v>
          </cell>
          <cell r="D1611">
            <v>39641</v>
          </cell>
          <cell r="E1611" t="str">
            <v>M039-0</v>
          </cell>
          <cell r="F1611" t="str">
            <v>East African Supply</v>
          </cell>
          <cell r="G1611" t="str">
            <v>East African Supply</v>
          </cell>
          <cell r="H1611" t="str">
            <v>Roadfreight</v>
          </cell>
          <cell r="I1611" t="str">
            <v>ZAR 29,400</v>
          </cell>
          <cell r="J1611" t="str">
            <v>ZAR</v>
          </cell>
          <cell r="K1611">
            <v>29400</v>
          </cell>
          <cell r="L1611">
            <v>1</v>
          </cell>
          <cell r="M1611">
            <v>29400</v>
          </cell>
          <cell r="N1611">
            <v>29400</v>
          </cell>
          <cell r="O1611">
            <v>0</v>
          </cell>
          <cell r="P1611">
            <v>0</v>
          </cell>
          <cell r="Q1611">
            <v>0</v>
          </cell>
          <cell r="R1611">
            <v>0</v>
          </cell>
        </row>
        <row r="1612">
          <cell r="B1612" t="str">
            <v>599-1155</v>
          </cell>
          <cell r="D1612">
            <v>39641</v>
          </cell>
          <cell r="E1612" t="str">
            <v>M039-0</v>
          </cell>
          <cell r="F1612" t="str">
            <v>Marthie Burger</v>
          </cell>
          <cell r="G1612" t="str">
            <v>East African Supply</v>
          </cell>
          <cell r="H1612" t="str">
            <v>Channel, flat bar, chequered plates for Mixed juice scale and evaporator platforms</v>
          </cell>
          <cell r="I1612" t="str">
            <v>ZAR 81,000.23</v>
          </cell>
          <cell r="J1612" t="str">
            <v>ZAR</v>
          </cell>
          <cell r="K1612">
            <v>81000.23</v>
          </cell>
          <cell r="L1612">
            <v>1</v>
          </cell>
          <cell r="M1612">
            <v>81000.23</v>
          </cell>
          <cell r="N1612">
            <v>81000.23</v>
          </cell>
          <cell r="O1612">
            <v>0</v>
          </cell>
          <cell r="P1612">
            <v>0</v>
          </cell>
          <cell r="Q1612">
            <v>0</v>
          </cell>
          <cell r="R1612">
            <v>0</v>
          </cell>
        </row>
        <row r="1613">
          <cell r="B1613" t="str">
            <v>599-1156</v>
          </cell>
          <cell r="D1613">
            <v>39641</v>
          </cell>
          <cell r="E1613" t="str">
            <v>C001</v>
          </cell>
          <cell r="F1613" t="str">
            <v>Belinda</v>
          </cell>
          <cell r="G1613" t="str">
            <v>Makubu Steelworks Ltd</v>
          </cell>
          <cell r="H1613" t="str">
            <v>M24 threaded rod, nuts and washers for Hilo unloader &amp; Feeder table HD bolts</v>
          </cell>
          <cell r="I1613" t="str">
            <v>ZMK 9,472,040.00</v>
          </cell>
          <cell r="J1613" t="str">
            <v>ZMK</v>
          </cell>
          <cell r="K1613">
            <v>9472040</v>
          </cell>
          <cell r="L1613">
            <v>1.6750418760469012E-3</v>
          </cell>
          <cell r="M1613">
            <v>15866.06365159129</v>
          </cell>
          <cell r="N1613">
            <v>0</v>
          </cell>
          <cell r="O1613">
            <v>0</v>
          </cell>
          <cell r="P1613">
            <v>0</v>
          </cell>
          <cell r="Q1613">
            <v>0</v>
          </cell>
          <cell r="R1613">
            <v>9472040</v>
          </cell>
        </row>
        <row r="1614">
          <cell r="B1614" t="str">
            <v>599-1157</v>
          </cell>
          <cell r="D1614">
            <v>39641</v>
          </cell>
          <cell r="E1614" t="str">
            <v>C001</v>
          </cell>
          <cell r="F1614" t="str">
            <v>JACK PHIRI</v>
          </cell>
          <cell r="G1614" t="str">
            <v>Atonement Enterprises Ltd</v>
          </cell>
          <cell r="H1614" t="str">
            <v>Final claim for compressor hire including fuel and jackhammers</v>
          </cell>
          <cell r="I1614" t="str">
            <v>ZMK 35,531,160.00</v>
          </cell>
          <cell r="J1614" t="str">
            <v>ZMK</v>
          </cell>
          <cell r="K1614">
            <v>35531160</v>
          </cell>
          <cell r="L1614">
            <v>1.6750418760469012E-3</v>
          </cell>
          <cell r="M1614">
            <v>59516.180904522611</v>
          </cell>
          <cell r="N1614">
            <v>0</v>
          </cell>
          <cell r="O1614">
            <v>0</v>
          </cell>
          <cell r="P1614">
            <v>0</v>
          </cell>
          <cell r="Q1614">
            <v>0</v>
          </cell>
          <cell r="R1614">
            <v>35531160</v>
          </cell>
        </row>
        <row r="1615">
          <cell r="B1615" t="str">
            <v>599-1158</v>
          </cell>
          <cell r="D1615">
            <v>39641</v>
          </cell>
          <cell r="E1615" t="str">
            <v>A012</v>
          </cell>
          <cell r="F1615" t="str">
            <v>Belinda</v>
          </cell>
          <cell r="G1615" t="str">
            <v>Makubu Steelworks Ltd</v>
          </cell>
          <cell r="H1615" t="str">
            <v>Extra straining posts and corner supports, nuts, bolts and washers</v>
          </cell>
          <cell r="I1615" t="str">
            <v>ZMK 18,750,000.00</v>
          </cell>
          <cell r="J1615" t="str">
            <v>ZMK</v>
          </cell>
          <cell r="K1615">
            <v>18750000</v>
          </cell>
          <cell r="L1615">
            <v>1.6750418760469012E-3</v>
          </cell>
          <cell r="M1615">
            <v>31407.035175879399</v>
          </cell>
          <cell r="N1615">
            <v>0</v>
          </cell>
          <cell r="O1615">
            <v>0</v>
          </cell>
          <cell r="P1615">
            <v>0</v>
          </cell>
          <cell r="Q1615">
            <v>0</v>
          </cell>
          <cell r="R1615">
            <v>18750000</v>
          </cell>
        </row>
        <row r="1616">
          <cell r="B1616" t="str">
            <v>599-1159</v>
          </cell>
          <cell r="D1616">
            <v>39641</v>
          </cell>
          <cell r="E1616" t="str">
            <v>C001</v>
          </cell>
          <cell r="F1616" t="str">
            <v>Belinda</v>
          </cell>
          <cell r="G1616" t="str">
            <v>Makubu Steelworks Ltd</v>
          </cell>
          <cell r="H1616" t="str">
            <v>M24 threaded rod, nuts and washers for HD bolts</v>
          </cell>
          <cell r="I1616" t="str">
            <v>ZMK 4,822,560.00</v>
          </cell>
          <cell r="J1616" t="str">
            <v>ZMK</v>
          </cell>
          <cell r="K1616">
            <v>4822560</v>
          </cell>
          <cell r="L1616">
            <v>1.6750418760469012E-3</v>
          </cell>
          <cell r="M1616">
            <v>8077.989949748744</v>
          </cell>
          <cell r="N1616">
            <v>0</v>
          </cell>
          <cell r="O1616">
            <v>0</v>
          </cell>
          <cell r="P1616">
            <v>0</v>
          </cell>
          <cell r="Q1616">
            <v>0</v>
          </cell>
          <cell r="R1616">
            <v>4822560</v>
          </cell>
        </row>
        <row r="1617">
          <cell r="B1617" t="str">
            <v>599-1160</v>
          </cell>
          <cell r="D1617">
            <v>39641</v>
          </cell>
          <cell r="E1617" t="str">
            <v>M056</v>
          </cell>
          <cell r="F1617" t="str">
            <v>Marthie Burger</v>
          </cell>
          <cell r="G1617" t="str">
            <v>East African Supply</v>
          </cell>
          <cell r="H1617" t="str">
            <v>1 inch and 3 inch steam pipes for steaming out points</v>
          </cell>
          <cell r="I1617" t="str">
            <v>ZAR 29,760.04</v>
          </cell>
          <cell r="J1617" t="str">
            <v>ZAR</v>
          </cell>
          <cell r="K1617">
            <v>29760.04</v>
          </cell>
          <cell r="L1617">
            <v>1</v>
          </cell>
          <cell r="M1617">
            <v>29760.04</v>
          </cell>
          <cell r="N1617">
            <v>29760.04</v>
          </cell>
          <cell r="O1617">
            <v>0</v>
          </cell>
          <cell r="P1617">
            <v>0</v>
          </cell>
          <cell r="Q1617">
            <v>0</v>
          </cell>
          <cell r="R1617">
            <v>0</v>
          </cell>
        </row>
        <row r="1618">
          <cell r="B1618" t="str">
            <v>599-1161</v>
          </cell>
          <cell r="D1618">
            <v>39641</v>
          </cell>
          <cell r="E1618" t="str">
            <v>P005</v>
          </cell>
          <cell r="F1618" t="str">
            <v>Marthie Burger</v>
          </cell>
          <cell r="G1618" t="str">
            <v>East African Supply</v>
          </cell>
          <cell r="H1618" t="str">
            <v>Cecil nurse edge training desks and steel cabinets</v>
          </cell>
          <cell r="I1618" t="str">
            <v>ZAR 26,982.90</v>
          </cell>
          <cell r="J1618" t="str">
            <v>ZAR</v>
          </cell>
          <cell r="K1618">
            <v>26982.9</v>
          </cell>
          <cell r="L1618">
            <v>1</v>
          </cell>
          <cell r="M1618">
            <v>26982.9</v>
          </cell>
          <cell r="N1618">
            <v>26982.9</v>
          </cell>
          <cell r="O1618">
            <v>0</v>
          </cell>
          <cell r="P1618">
            <v>0</v>
          </cell>
          <cell r="Q1618">
            <v>0</v>
          </cell>
          <cell r="R1618">
            <v>0</v>
          </cell>
        </row>
        <row r="1619">
          <cell r="B1619" t="str">
            <v>599-1162</v>
          </cell>
          <cell r="D1619">
            <v>39641</v>
          </cell>
          <cell r="E1619" t="str">
            <v>E002</v>
          </cell>
          <cell r="F1619" t="str">
            <v>Lakhi</v>
          </cell>
          <cell r="G1619" t="str">
            <v>Laktronics Repairs Ltd</v>
          </cell>
          <cell r="H1619" t="str">
            <v>Running hours for compressor and jack hammer</v>
          </cell>
          <cell r="I1619" t="str">
            <v>ZMK 1,152,000.00</v>
          </cell>
          <cell r="J1619" t="str">
            <v>ZMK</v>
          </cell>
          <cell r="K1619">
            <v>1152000</v>
          </cell>
          <cell r="L1619">
            <v>1.6750418760469012E-3</v>
          </cell>
          <cell r="M1619">
            <v>1929.6482412060302</v>
          </cell>
          <cell r="N1619">
            <v>0</v>
          </cell>
          <cell r="O1619">
            <v>0</v>
          </cell>
          <cell r="P1619">
            <v>0</v>
          </cell>
          <cell r="Q1619">
            <v>0</v>
          </cell>
          <cell r="R1619">
            <v>1152000</v>
          </cell>
        </row>
        <row r="1620">
          <cell r="B1620" t="str">
            <v>599-1163</v>
          </cell>
          <cell r="D1620">
            <v>39641</v>
          </cell>
          <cell r="E1620" t="str">
            <v>E012</v>
          </cell>
          <cell r="F1620" t="str">
            <v>Kuben</v>
          </cell>
          <cell r="G1620" t="str">
            <v>Panel Technique (Pty) Ltd</v>
          </cell>
          <cell r="H1620" t="str">
            <v>Variations claims on MCCs manufactured for expansion project</v>
          </cell>
          <cell r="I1620" t="str">
            <v>ZAR 113,428.00</v>
          </cell>
          <cell r="J1620" t="str">
            <v>ZAR</v>
          </cell>
          <cell r="K1620">
            <v>113428</v>
          </cell>
          <cell r="L1620">
            <v>1</v>
          </cell>
          <cell r="M1620">
            <v>113428</v>
          </cell>
          <cell r="N1620">
            <v>113428</v>
          </cell>
          <cell r="O1620">
            <v>0</v>
          </cell>
          <cell r="P1620">
            <v>0</v>
          </cell>
          <cell r="Q1620">
            <v>0</v>
          </cell>
          <cell r="R1620">
            <v>0</v>
          </cell>
        </row>
        <row r="1621">
          <cell r="B1621" t="str">
            <v>599-1164</v>
          </cell>
          <cell r="D1621">
            <v>39641</v>
          </cell>
          <cell r="E1621" t="str">
            <v>M031</v>
          </cell>
          <cell r="F1621" t="str">
            <v>Max</v>
          </cell>
          <cell r="G1621" t="str">
            <v>Maxtronics System and supplies</v>
          </cell>
          <cell r="H1621" t="str">
            <v>Thrust ball bearing 501208 FBJ</v>
          </cell>
          <cell r="I1621" t="str">
            <v>ZMK 76,000.00</v>
          </cell>
          <cell r="J1621" t="str">
            <v>ZMK</v>
          </cell>
          <cell r="K1621">
            <v>76000</v>
          </cell>
          <cell r="L1621">
            <v>1.6750418760469012E-3</v>
          </cell>
          <cell r="M1621">
            <v>127.30318257956449</v>
          </cell>
          <cell r="N1621">
            <v>0</v>
          </cell>
          <cell r="O1621">
            <v>0</v>
          </cell>
          <cell r="P1621">
            <v>0</v>
          </cell>
          <cell r="Q1621">
            <v>0</v>
          </cell>
          <cell r="R1621">
            <v>76000</v>
          </cell>
        </row>
        <row r="1622">
          <cell r="B1622" t="str">
            <v>599-1165</v>
          </cell>
          <cell r="D1622">
            <v>39641</v>
          </cell>
          <cell r="E1622" t="str">
            <v>M031</v>
          </cell>
          <cell r="F1622" t="str">
            <v>Belinda</v>
          </cell>
          <cell r="G1622" t="str">
            <v>Makubu Steelworks Ltd</v>
          </cell>
          <cell r="H1622" t="str">
            <v>Bolts, nuts and washers for clarifier refurbishment</v>
          </cell>
          <cell r="I1622" t="str">
            <v>ZMK 1,200,000.00</v>
          </cell>
          <cell r="J1622" t="str">
            <v>ZMK</v>
          </cell>
          <cell r="K1622">
            <v>1200000</v>
          </cell>
          <cell r="L1622">
            <v>1.6750418760469012E-3</v>
          </cell>
          <cell r="M1622">
            <v>2010.0502512562814</v>
          </cell>
          <cell r="N1622">
            <v>0</v>
          </cell>
          <cell r="O1622">
            <v>0</v>
          </cell>
          <cell r="P1622">
            <v>0</v>
          </cell>
          <cell r="Q1622">
            <v>0</v>
          </cell>
          <cell r="R1622">
            <v>1200000</v>
          </cell>
        </row>
        <row r="1623">
          <cell r="B1623" t="str">
            <v>599-1166</v>
          </cell>
          <cell r="D1623">
            <v>39641</v>
          </cell>
          <cell r="E1623" t="str">
            <v>M031</v>
          </cell>
          <cell r="F1623" t="str">
            <v>Yusuf</v>
          </cell>
          <cell r="G1623" t="str">
            <v>Mulimo Agriculture Hardware Distributors</v>
          </cell>
          <cell r="H1623" t="str">
            <v>Epoxy thinners GTA 220</v>
          </cell>
          <cell r="I1623" t="str">
            <v>ZMK 1,250,000.00</v>
          </cell>
          <cell r="J1623" t="str">
            <v>ZMK</v>
          </cell>
          <cell r="K1623">
            <v>1250000</v>
          </cell>
          <cell r="L1623">
            <v>1.6750418760469012E-3</v>
          </cell>
          <cell r="M1623">
            <v>2093.8023450586265</v>
          </cell>
          <cell r="N1623">
            <v>0</v>
          </cell>
          <cell r="O1623">
            <v>0</v>
          </cell>
          <cell r="P1623">
            <v>0</v>
          </cell>
          <cell r="Q1623">
            <v>0</v>
          </cell>
          <cell r="R1623">
            <v>1250000</v>
          </cell>
        </row>
        <row r="1624">
          <cell r="B1624" t="str">
            <v>599-1167</v>
          </cell>
          <cell r="D1624">
            <v>39641</v>
          </cell>
          <cell r="E1624" t="str">
            <v>M023-3</v>
          </cell>
          <cell r="F1624" t="str">
            <v>Chrispin</v>
          </cell>
          <cell r="G1624" t="str">
            <v>Steady Hydrualics Limited</v>
          </cell>
          <cell r="H1624" t="str">
            <v>Repairs to Crane Brake booster (pressure intensifiers)</v>
          </cell>
          <cell r="I1624" t="str">
            <v>ZMK 3,940,000.00</v>
          </cell>
          <cell r="J1624" t="str">
            <v>ZMK</v>
          </cell>
          <cell r="K1624">
            <v>3940000</v>
          </cell>
          <cell r="L1624">
            <v>1.6750418760469012E-3</v>
          </cell>
          <cell r="M1624">
            <v>6599.6649916247907</v>
          </cell>
          <cell r="N1624">
            <v>0</v>
          </cell>
          <cell r="O1624">
            <v>0</v>
          </cell>
          <cell r="P1624">
            <v>0</v>
          </cell>
          <cell r="Q1624">
            <v>0</v>
          </cell>
          <cell r="R1624">
            <v>3940000</v>
          </cell>
        </row>
        <row r="1625">
          <cell r="B1625" t="str">
            <v>599-1168</v>
          </cell>
          <cell r="D1625">
            <v>39641</v>
          </cell>
          <cell r="E1625" t="str">
            <v>A010-13</v>
          </cell>
          <cell r="F1625" t="str">
            <v>Lakhi</v>
          </cell>
          <cell r="G1625" t="str">
            <v>Laktronics Repairs Ltd</v>
          </cell>
          <cell r="H1625" t="str">
            <v xml:space="preserve">Truck hire for planting of seed cane </v>
          </cell>
          <cell r="I1625" t="str">
            <v>ZMK 142,400,000.00</v>
          </cell>
          <cell r="J1625" t="str">
            <v>ZMK</v>
          </cell>
          <cell r="K1625">
            <v>142400000</v>
          </cell>
          <cell r="L1625">
            <v>1.6750418760469012E-3</v>
          </cell>
          <cell r="M1625">
            <v>238525.96314907874</v>
          </cell>
          <cell r="N1625">
            <v>0</v>
          </cell>
          <cell r="O1625">
            <v>0</v>
          </cell>
          <cell r="P1625">
            <v>0</v>
          </cell>
          <cell r="Q1625">
            <v>0</v>
          </cell>
          <cell r="R1625">
            <v>142400000</v>
          </cell>
        </row>
        <row r="1626">
          <cell r="B1626" t="str">
            <v>599-1169</v>
          </cell>
          <cell r="D1626">
            <v>39643</v>
          </cell>
          <cell r="E1626" t="str">
            <v>M056</v>
          </cell>
          <cell r="F1626" t="str">
            <v>Marthie Burger</v>
          </cell>
          <cell r="G1626" t="str">
            <v>East African Supply</v>
          </cell>
          <cell r="H1626" t="str">
            <v>2 x brass nbipples and 3/4 inch steam pipe</v>
          </cell>
          <cell r="I1626" t="str">
            <v>ZAR 3,272.81</v>
          </cell>
          <cell r="J1626" t="str">
            <v>ZAR</v>
          </cell>
          <cell r="K1626">
            <v>3272.81</v>
          </cell>
          <cell r="L1626">
            <v>1</v>
          </cell>
          <cell r="M1626">
            <v>3272.81</v>
          </cell>
          <cell r="N1626">
            <v>3272.81</v>
          </cell>
          <cell r="O1626">
            <v>0</v>
          </cell>
          <cell r="P1626">
            <v>0</v>
          </cell>
          <cell r="Q1626">
            <v>0</v>
          </cell>
          <cell r="R1626">
            <v>0</v>
          </cell>
        </row>
        <row r="1627">
          <cell r="B1627" t="str">
            <v>599-1170</v>
          </cell>
          <cell r="C1627">
            <v>1</v>
          </cell>
          <cell r="D1627">
            <v>39644</v>
          </cell>
          <cell r="E1627" t="str">
            <v>P005</v>
          </cell>
          <cell r="F1627" t="str">
            <v>Rachel Zulu</v>
          </cell>
          <cell r="G1627" t="str">
            <v>Toyota Zambia Ltd</v>
          </cell>
          <cell r="H1627" t="str">
            <v>Full service for Hi-Ace minibus ABL 2292 PV25</v>
          </cell>
          <cell r="I1627" t="str">
            <v>ZMK 970,444.00</v>
          </cell>
          <cell r="J1627" t="str">
            <v>ZMK</v>
          </cell>
          <cell r="K1627">
            <v>970444</v>
          </cell>
          <cell r="L1627">
            <v>1.6750418760469012E-3</v>
          </cell>
          <cell r="M1627">
            <v>1625.5343383584591</v>
          </cell>
          <cell r="N1627">
            <v>0</v>
          </cell>
          <cell r="O1627">
            <v>0</v>
          </cell>
          <cell r="P1627">
            <v>0</v>
          </cell>
          <cell r="Q1627">
            <v>0</v>
          </cell>
          <cell r="R1627">
            <v>970444</v>
          </cell>
        </row>
        <row r="1628">
          <cell r="B1628" t="str">
            <v>599-1171</v>
          </cell>
          <cell r="C1628">
            <v>1</v>
          </cell>
          <cell r="D1628">
            <v>39652</v>
          </cell>
          <cell r="E1628" t="str">
            <v>P005</v>
          </cell>
          <cell r="F1628" t="str">
            <v>Charity</v>
          </cell>
          <cell r="G1628" t="str">
            <v>DHL Zambia</v>
          </cell>
          <cell r="H1628" t="str">
            <v>Collection of medicine for Colette Steedman</v>
          </cell>
          <cell r="I1628" t="str">
            <v>ZMK 1,000,000.00</v>
          </cell>
          <cell r="J1628" t="str">
            <v>ZMK</v>
          </cell>
          <cell r="K1628">
            <v>1000000</v>
          </cell>
          <cell r="L1628">
            <v>1.6750418760469012E-3</v>
          </cell>
          <cell r="M1628">
            <v>1675.0418760469013</v>
          </cell>
          <cell r="N1628">
            <v>0</v>
          </cell>
          <cell r="O1628">
            <v>0</v>
          </cell>
          <cell r="P1628">
            <v>0</v>
          </cell>
          <cell r="Q1628">
            <v>0</v>
          </cell>
          <cell r="R1628">
            <v>1000000</v>
          </cell>
        </row>
        <row r="1629">
          <cell r="B1629" t="str">
            <v>599-1172</v>
          </cell>
          <cell r="C1629">
            <v>1</v>
          </cell>
          <cell r="D1629">
            <v>39654</v>
          </cell>
          <cell r="E1629" t="str">
            <v>C003</v>
          </cell>
          <cell r="F1629" t="str">
            <v>Uli Heitz</v>
          </cell>
          <cell r="G1629" t="str">
            <v>Heku Construction Ltd</v>
          </cell>
          <cell r="H1629" t="str">
            <v>Supply, fabricate, prime, deliver and erect TG Building structural steel</v>
          </cell>
          <cell r="I1629" t="str">
            <v>ZMK 2,143,570,637.00</v>
          </cell>
          <cell r="J1629" t="str">
            <v>ZMK</v>
          </cell>
          <cell r="K1629">
            <v>2143570637</v>
          </cell>
          <cell r="L1629">
            <v>1.6750418760469012E-3</v>
          </cell>
          <cell r="M1629">
            <v>3590570.5812395308</v>
          </cell>
          <cell r="N1629">
            <v>0</v>
          </cell>
          <cell r="O1629">
            <v>0</v>
          </cell>
          <cell r="P1629">
            <v>0</v>
          </cell>
          <cell r="Q1629">
            <v>0</v>
          </cell>
          <cell r="R1629">
            <v>2143570637</v>
          </cell>
        </row>
        <row r="1630">
          <cell r="B1630" t="str">
            <v>599-1173</v>
          </cell>
          <cell r="C1630">
            <v>2</v>
          </cell>
          <cell r="D1630">
            <v>39654</v>
          </cell>
          <cell r="E1630" t="str">
            <v>M001-08</v>
          </cell>
          <cell r="F1630" t="str">
            <v>Marthie Burger</v>
          </cell>
          <cell r="G1630" t="str">
            <v>East African Supply</v>
          </cell>
          <cell r="H1630" t="str">
            <v>TWIP System (had to be done through EAS as Iron Fireman rejected 599-656)</v>
          </cell>
          <cell r="I1630" t="str">
            <v>ZAR 185,362.59</v>
          </cell>
          <cell r="J1630" t="str">
            <v>ZAR</v>
          </cell>
          <cell r="K1630">
            <v>185362.59</v>
          </cell>
          <cell r="L1630">
            <v>1</v>
          </cell>
          <cell r="M1630">
            <v>185362.59</v>
          </cell>
          <cell r="N1630">
            <v>185362.59</v>
          </cell>
          <cell r="O1630">
            <v>0</v>
          </cell>
          <cell r="P1630">
            <v>0</v>
          </cell>
          <cell r="Q1630">
            <v>0</v>
          </cell>
          <cell r="R1630">
            <v>0</v>
          </cell>
          <cell r="T1630">
            <v>2</v>
          </cell>
        </row>
        <row r="1631">
          <cell r="B1631" t="str">
            <v>599-1174</v>
          </cell>
          <cell r="C1631">
            <v>1</v>
          </cell>
          <cell r="D1631">
            <v>39654</v>
          </cell>
          <cell r="E1631" t="str">
            <v>M016-0</v>
          </cell>
          <cell r="F1631" t="str">
            <v>Belinda</v>
          </cell>
          <cell r="G1631" t="str">
            <v>Makubu Steelworks Ltd</v>
          </cell>
          <cell r="H1631" t="str">
            <v>M8 threaded Rod and nuts for pumps</v>
          </cell>
          <cell r="I1631" t="str">
            <v>ZMK 12,000.00</v>
          </cell>
          <cell r="J1631" t="str">
            <v>ZMK</v>
          </cell>
          <cell r="K1631">
            <v>12000</v>
          </cell>
          <cell r="L1631">
            <v>1.6750418760469012E-3</v>
          </cell>
          <cell r="M1631">
            <v>20.100502512562816</v>
          </cell>
          <cell r="N1631">
            <v>0</v>
          </cell>
          <cell r="O1631">
            <v>0</v>
          </cell>
          <cell r="P1631">
            <v>0</v>
          </cell>
          <cell r="Q1631">
            <v>0</v>
          </cell>
          <cell r="R1631">
            <v>12000</v>
          </cell>
        </row>
        <row r="1632">
          <cell r="B1632" t="str">
            <v>599-1175</v>
          </cell>
          <cell r="C1632">
            <v>1</v>
          </cell>
          <cell r="D1632">
            <v>39654</v>
          </cell>
          <cell r="E1632" t="str">
            <v>E002</v>
          </cell>
          <cell r="F1632" t="str">
            <v>Roger Venzo</v>
          </cell>
          <cell r="G1632" t="str">
            <v xml:space="preserve">R G F Power Projects cc </v>
          </cell>
          <cell r="H1632" t="str">
            <v>28 Creosoted Poles required for completion of Overhead powerlines</v>
          </cell>
          <cell r="I1632" t="str">
            <v>ZAR 134,988.00</v>
          </cell>
          <cell r="J1632" t="str">
            <v>ZAR</v>
          </cell>
          <cell r="K1632">
            <v>134988</v>
          </cell>
          <cell r="L1632">
            <v>1</v>
          </cell>
          <cell r="M1632">
            <v>134988</v>
          </cell>
          <cell r="N1632">
            <v>134988</v>
          </cell>
          <cell r="O1632">
            <v>0</v>
          </cell>
          <cell r="P1632">
            <v>0</v>
          </cell>
          <cell r="Q1632">
            <v>0</v>
          </cell>
          <cell r="R1632">
            <v>0</v>
          </cell>
        </row>
        <row r="1633">
          <cell r="B1633" t="str">
            <v>599-1176</v>
          </cell>
          <cell r="C1633">
            <v>1</v>
          </cell>
          <cell r="D1633">
            <v>39654</v>
          </cell>
          <cell r="E1633" t="str">
            <v>P002</v>
          </cell>
          <cell r="F1633" t="str">
            <v>Vinesh Maharaj</v>
          </cell>
          <cell r="G1633" t="str">
            <v>Cube Technologies (Pty) Ltd</v>
          </cell>
          <cell r="H1633" t="str">
            <v>Building of graphical pages for TS E&amp;I (ISI order)</v>
          </cell>
          <cell r="I1633" t="str">
            <v>ZAR 35,720.00</v>
          </cell>
          <cell r="J1633" t="str">
            <v>ZAR</v>
          </cell>
          <cell r="K1633">
            <v>35720</v>
          </cell>
          <cell r="L1633">
            <v>1</v>
          </cell>
          <cell r="M1633">
            <v>35720</v>
          </cell>
          <cell r="N1633">
            <v>35720</v>
          </cell>
          <cell r="O1633">
            <v>0</v>
          </cell>
          <cell r="P1633">
            <v>0</v>
          </cell>
          <cell r="Q1633">
            <v>0</v>
          </cell>
          <cell r="R1633">
            <v>0</v>
          </cell>
        </row>
        <row r="1634">
          <cell r="B1634" t="str">
            <v>599-1177</v>
          </cell>
          <cell r="C1634">
            <v>1</v>
          </cell>
          <cell r="D1634">
            <v>39654</v>
          </cell>
          <cell r="E1634" t="str">
            <v>E012</v>
          </cell>
          <cell r="F1634" t="str">
            <v>Neville Palmer</v>
          </cell>
          <cell r="G1634" t="str">
            <v>L.M.V Switchgear cc</v>
          </cell>
          <cell r="H1634" t="str">
            <v>MCC Drawings and preparation of BOQ's</v>
          </cell>
          <cell r="I1634" t="str">
            <v>ZAR 44,715.00</v>
          </cell>
          <cell r="J1634" t="str">
            <v>ZAR</v>
          </cell>
          <cell r="K1634">
            <v>44715</v>
          </cell>
          <cell r="L1634">
            <v>1</v>
          </cell>
          <cell r="M1634">
            <v>44715</v>
          </cell>
          <cell r="N1634">
            <v>44715</v>
          </cell>
          <cell r="O1634">
            <v>0</v>
          </cell>
          <cell r="P1634">
            <v>0</v>
          </cell>
          <cell r="Q1634">
            <v>0</v>
          </cell>
          <cell r="R1634">
            <v>0</v>
          </cell>
        </row>
        <row r="1635">
          <cell r="B1635" t="str">
            <v>599-1178</v>
          </cell>
          <cell r="C1635">
            <v>1</v>
          </cell>
          <cell r="D1635">
            <v>39654</v>
          </cell>
          <cell r="E1635" t="str">
            <v>E012</v>
          </cell>
          <cell r="F1635" t="str">
            <v>Neville Palmer</v>
          </cell>
          <cell r="G1635" t="str">
            <v>L.M.V Switchgear cc</v>
          </cell>
          <cell r="H1635" t="str">
            <v>Labour costs for MCC upgrade extras</v>
          </cell>
          <cell r="I1635" t="str">
            <v>ZAR 129,425.74</v>
          </cell>
          <cell r="J1635" t="str">
            <v>ZAR</v>
          </cell>
          <cell r="K1635">
            <v>129425.74</v>
          </cell>
          <cell r="L1635">
            <v>1</v>
          </cell>
          <cell r="M1635">
            <v>129425.74</v>
          </cell>
          <cell r="N1635">
            <v>129425.74</v>
          </cell>
          <cell r="O1635">
            <v>0</v>
          </cell>
          <cell r="P1635">
            <v>0</v>
          </cell>
          <cell r="Q1635">
            <v>0</v>
          </cell>
          <cell r="R1635">
            <v>0</v>
          </cell>
        </row>
        <row r="1636">
          <cell r="B1636" t="str">
            <v>599-1179</v>
          </cell>
          <cell r="C1636">
            <v>1</v>
          </cell>
          <cell r="D1636">
            <v>39654</v>
          </cell>
          <cell r="E1636" t="str">
            <v>M012-1</v>
          </cell>
          <cell r="F1636" t="str">
            <v>Hubert Raffray</v>
          </cell>
          <cell r="G1636" t="str">
            <v>Forges Tardieu Ltd</v>
          </cell>
          <cell r="H1636" t="str">
            <v>2 off Kestner Evaporators</v>
          </cell>
          <cell r="I1636" t="str">
            <v>USD 1,800,000</v>
          </cell>
          <cell r="J1636" t="str">
            <v>USD</v>
          </cell>
          <cell r="K1636">
            <v>1800000</v>
          </cell>
          <cell r="L1636">
            <v>7.35</v>
          </cell>
          <cell r="M1636">
            <v>13230000</v>
          </cell>
          <cell r="N1636">
            <v>0</v>
          </cell>
          <cell r="O1636">
            <v>0</v>
          </cell>
          <cell r="P1636">
            <v>0</v>
          </cell>
          <cell r="Q1636">
            <v>1800000</v>
          </cell>
          <cell r="R1636">
            <v>0</v>
          </cell>
        </row>
        <row r="1637">
          <cell r="B1637" t="str">
            <v>599-1180</v>
          </cell>
          <cell r="C1637">
            <v>1</v>
          </cell>
          <cell r="D1637">
            <v>39654</v>
          </cell>
          <cell r="E1637" t="str">
            <v>M029</v>
          </cell>
          <cell r="F1637" t="str">
            <v>Belinda</v>
          </cell>
          <cell r="G1637" t="str">
            <v>Mulimo Agriculture Hardware Distributors</v>
          </cell>
          <cell r="H1637" t="str">
            <v>Insertion Rubbers for Clarifier</v>
          </cell>
          <cell r="I1637" t="str">
            <v>ZMK 250,000.00</v>
          </cell>
          <cell r="J1637" t="str">
            <v>ZMK</v>
          </cell>
          <cell r="K1637">
            <v>250000</v>
          </cell>
          <cell r="L1637">
            <v>1.6750418760469012E-3</v>
          </cell>
          <cell r="M1637">
            <v>418.76046901172532</v>
          </cell>
          <cell r="N1637">
            <v>0</v>
          </cell>
          <cell r="O1637">
            <v>0</v>
          </cell>
          <cell r="P1637">
            <v>0</v>
          </cell>
          <cell r="Q1637">
            <v>0</v>
          </cell>
          <cell r="R1637">
            <v>250000</v>
          </cell>
        </row>
        <row r="1638">
          <cell r="B1638" t="str">
            <v>599-1181</v>
          </cell>
          <cell r="C1638">
            <v>1</v>
          </cell>
          <cell r="D1638">
            <v>39654</v>
          </cell>
          <cell r="E1638" t="str">
            <v>M039-0</v>
          </cell>
          <cell r="F1638" t="str">
            <v>Belinda</v>
          </cell>
          <cell r="G1638" t="str">
            <v>Makubu Steelworks Ltd</v>
          </cell>
          <cell r="H1638" t="str">
            <v>Galvanized Botls and nuts M6 x M60 for fixing of gratings</v>
          </cell>
          <cell r="I1638" t="str">
            <v>ZMK 550,000.00</v>
          </cell>
          <cell r="J1638" t="str">
            <v>ZMK</v>
          </cell>
          <cell r="K1638">
            <v>550000</v>
          </cell>
          <cell r="L1638">
            <v>1.6750418760469012E-3</v>
          </cell>
          <cell r="M1638">
            <v>921.27303182579567</v>
          </cell>
          <cell r="N1638">
            <v>0</v>
          </cell>
          <cell r="O1638">
            <v>0</v>
          </cell>
          <cell r="P1638">
            <v>0</v>
          </cell>
          <cell r="Q1638">
            <v>0</v>
          </cell>
          <cell r="R1638">
            <v>550000</v>
          </cell>
        </row>
        <row r="1639">
          <cell r="B1639" t="str">
            <v>599-1182</v>
          </cell>
          <cell r="C1639">
            <v>1</v>
          </cell>
          <cell r="D1639">
            <v>39654</v>
          </cell>
          <cell r="E1639" t="str">
            <v>M001-08</v>
          </cell>
          <cell r="F1639" t="str">
            <v>Belinda</v>
          </cell>
          <cell r="G1639" t="str">
            <v>Makubu Steelworks Ltd</v>
          </cell>
          <cell r="H1639" t="str">
            <v>M16 Rawl bolts</v>
          </cell>
          <cell r="I1639" t="str">
            <v>ZMK 615,000</v>
          </cell>
          <cell r="J1639" t="str">
            <v>ZMK</v>
          </cell>
          <cell r="K1639">
            <v>615000</v>
          </cell>
          <cell r="L1639">
            <v>1.6750418760469012E-3</v>
          </cell>
          <cell r="M1639">
            <v>1030.1507537688442</v>
          </cell>
          <cell r="N1639">
            <v>0</v>
          </cell>
          <cell r="O1639">
            <v>0</v>
          </cell>
          <cell r="P1639">
            <v>0</v>
          </cell>
          <cell r="Q1639">
            <v>0</v>
          </cell>
          <cell r="R1639">
            <v>615000</v>
          </cell>
          <cell r="T1639">
            <v>2</v>
          </cell>
        </row>
        <row r="1640">
          <cell r="B1640" t="str">
            <v>599-1183</v>
          </cell>
          <cell r="D1640">
            <v>39654</v>
          </cell>
          <cell r="E1640" t="str">
            <v>M031</v>
          </cell>
          <cell r="F1640" t="str">
            <v>Yusuf</v>
          </cell>
          <cell r="G1640" t="str">
            <v>Mulimo Agriculture Hardware Distributors</v>
          </cell>
          <cell r="H1640" t="str">
            <v>Stainless steel welding rods 2.5 &amp; 3.15mm</v>
          </cell>
          <cell r="I1640" t="str">
            <v>ZMK 45,800,000</v>
          </cell>
          <cell r="J1640" t="str">
            <v>ZMK</v>
          </cell>
          <cell r="K1640">
            <v>45800000</v>
          </cell>
          <cell r="L1640">
            <v>1.6750418760469012E-3</v>
          </cell>
          <cell r="M1640">
            <v>76716.91792294808</v>
          </cell>
          <cell r="N1640">
            <v>0</v>
          </cell>
          <cell r="O1640">
            <v>0</v>
          </cell>
          <cell r="P1640">
            <v>0</v>
          </cell>
          <cell r="Q1640">
            <v>0</v>
          </cell>
          <cell r="R1640">
            <v>45800000</v>
          </cell>
        </row>
        <row r="1641">
          <cell r="B1641" t="str">
            <v>599-1184</v>
          </cell>
          <cell r="D1641">
            <v>39654</v>
          </cell>
          <cell r="E1641" t="str">
            <v>M016-0</v>
          </cell>
          <cell r="F1641" t="str">
            <v>Yusuf</v>
          </cell>
          <cell r="G1641" t="str">
            <v>Mulimo Agriculture Hardware Distributors</v>
          </cell>
          <cell r="H1641" t="str">
            <v>12 off 0.5 inch nipples, sockets and unions</v>
          </cell>
          <cell r="I1641" t="str">
            <v>ZMK 211,200</v>
          </cell>
          <cell r="J1641" t="str">
            <v>ZMK</v>
          </cell>
          <cell r="K1641">
            <v>211200</v>
          </cell>
          <cell r="L1641">
            <v>1.6750418760469012E-3</v>
          </cell>
          <cell r="M1641">
            <v>353.76884422110555</v>
          </cell>
          <cell r="N1641">
            <v>0</v>
          </cell>
          <cell r="O1641">
            <v>0</v>
          </cell>
          <cell r="P1641">
            <v>0</v>
          </cell>
          <cell r="Q1641">
            <v>0</v>
          </cell>
          <cell r="R1641">
            <v>211200</v>
          </cell>
        </row>
        <row r="1642">
          <cell r="B1642" t="str">
            <v>599-1185</v>
          </cell>
          <cell r="D1642">
            <v>39654</v>
          </cell>
          <cell r="E1642" t="str">
            <v>C001</v>
          </cell>
          <cell r="F1642" t="str">
            <v>Belinda</v>
          </cell>
          <cell r="G1642" t="str">
            <v>Makubu Steelworks Ltd</v>
          </cell>
          <cell r="H1642" t="str">
            <v>M24 Threaded rods, nuts and washers (recover from Spencon)</v>
          </cell>
          <cell r="I1642" t="str">
            <v>ZMK 1,258,000.00</v>
          </cell>
          <cell r="J1642" t="str">
            <v>ZMK</v>
          </cell>
          <cell r="K1642">
            <v>1258000</v>
          </cell>
          <cell r="L1642">
            <v>1.6750418760469012E-3</v>
          </cell>
          <cell r="M1642">
            <v>2107.2026800670019</v>
          </cell>
          <cell r="N1642">
            <v>0</v>
          </cell>
          <cell r="O1642">
            <v>0</v>
          </cell>
          <cell r="P1642">
            <v>0</v>
          </cell>
          <cell r="Q1642">
            <v>0</v>
          </cell>
          <cell r="R1642">
            <v>1258000</v>
          </cell>
        </row>
        <row r="1643">
          <cell r="B1643" t="str">
            <v>599-1186</v>
          </cell>
          <cell r="C1643">
            <v>1</v>
          </cell>
          <cell r="D1643">
            <v>39658</v>
          </cell>
          <cell r="E1643" t="str">
            <v>P005</v>
          </cell>
          <cell r="F1643" t="str">
            <v>Rachel Zulu</v>
          </cell>
          <cell r="G1643" t="str">
            <v>Maxtronics System and supplies</v>
          </cell>
          <cell r="H1643" t="str">
            <v>Servicing and repairs to Toyota Surf ABL 5695 PV 57</v>
          </cell>
          <cell r="I1643" t="str">
            <v>ZMK 6,755,890.00</v>
          </cell>
          <cell r="J1643" t="str">
            <v>ZMK</v>
          </cell>
          <cell r="K1643">
            <v>6755890</v>
          </cell>
          <cell r="L1643">
            <v>1.6750418760469012E-3</v>
          </cell>
          <cell r="M1643">
            <v>11316.398659966499</v>
          </cell>
          <cell r="N1643">
            <v>0</v>
          </cell>
          <cell r="O1643">
            <v>0</v>
          </cell>
          <cell r="P1643">
            <v>0</v>
          </cell>
          <cell r="Q1643">
            <v>0</v>
          </cell>
          <cell r="R1643">
            <v>6755890</v>
          </cell>
        </row>
        <row r="1644">
          <cell r="B1644" t="str">
            <v>599-1187</v>
          </cell>
          <cell r="C1644">
            <v>1</v>
          </cell>
          <cell r="D1644">
            <v>39658</v>
          </cell>
          <cell r="E1644" t="str">
            <v>P005</v>
          </cell>
          <cell r="F1644" t="str">
            <v>Rachel Zulu</v>
          </cell>
          <cell r="G1644" t="str">
            <v>Maxtronics System and supplies</v>
          </cell>
          <cell r="H1644" t="str">
            <v>Repairs to Mitsubishi Pajero ABK 5071 PV 12</v>
          </cell>
          <cell r="I1644" t="str">
            <v>ZMK 3,240,000.00</v>
          </cell>
          <cell r="J1644" t="str">
            <v>ZMK</v>
          </cell>
          <cell r="K1644">
            <v>3240000</v>
          </cell>
          <cell r="L1644">
            <v>1.6750418760469012E-3</v>
          </cell>
          <cell r="M1644">
            <v>5427.13567839196</v>
          </cell>
          <cell r="N1644">
            <v>0</v>
          </cell>
          <cell r="O1644">
            <v>0</v>
          </cell>
          <cell r="P1644">
            <v>0</v>
          </cell>
          <cell r="Q1644">
            <v>0</v>
          </cell>
          <cell r="R1644">
            <v>3240000</v>
          </cell>
        </row>
        <row r="1645">
          <cell r="B1645" t="str">
            <v>599-1188</v>
          </cell>
          <cell r="D1645">
            <v>39659</v>
          </cell>
          <cell r="E1645" t="str">
            <v>M016-0</v>
          </cell>
          <cell r="F1645" t="str">
            <v>Andre Rabie</v>
          </cell>
          <cell r="G1645" t="str">
            <v>Amalgamated Pumping supplies(SA) (Pty) Ltd</v>
          </cell>
          <cell r="H1645" t="str">
            <v>Submersible Sump pump APS WQ0.75B Stainless steel, including transport</v>
          </cell>
          <cell r="I1645" t="str">
            <v>ZAR 5,000.00</v>
          </cell>
          <cell r="J1645" t="str">
            <v>ZAR</v>
          </cell>
          <cell r="K1645">
            <v>5000</v>
          </cell>
          <cell r="L1645">
            <v>1</v>
          </cell>
          <cell r="M1645">
            <v>5000</v>
          </cell>
          <cell r="N1645">
            <v>5000</v>
          </cell>
          <cell r="O1645">
            <v>0</v>
          </cell>
          <cell r="P1645">
            <v>0</v>
          </cell>
          <cell r="Q1645">
            <v>0</v>
          </cell>
          <cell r="R1645">
            <v>0</v>
          </cell>
        </row>
        <row r="1646">
          <cell r="B1646" t="str">
            <v>599-1189</v>
          </cell>
          <cell r="C1646" t="str">
            <v>CVCO 89</v>
          </cell>
          <cell r="D1646">
            <v>39659</v>
          </cell>
          <cell r="E1646" t="str">
            <v>M004</v>
          </cell>
          <cell r="F1646" t="str">
            <v>Jonas Rolandsson</v>
          </cell>
          <cell r="G1646" t="str">
            <v>Silver Weibull</v>
          </cell>
          <cell r="H1646" t="str">
            <v>Extra commissioining costs for A centrifugals (ISI Order)</v>
          </cell>
          <cell r="I1646" t="str">
            <v>EUR 15,816.00</v>
          </cell>
          <cell r="J1646" t="str">
            <v>EUR</v>
          </cell>
          <cell r="K1646">
            <v>15816</v>
          </cell>
          <cell r="L1646">
            <v>9.5500000000000007</v>
          </cell>
          <cell r="M1646">
            <v>151042.80000000002</v>
          </cell>
          <cell r="N1646">
            <v>0</v>
          </cell>
          <cell r="O1646">
            <v>15816</v>
          </cell>
          <cell r="P1646">
            <v>0</v>
          </cell>
          <cell r="Q1646">
            <v>0</v>
          </cell>
          <cell r="R1646">
            <v>0</v>
          </cell>
        </row>
        <row r="1647">
          <cell r="B1647" t="str">
            <v>599-1190</v>
          </cell>
          <cell r="C1647" t="str">
            <v>CVCO 88</v>
          </cell>
          <cell r="D1647">
            <v>39659</v>
          </cell>
          <cell r="E1647" t="str">
            <v>E003-1</v>
          </cell>
          <cell r="F1647" t="str">
            <v>Jonathan Mackay</v>
          </cell>
          <cell r="G1647" t="str">
            <v>Desta Power Matla (Pty) Ltd</v>
          </cell>
          <cell r="H1647" t="str">
            <v>Contract Price adjustments on small transformers and NER's</v>
          </cell>
          <cell r="I1647" t="str">
            <v>ZAR 126,827.91</v>
          </cell>
          <cell r="J1647" t="str">
            <v>ZAR</v>
          </cell>
          <cell r="K1647">
            <v>126827.91</v>
          </cell>
          <cell r="L1647">
            <v>1</v>
          </cell>
          <cell r="M1647">
            <v>126827.91</v>
          </cell>
          <cell r="N1647">
            <v>126827.91</v>
          </cell>
          <cell r="O1647">
            <v>0</v>
          </cell>
          <cell r="P1647">
            <v>0</v>
          </cell>
          <cell r="Q1647">
            <v>0</v>
          </cell>
          <cell r="R1647">
            <v>0</v>
          </cell>
        </row>
        <row r="1648">
          <cell r="B1648" t="str">
            <v>599-1191</v>
          </cell>
          <cell r="C1648" t="str">
            <v>CVCO 85</v>
          </cell>
          <cell r="D1648">
            <v>39659</v>
          </cell>
          <cell r="E1648" t="str">
            <v>A004-0</v>
          </cell>
          <cell r="F1648" t="str">
            <v>George Findlay</v>
          </cell>
          <cell r="G1648" t="str">
            <v>Gereg Sewerage and Water Equipment</v>
          </cell>
          <cell r="H1648" t="str">
            <v>Contract Price adjustments for sluice gates</v>
          </cell>
          <cell r="I1648" t="str">
            <v>ZAR 13,646.96</v>
          </cell>
          <cell r="J1648" t="str">
            <v>ZAR</v>
          </cell>
          <cell r="K1648">
            <v>13646.96</v>
          </cell>
          <cell r="L1648">
            <v>1</v>
          </cell>
          <cell r="M1648">
            <v>13646.96</v>
          </cell>
          <cell r="N1648">
            <v>13646.96</v>
          </cell>
          <cell r="O1648">
            <v>0</v>
          </cell>
          <cell r="P1648">
            <v>0</v>
          </cell>
          <cell r="Q1648">
            <v>0</v>
          </cell>
          <cell r="R1648">
            <v>0</v>
          </cell>
        </row>
        <row r="1649">
          <cell r="B1649" t="str">
            <v>599-1192</v>
          </cell>
          <cell r="C1649" t="str">
            <v>CVCO 80</v>
          </cell>
          <cell r="D1649">
            <v>39659</v>
          </cell>
          <cell r="E1649" t="str">
            <v>M035</v>
          </cell>
          <cell r="F1649" t="str">
            <v>Warren Hollingsworth</v>
          </cell>
          <cell r="G1649" t="str">
            <v>Hi-Tech Pressure Engineering (Pty) Ltd.</v>
          </cell>
          <cell r="H1649" t="str">
            <v>Extra Pressure release valves for CVP's not ordered originally</v>
          </cell>
          <cell r="I1649" t="str">
            <v>ZAR 69,344.52</v>
          </cell>
          <cell r="J1649" t="str">
            <v>ZAR</v>
          </cell>
          <cell r="K1649">
            <v>69344.52</v>
          </cell>
          <cell r="L1649">
            <v>1</v>
          </cell>
          <cell r="M1649">
            <v>69344.52</v>
          </cell>
          <cell r="N1649">
            <v>69344.52</v>
          </cell>
          <cell r="O1649">
            <v>0</v>
          </cell>
          <cell r="P1649">
            <v>0</v>
          </cell>
          <cell r="Q1649">
            <v>0</v>
          </cell>
          <cell r="R1649">
            <v>0</v>
          </cell>
        </row>
        <row r="1650">
          <cell r="B1650" t="str">
            <v>599-1193</v>
          </cell>
          <cell r="C1650">
            <v>1</v>
          </cell>
          <cell r="D1650">
            <v>39659</v>
          </cell>
          <cell r="E1650" t="str">
            <v>A010-14</v>
          </cell>
          <cell r="F1650" t="str">
            <v>Andy Legg</v>
          </cell>
          <cell r="G1650" t="str">
            <v>Multicrop Zambia</v>
          </cell>
          <cell r="H1650" t="str">
            <v>3/4 inch rubber hoses, 20mm straight hose connectors, and 25mm hose clamps</v>
          </cell>
          <cell r="I1650" t="str">
            <v>ZMK 1,157,850.00</v>
          </cell>
          <cell r="J1650" t="str">
            <v>ZMK</v>
          </cell>
          <cell r="K1650">
            <v>1157850</v>
          </cell>
          <cell r="L1650">
            <v>1.6750418760469012E-3</v>
          </cell>
          <cell r="M1650">
            <v>1939.4472361809046</v>
          </cell>
          <cell r="N1650">
            <v>0</v>
          </cell>
          <cell r="O1650">
            <v>0</v>
          </cell>
          <cell r="P1650">
            <v>0</v>
          </cell>
          <cell r="Q1650">
            <v>0</v>
          </cell>
          <cell r="R1650">
            <v>1157850</v>
          </cell>
        </row>
        <row r="1651">
          <cell r="B1651" t="str">
            <v>599-1194</v>
          </cell>
          <cell r="C1651">
            <v>1</v>
          </cell>
          <cell r="D1651">
            <v>39659</v>
          </cell>
          <cell r="E1651" t="str">
            <v>M022-0</v>
          </cell>
          <cell r="F1651" t="str">
            <v>Arun Madyalkar</v>
          </cell>
          <cell r="G1651" t="str">
            <v>NHECL</v>
          </cell>
          <cell r="H1651" t="str">
            <v>2 off Scallding Juice Heaters</v>
          </cell>
          <cell r="I1651" t="str">
            <v>EUR 348,200.00</v>
          </cell>
          <cell r="J1651" t="str">
            <v>EUR</v>
          </cell>
          <cell r="K1651">
            <v>348200</v>
          </cell>
          <cell r="L1651">
            <v>9.5500000000000007</v>
          </cell>
          <cell r="M1651">
            <v>3325310.0000000005</v>
          </cell>
          <cell r="N1651">
            <v>0</v>
          </cell>
          <cell r="O1651">
            <v>348200</v>
          </cell>
          <cell r="P1651">
            <v>0</v>
          </cell>
          <cell r="Q1651">
            <v>0</v>
          </cell>
          <cell r="R1651">
            <v>0</v>
          </cell>
        </row>
        <row r="1652">
          <cell r="B1652" t="str">
            <v>599-1195</v>
          </cell>
          <cell r="D1652">
            <v>39659</v>
          </cell>
          <cell r="E1652" t="str">
            <v>M031</v>
          </cell>
          <cell r="F1652" t="str">
            <v>Belinda</v>
          </cell>
          <cell r="G1652" t="str">
            <v>Makubu Steelworks Ltd</v>
          </cell>
          <cell r="H1652" t="str">
            <v>12 universal clear Silicone for Control Cabins</v>
          </cell>
          <cell r="I1652" t="str">
            <v>ZMK 300,000.00</v>
          </cell>
          <cell r="J1652" t="str">
            <v>ZMK</v>
          </cell>
          <cell r="K1652">
            <v>300000</v>
          </cell>
          <cell r="L1652">
            <v>1.6750418760469012E-3</v>
          </cell>
          <cell r="M1652">
            <v>502.51256281407035</v>
          </cell>
          <cell r="N1652">
            <v>0</v>
          </cell>
          <cell r="O1652">
            <v>0</v>
          </cell>
          <cell r="P1652">
            <v>0</v>
          </cell>
          <cell r="Q1652">
            <v>0</v>
          </cell>
          <cell r="R1652">
            <v>300000</v>
          </cell>
        </row>
        <row r="1653">
          <cell r="B1653" t="str">
            <v>599-1196</v>
          </cell>
          <cell r="D1653">
            <v>39659</v>
          </cell>
          <cell r="E1653" t="str">
            <v>M031</v>
          </cell>
          <cell r="F1653" t="str">
            <v>Belinda</v>
          </cell>
          <cell r="G1653" t="str">
            <v>Makubu Steelworks Ltd</v>
          </cell>
          <cell r="H1653" t="str">
            <v>IBR Chromadek sheeting with bullnosing for CVP buildings</v>
          </cell>
          <cell r="I1653" t="str">
            <v>ZMK 6,597,000.</v>
          </cell>
          <cell r="J1653" t="str">
            <v>ZMK</v>
          </cell>
          <cell r="K1653">
            <v>6597000</v>
          </cell>
          <cell r="L1653">
            <v>1.6750418760469012E-3</v>
          </cell>
          <cell r="M1653">
            <v>11050.251256281406</v>
          </cell>
          <cell r="N1653">
            <v>0</v>
          </cell>
          <cell r="O1653">
            <v>0</v>
          </cell>
          <cell r="P1653">
            <v>0</v>
          </cell>
          <cell r="Q1653">
            <v>0</v>
          </cell>
          <cell r="R1653">
            <v>6597000</v>
          </cell>
        </row>
        <row r="1654">
          <cell r="B1654" t="str">
            <v>599-1197</v>
          </cell>
          <cell r="C1654">
            <v>1</v>
          </cell>
          <cell r="D1654">
            <v>39659</v>
          </cell>
          <cell r="E1654" t="str">
            <v>E012</v>
          </cell>
          <cell r="F1654" t="str">
            <v>Glen Ward</v>
          </cell>
          <cell r="G1654" t="str">
            <v>Zest Electric Motors (Pty) Ltd</v>
          </cell>
          <cell r="H1654" t="str">
            <v>WEG complete AFW VSD Panel for Boiler 6 ID fans</v>
          </cell>
          <cell r="I1654" t="str">
            <v>ZAR 823,795.00</v>
          </cell>
          <cell r="J1654" t="str">
            <v>ZAR</v>
          </cell>
          <cell r="K1654">
            <v>823795</v>
          </cell>
          <cell r="L1654">
            <v>1</v>
          </cell>
          <cell r="M1654">
            <v>823795</v>
          </cell>
          <cell r="N1654">
            <v>823795</v>
          </cell>
          <cell r="O1654">
            <v>0</v>
          </cell>
          <cell r="P1654">
            <v>0</v>
          </cell>
          <cell r="Q1654">
            <v>0</v>
          </cell>
          <cell r="R1654">
            <v>0</v>
          </cell>
        </row>
        <row r="1655">
          <cell r="B1655" t="str">
            <v>599-1198</v>
          </cell>
          <cell r="D1655">
            <v>39659</v>
          </cell>
          <cell r="E1655" t="str">
            <v>I004</v>
          </cell>
          <cell r="F1655" t="str">
            <v>Unitech Instrumentation Services</v>
          </cell>
          <cell r="G1655" t="str">
            <v>Unitech Instrumentation Services</v>
          </cell>
          <cell r="H1655" t="str">
            <v>Extension of Contract for time delays (UVQ 8084), Commissioning Technician (UVQ 8087)</v>
          </cell>
          <cell r="I1655" t="str">
            <v>ZAR 122720</v>
          </cell>
          <cell r="J1655" t="str">
            <v>ZAR</v>
          </cell>
          <cell r="K1655">
            <v>122720</v>
          </cell>
          <cell r="L1655">
            <v>1</v>
          </cell>
          <cell r="M1655">
            <v>122720</v>
          </cell>
          <cell r="N1655">
            <v>122720</v>
          </cell>
          <cell r="O1655">
            <v>0</v>
          </cell>
          <cell r="P1655">
            <v>0</v>
          </cell>
          <cell r="Q1655">
            <v>0</v>
          </cell>
          <cell r="R1655">
            <v>0</v>
          </cell>
        </row>
        <row r="1656">
          <cell r="B1656" t="str">
            <v>599-1198</v>
          </cell>
          <cell r="D1656">
            <v>39659</v>
          </cell>
          <cell r="E1656" t="str">
            <v>E012</v>
          </cell>
          <cell r="F1656" t="str">
            <v>Chris Smith</v>
          </cell>
          <cell r="G1656" t="str">
            <v>Unitech Instrumentation Services</v>
          </cell>
          <cell r="H1656" t="str">
            <v>Extension of Contract for time delays (UVQ 8084), Commissioning Technician (UVQ 8087)</v>
          </cell>
          <cell r="I1656" t="str">
            <v>ZAR 539,750</v>
          </cell>
          <cell r="J1656" t="str">
            <v>ZAR</v>
          </cell>
          <cell r="K1656">
            <v>539750</v>
          </cell>
          <cell r="L1656">
            <v>1</v>
          </cell>
          <cell r="M1656">
            <v>539750</v>
          </cell>
          <cell r="N1656">
            <v>539750</v>
          </cell>
          <cell r="O1656">
            <v>0</v>
          </cell>
          <cell r="P1656">
            <v>0</v>
          </cell>
          <cell r="Q1656">
            <v>0</v>
          </cell>
          <cell r="R1656">
            <v>0</v>
          </cell>
        </row>
        <row r="1657">
          <cell r="B1657" t="str">
            <v>599-1199</v>
          </cell>
          <cell r="D1657">
            <v>39660</v>
          </cell>
          <cell r="E1657" t="str">
            <v>M031</v>
          </cell>
          <cell r="F1657" t="str">
            <v>Mohamed</v>
          </cell>
          <cell r="G1657" t="str">
            <v>BHAGOOS SUPERMARKET</v>
          </cell>
          <cell r="H1657" t="str">
            <v>Oxygen and Acetylene</v>
          </cell>
          <cell r="I1657" t="str">
            <v>ZMK 119,326,500.00</v>
          </cell>
          <cell r="J1657" t="str">
            <v>ZMK</v>
          </cell>
          <cell r="K1657">
            <v>119326500</v>
          </cell>
          <cell r="L1657">
            <v>1.6750418760469012E-3</v>
          </cell>
          <cell r="M1657">
            <v>199876.88442211057</v>
          </cell>
          <cell r="N1657">
            <v>0</v>
          </cell>
          <cell r="O1657">
            <v>0</v>
          </cell>
          <cell r="P1657">
            <v>0</v>
          </cell>
          <cell r="Q1657">
            <v>0</v>
          </cell>
          <cell r="R1657">
            <v>119326500</v>
          </cell>
          <cell r="S1657" t="str">
            <v>Gas Recovery</v>
          </cell>
        </row>
        <row r="1658">
          <cell r="B1658" t="str">
            <v>599-1200</v>
          </cell>
          <cell r="D1658">
            <v>39660</v>
          </cell>
          <cell r="E1658" t="str">
            <v>A006</v>
          </cell>
          <cell r="F1658" t="str">
            <v>Marthie Burger</v>
          </cell>
          <cell r="G1658" t="str">
            <v>East African Supply</v>
          </cell>
          <cell r="H1658" t="str">
            <v>Bolts, nuts and threaded rods for pipelines (cost to be recovered from Heku Constr.)</v>
          </cell>
          <cell r="I1658" t="str">
            <v>ZAR 76,201.59</v>
          </cell>
          <cell r="J1658" t="str">
            <v>ZAR</v>
          </cell>
          <cell r="K1658">
            <v>76201.59</v>
          </cell>
          <cell r="L1658">
            <v>1</v>
          </cell>
          <cell r="M1658">
            <v>76201.59</v>
          </cell>
          <cell r="N1658">
            <v>76201.59</v>
          </cell>
          <cell r="O1658">
            <v>0</v>
          </cell>
          <cell r="P1658">
            <v>0</v>
          </cell>
          <cell r="Q1658">
            <v>0</v>
          </cell>
          <cell r="R1658">
            <v>0</v>
          </cell>
        </row>
        <row r="1659">
          <cell r="B1659" t="str">
            <v>599-1201</v>
          </cell>
          <cell r="C1659" t="str">
            <v>CVCO 92</v>
          </cell>
          <cell r="D1659">
            <v>39660</v>
          </cell>
          <cell r="E1659" t="str">
            <v>M034</v>
          </cell>
          <cell r="F1659" t="str">
            <v>Mike Reid</v>
          </cell>
          <cell r="G1659" t="str">
            <v>SiVEST SA (Pty) Ltd</v>
          </cell>
          <cell r="H1659" t="str">
            <v>Bagasse Handling mechanical Consulting Contract (revised PO value, ISI order)</v>
          </cell>
          <cell r="I1659" t="str">
            <v>ZAR 947,852.68</v>
          </cell>
          <cell r="J1659" t="str">
            <v>ZAR</v>
          </cell>
          <cell r="K1659">
            <v>947852.68</v>
          </cell>
          <cell r="L1659">
            <v>1</v>
          </cell>
          <cell r="M1659">
            <v>947852.68</v>
          </cell>
          <cell r="N1659">
            <v>947852.68</v>
          </cell>
          <cell r="O1659">
            <v>0</v>
          </cell>
          <cell r="P1659">
            <v>0</v>
          </cell>
          <cell r="Q1659">
            <v>0</v>
          </cell>
          <cell r="R1659">
            <v>0</v>
          </cell>
        </row>
        <row r="1660">
          <cell r="B1660" t="str">
            <v>599-1202</v>
          </cell>
          <cell r="D1660">
            <v>39660</v>
          </cell>
          <cell r="E1660" t="str">
            <v>Spares</v>
          </cell>
          <cell r="F1660" t="str">
            <v>Rob Hindson</v>
          </cell>
          <cell r="G1660" t="str">
            <v>Bearing Man Zambia Ltd</v>
          </cell>
          <cell r="H1660" t="str">
            <v>Bearing for Clarifier including airfreight</v>
          </cell>
          <cell r="I1660" t="str">
            <v>ZMK 3,775,000.00</v>
          </cell>
          <cell r="J1660" t="str">
            <v>ZMK</v>
          </cell>
          <cell r="K1660">
            <v>3775000</v>
          </cell>
          <cell r="L1660">
            <v>1.6750418760469012E-3</v>
          </cell>
          <cell r="M1660">
            <v>6323.2830820770523</v>
          </cell>
          <cell r="N1660">
            <v>0</v>
          </cell>
          <cell r="O1660">
            <v>0</v>
          </cell>
          <cell r="P1660">
            <v>0</v>
          </cell>
          <cell r="Q1660">
            <v>0</v>
          </cell>
          <cell r="R1660">
            <v>3775000</v>
          </cell>
        </row>
        <row r="1661">
          <cell r="B1661" t="str">
            <v>599-1203</v>
          </cell>
          <cell r="D1661">
            <v>39661</v>
          </cell>
          <cell r="E1661" t="str">
            <v>E012</v>
          </cell>
          <cell r="F1661" t="str">
            <v>Keith McKechnie</v>
          </cell>
          <cell r="G1661" t="str">
            <v>Pyro Cote cc</v>
          </cell>
          <cell r="H1661" t="str">
            <v>Labour costs for fire proofing of all MCC's and transformer bays (ISI PO)</v>
          </cell>
          <cell r="I1661" t="str">
            <v>ZAR 136,254.00</v>
          </cell>
          <cell r="J1661" t="str">
            <v>ZAR</v>
          </cell>
          <cell r="K1661">
            <v>136254</v>
          </cell>
          <cell r="L1661">
            <v>1</v>
          </cell>
          <cell r="M1661">
            <v>136254</v>
          </cell>
          <cell r="N1661">
            <v>136254</v>
          </cell>
          <cell r="O1661">
            <v>0</v>
          </cell>
          <cell r="P1661">
            <v>0</v>
          </cell>
          <cell r="Q1661">
            <v>0</v>
          </cell>
          <cell r="R1661">
            <v>0</v>
          </cell>
        </row>
        <row r="1662">
          <cell r="B1662" t="str">
            <v>599-1204</v>
          </cell>
          <cell r="D1662">
            <v>39661</v>
          </cell>
          <cell r="E1662" t="str">
            <v>E012</v>
          </cell>
          <cell r="F1662" t="str">
            <v>Keith McKechnie</v>
          </cell>
          <cell r="G1662" t="str">
            <v>Pyro Cote cc</v>
          </cell>
          <cell r="H1662" t="str">
            <v>Material costs for fire proofing of all MCC's and transformer bays</v>
          </cell>
          <cell r="I1662" t="str">
            <v>ZAR 107,194.00</v>
          </cell>
          <cell r="J1662" t="str">
            <v>ZAR</v>
          </cell>
          <cell r="K1662">
            <v>107194</v>
          </cell>
          <cell r="L1662">
            <v>1</v>
          </cell>
          <cell r="M1662">
            <v>107194</v>
          </cell>
          <cell r="N1662">
            <v>107194</v>
          </cell>
          <cell r="O1662">
            <v>0</v>
          </cell>
          <cell r="P1662">
            <v>0</v>
          </cell>
          <cell r="Q1662">
            <v>0</v>
          </cell>
          <cell r="R1662">
            <v>0</v>
          </cell>
        </row>
        <row r="1663">
          <cell r="B1663" t="str">
            <v>599-1205</v>
          </cell>
          <cell r="D1663">
            <v>39661</v>
          </cell>
          <cell r="E1663" t="str">
            <v>M001-01</v>
          </cell>
          <cell r="G1663" t="str">
            <v xml:space="preserve">ISGEC John Thompson </v>
          </cell>
          <cell r="H1663" t="str">
            <v>Labour portions for Boiler and STG (ISI PO)</v>
          </cell>
          <cell r="I1663" t="str">
            <v>USD 2,565,000.00</v>
          </cell>
          <cell r="J1663" t="str">
            <v>USD</v>
          </cell>
          <cell r="K1663">
            <v>2565000</v>
          </cell>
          <cell r="L1663">
            <v>7.35</v>
          </cell>
          <cell r="M1663">
            <v>18852750</v>
          </cell>
        </row>
        <row r="1664">
          <cell r="B1664" t="str">
            <v>599-1206</v>
          </cell>
          <cell r="D1664">
            <v>39665</v>
          </cell>
          <cell r="E1664" t="str">
            <v>P005</v>
          </cell>
          <cell r="G1664" t="str">
            <v>Toyota Zambia Ltd</v>
          </cell>
          <cell r="H1664" t="str">
            <v>Full Service for Toyoyta Prado ABK 4303 (PV17)</v>
          </cell>
          <cell r="I1664" t="str">
            <v>ZMK 816,770.00</v>
          </cell>
          <cell r="J1664" t="str">
            <v>ZMK</v>
          </cell>
          <cell r="K1664">
            <v>816770</v>
          </cell>
          <cell r="L1664">
            <v>1.6750418760469012E-3</v>
          </cell>
          <cell r="M1664">
            <v>1368.1239530988275</v>
          </cell>
        </row>
        <row r="1665">
          <cell r="B1665" t="str">
            <v>599-1207</v>
          </cell>
          <cell r="D1665">
            <v>39665</v>
          </cell>
          <cell r="E1665" t="str">
            <v>P005</v>
          </cell>
          <cell r="G1665" t="str">
            <v>Toyota Zambia Ltd</v>
          </cell>
          <cell r="H1665" t="str">
            <v>Full Service for Toyota Prado ABK 9107 PV26</v>
          </cell>
          <cell r="I1665" t="str">
            <v>ZMK 800,000.00</v>
          </cell>
          <cell r="J1665" t="str">
            <v>ZMK</v>
          </cell>
          <cell r="K1665">
            <v>800000</v>
          </cell>
          <cell r="L1665">
            <v>1.6750418760469012E-3</v>
          </cell>
          <cell r="M1665">
            <v>1340.0335008375209</v>
          </cell>
        </row>
        <row r="1666">
          <cell r="B1666" t="str">
            <v>599-1208</v>
          </cell>
          <cell r="D1666">
            <v>39665</v>
          </cell>
          <cell r="E1666" t="str">
            <v>P005</v>
          </cell>
          <cell r="G1666" t="str">
            <v>GEMISTAR TRAVEL &amp; TOURS</v>
          </cell>
          <cell r="H1666" t="str">
            <v>Airticket for Stuart Watson</v>
          </cell>
          <cell r="I1666" t="str">
            <v>ZMK 5,300,635.00</v>
          </cell>
          <cell r="J1666" t="str">
            <v>ZMK</v>
          </cell>
          <cell r="K1666">
            <v>5300635</v>
          </cell>
          <cell r="L1666">
            <v>1.6750418760469012E-3</v>
          </cell>
          <cell r="M1666">
            <v>8878.7855946398668</v>
          </cell>
        </row>
        <row r="1667">
          <cell r="B1667" t="str">
            <v>599-1209</v>
          </cell>
          <cell r="D1667">
            <v>39665</v>
          </cell>
          <cell r="E1667" t="str">
            <v>A012</v>
          </cell>
          <cell r="G1667" t="str">
            <v>Trentyre Zambia limited</v>
          </cell>
          <cell r="H1667" t="str">
            <v>11.00-16 Tube</v>
          </cell>
          <cell r="I1667" t="str">
            <v>ZMK 95,813.40</v>
          </cell>
          <cell r="J1667" t="str">
            <v>ZMK</v>
          </cell>
          <cell r="K1667">
            <v>95813.4</v>
          </cell>
          <cell r="L1667">
            <v>1.6750418760469012E-3</v>
          </cell>
          <cell r="M1667">
            <v>160.49145728643217</v>
          </cell>
        </row>
        <row r="1668">
          <cell r="B1668" t="str">
            <v>599-1210</v>
          </cell>
          <cell r="D1668">
            <v>39667</v>
          </cell>
          <cell r="E1668" t="str">
            <v>C001</v>
          </cell>
          <cell r="G1668" t="str">
            <v>Kapinga Enterprises</v>
          </cell>
          <cell r="H1668" t="str">
            <v>June Equipment Hire for Cane Yard area</v>
          </cell>
          <cell r="I1668" t="str">
            <v>ZMK 72,333,300.00</v>
          </cell>
          <cell r="J1668" t="str">
            <v>ZMK</v>
          </cell>
          <cell r="K1668">
            <v>72333300</v>
          </cell>
          <cell r="L1668">
            <v>1.6750418760469012E-3</v>
          </cell>
          <cell r="M1668">
            <v>121161.30653266332</v>
          </cell>
        </row>
        <row r="1669">
          <cell r="B1669" t="str">
            <v>599-1211</v>
          </cell>
          <cell r="D1669">
            <v>39667</v>
          </cell>
          <cell r="E1669" t="str">
            <v>M056</v>
          </cell>
          <cell r="G1669" t="str">
            <v>East African Supply</v>
          </cell>
          <cell r="H1669" t="str">
            <v>Sockets and Nipples</v>
          </cell>
          <cell r="I1669" t="str">
            <v>ZAR 5,155.98</v>
          </cell>
          <cell r="J1669" t="str">
            <v>ZAR</v>
          </cell>
          <cell r="K1669">
            <v>5155.9799999999996</v>
          </cell>
          <cell r="L1669">
            <v>1</v>
          </cell>
          <cell r="M1669">
            <v>5155.9799999999996</v>
          </cell>
        </row>
        <row r="1670">
          <cell r="B1670" t="str">
            <v>599-1212</v>
          </cell>
          <cell r="D1670">
            <v>39671</v>
          </cell>
          <cell r="E1670" t="str">
            <v>E002</v>
          </cell>
          <cell r="G1670" t="str">
            <v>Zest Electric Motors (Pty) Ltd</v>
          </cell>
          <cell r="H1670" t="str">
            <v>Additional deliveries of E&amp;I equipment</v>
          </cell>
          <cell r="I1670" t="str">
            <v>ZAR 6,313</v>
          </cell>
          <cell r="J1670" t="str">
            <v>ZAR</v>
          </cell>
          <cell r="K1670">
            <v>6313</v>
          </cell>
          <cell r="L1670">
            <v>1</v>
          </cell>
          <cell r="M1670">
            <v>6313</v>
          </cell>
        </row>
        <row r="1671">
          <cell r="B1671" t="str">
            <v>599-1213</v>
          </cell>
          <cell r="D1671">
            <v>39672</v>
          </cell>
          <cell r="E1671" t="str">
            <v>P005</v>
          </cell>
          <cell r="G1671" t="str">
            <v>GEMISTAR TRAVEL &amp; TOURS</v>
          </cell>
          <cell r="H1671" t="str">
            <v>Airticket for Carl Pfotenhauer</v>
          </cell>
          <cell r="I1671" t="str">
            <v>ZMK 3,618,265.00</v>
          </cell>
          <cell r="J1671" t="str">
            <v>ZMK</v>
          </cell>
          <cell r="K1671">
            <v>3618265</v>
          </cell>
          <cell r="L1671">
            <v>1.6750418760469012E-3</v>
          </cell>
          <cell r="M1671">
            <v>6060.7453936348411</v>
          </cell>
        </row>
        <row r="1672">
          <cell r="B1672" t="str">
            <v>599-1214</v>
          </cell>
          <cell r="D1672">
            <v>39672</v>
          </cell>
          <cell r="E1672" t="str">
            <v>A012</v>
          </cell>
          <cell r="G1672" t="str">
            <v>Trentyre Zambia limited</v>
          </cell>
          <cell r="H1672" t="str">
            <v>14.9-38 tube</v>
          </cell>
          <cell r="I1672" t="str">
            <v>ZMK 131,003.38</v>
          </cell>
          <cell r="J1672" t="str">
            <v>ZMK</v>
          </cell>
          <cell r="K1672">
            <v>131003.38</v>
          </cell>
          <cell r="L1672">
            <v>1.6750418760469012E-3</v>
          </cell>
          <cell r="M1672">
            <v>219.43614740368511</v>
          </cell>
        </row>
        <row r="1673">
          <cell r="B1673" t="str">
            <v>599-1215</v>
          </cell>
          <cell r="D1673">
            <v>39672</v>
          </cell>
          <cell r="E1673" t="str">
            <v>P005</v>
          </cell>
          <cell r="G1673" t="str">
            <v>Southern Cross Motors Ltd</v>
          </cell>
          <cell r="H1673" t="str">
            <v>Spares for Mitsubishi Colt AAZ 6024 PV66</v>
          </cell>
          <cell r="I1673" t="str">
            <v>ZMK 4,691,590.00</v>
          </cell>
          <cell r="J1673" t="str">
            <v>ZMK</v>
          </cell>
          <cell r="K1673">
            <v>4691590</v>
          </cell>
          <cell r="L1673">
            <v>1.6750418760469012E-3</v>
          </cell>
          <cell r="M1673">
            <v>7858.6097152428811</v>
          </cell>
        </row>
        <row r="1674">
          <cell r="B1674" t="str">
            <v>599-1216</v>
          </cell>
          <cell r="D1674">
            <v>39672</v>
          </cell>
          <cell r="E1674" t="str">
            <v>A010-13</v>
          </cell>
          <cell r="G1674" t="str">
            <v>Laktronics Repairs Ltd</v>
          </cell>
          <cell r="H1674" t="str">
            <v xml:space="preserve">Truck hire for planting of seed cane </v>
          </cell>
          <cell r="I1674" t="str">
            <v>ZMK 115,200,000.00</v>
          </cell>
          <cell r="J1674" t="str">
            <v>ZMK</v>
          </cell>
          <cell r="K1674">
            <v>115200000</v>
          </cell>
          <cell r="L1674">
            <v>1.6750418760469012E-3</v>
          </cell>
          <cell r="M1674">
            <v>192964.82412060301</v>
          </cell>
        </row>
        <row r="1675">
          <cell r="B1675" t="str">
            <v>599-1217</v>
          </cell>
          <cell r="D1675">
            <v>39672</v>
          </cell>
          <cell r="E1675" t="str">
            <v>M031</v>
          </cell>
          <cell r="G1675" t="str">
            <v>East African Supply</v>
          </cell>
          <cell r="H1675" t="str">
            <v>Shatterprufe Glass for controil Cabin</v>
          </cell>
          <cell r="I1675" t="str">
            <v>ZAR 22,869</v>
          </cell>
          <cell r="J1675" t="str">
            <v>ZAR</v>
          </cell>
          <cell r="K1675">
            <v>22869</v>
          </cell>
          <cell r="L1675">
            <v>1</v>
          </cell>
          <cell r="M1675">
            <v>22869</v>
          </cell>
        </row>
        <row r="1676">
          <cell r="B1676" t="str">
            <v>599-1218</v>
          </cell>
          <cell r="D1676">
            <v>39672</v>
          </cell>
          <cell r="E1676" t="str">
            <v>M031</v>
          </cell>
          <cell r="G1676" t="str">
            <v>East African Supply</v>
          </cell>
          <cell r="H1676" t="str">
            <v>Bolts, nuts and Washers</v>
          </cell>
          <cell r="I1676" t="str">
            <v>ZAR 20,107.35</v>
          </cell>
          <cell r="J1676" t="str">
            <v>ZAR</v>
          </cell>
          <cell r="K1676">
            <v>20107.349999999999</v>
          </cell>
          <cell r="L1676">
            <v>1</v>
          </cell>
          <cell r="M1676">
            <v>20107.349999999999</v>
          </cell>
        </row>
        <row r="1677">
          <cell r="B1677" t="str">
            <v>599-1219</v>
          </cell>
          <cell r="D1677">
            <v>39672</v>
          </cell>
          <cell r="E1677" t="str">
            <v>E012</v>
          </cell>
          <cell r="G1677" t="str">
            <v>Panel Technique (Pty) Ltd</v>
          </cell>
          <cell r="H1677" t="str">
            <v>Additional parts due to changes in motor sizes</v>
          </cell>
          <cell r="I1677" t="str">
            <v>ZAR 25,999</v>
          </cell>
          <cell r="J1677" t="str">
            <v>ZAR</v>
          </cell>
          <cell r="K1677">
            <v>25999</v>
          </cell>
          <cell r="L1677">
            <v>1</v>
          </cell>
          <cell r="M1677">
            <v>25999</v>
          </cell>
        </row>
        <row r="1678">
          <cell r="B1678" t="str">
            <v>599-1220</v>
          </cell>
          <cell r="D1678">
            <v>39672</v>
          </cell>
          <cell r="E1678" t="str">
            <v>E003-1</v>
          </cell>
          <cell r="G1678" t="str">
            <v>LH Marthinusen Electrical and Mechanical Engineers</v>
          </cell>
          <cell r="H1678" t="str">
            <v>Rewinding of Transformer</v>
          </cell>
          <cell r="I1678" t="str">
            <v>ZAR 303,867</v>
          </cell>
          <cell r="J1678" t="str">
            <v>ZAR</v>
          </cell>
          <cell r="K1678">
            <v>303867</v>
          </cell>
          <cell r="L1678">
            <v>1</v>
          </cell>
          <cell r="M1678">
            <v>303867</v>
          </cell>
        </row>
        <row r="1679">
          <cell r="B1679" t="str">
            <v>599-1221</v>
          </cell>
          <cell r="D1679">
            <v>39672</v>
          </cell>
          <cell r="E1679" t="str">
            <v>E012</v>
          </cell>
          <cell r="G1679" t="str">
            <v>Electrical and mechanical installations ltd</v>
          </cell>
          <cell r="H1679" t="str">
            <v>Boiler 4 Generator stand</v>
          </cell>
          <cell r="I1679" t="str">
            <v>ZAR 9,924</v>
          </cell>
          <cell r="J1679" t="str">
            <v>ZAR</v>
          </cell>
          <cell r="K1679">
            <v>9924</v>
          </cell>
          <cell r="L1679">
            <v>1</v>
          </cell>
          <cell r="M1679">
            <v>9924</v>
          </cell>
        </row>
        <row r="1680">
          <cell r="B1680" t="str">
            <v>599-1222</v>
          </cell>
          <cell r="D1680">
            <v>39672</v>
          </cell>
          <cell r="E1680" t="str">
            <v>M010-3</v>
          </cell>
          <cell r="G1680" t="str">
            <v>Manica Africa (Pty) Ltd</v>
          </cell>
          <cell r="H1680" t="str">
            <v>Transport of Ewart Chain Block</v>
          </cell>
          <cell r="I1680" t="str">
            <v>ZAR 23,750</v>
          </cell>
          <cell r="J1680" t="str">
            <v>ZAR</v>
          </cell>
          <cell r="K1680">
            <v>23750</v>
          </cell>
          <cell r="L1680">
            <v>1</v>
          </cell>
          <cell r="M1680">
            <v>23750</v>
          </cell>
        </row>
        <row r="1681">
          <cell r="B1681" t="str">
            <v>599-1223</v>
          </cell>
          <cell r="D1681">
            <v>39672</v>
          </cell>
          <cell r="E1681" t="str">
            <v>M023-3</v>
          </cell>
          <cell r="G1681" t="str">
            <v>Steady Hydrualics Limited</v>
          </cell>
          <cell r="H1681" t="str">
            <v>Hoses for mobile cranes</v>
          </cell>
          <cell r="I1681" t="str">
            <v>ZMk 2,310,000</v>
          </cell>
          <cell r="J1681" t="str">
            <v>ZMk</v>
          </cell>
          <cell r="K1681">
            <v>2310000</v>
          </cell>
          <cell r="L1681">
            <v>1.6750418760469012E-3</v>
          </cell>
          <cell r="M1681">
            <v>3869.3467336683416</v>
          </cell>
        </row>
        <row r="1682">
          <cell r="B1682" t="str">
            <v>599-1223</v>
          </cell>
          <cell r="D1682">
            <v>39672</v>
          </cell>
          <cell r="E1682" t="str">
            <v>M011</v>
          </cell>
          <cell r="G1682" t="str">
            <v>Steady Hydrualics Limited</v>
          </cell>
          <cell r="H1682" t="str">
            <v>Repairs to hydraulic cylinders</v>
          </cell>
          <cell r="I1682" t="str">
            <v>ZMk 13,005,000</v>
          </cell>
          <cell r="J1682" t="str">
            <v>ZMk</v>
          </cell>
          <cell r="K1682">
            <v>13005000</v>
          </cell>
          <cell r="L1682">
            <v>1.6750418760469012E-3</v>
          </cell>
          <cell r="M1682">
            <v>21783.919597989949</v>
          </cell>
        </row>
        <row r="1683">
          <cell r="B1683" t="str">
            <v>599-1224</v>
          </cell>
          <cell r="D1683">
            <v>39672</v>
          </cell>
          <cell r="E1683" t="str">
            <v>M023-3</v>
          </cell>
          <cell r="G1683" t="str">
            <v>Marlboro Crane Hire (Pty) Ltd</v>
          </cell>
          <cell r="H1683" t="str">
            <v>Repairs to 140t wheel and rope</v>
          </cell>
          <cell r="I1683" t="str">
            <v>ZAR 18,540</v>
          </cell>
          <cell r="J1683" t="str">
            <v>ZAR</v>
          </cell>
          <cell r="K1683">
            <v>18540</v>
          </cell>
          <cell r="L1683">
            <v>1</v>
          </cell>
          <cell r="M1683">
            <v>18540</v>
          </cell>
        </row>
        <row r="1684">
          <cell r="B1684" t="str">
            <v>599-1225</v>
          </cell>
          <cell r="D1684">
            <v>39672</v>
          </cell>
          <cell r="E1684" t="str">
            <v>M023-3</v>
          </cell>
          <cell r="G1684" t="str">
            <v>Marlboro Crane Hire (Pty) Ltd</v>
          </cell>
          <cell r="H1684" t="str">
            <v>Repairs to 140t crane</v>
          </cell>
          <cell r="I1684" t="str">
            <v>ZAR 67,010</v>
          </cell>
          <cell r="J1684" t="str">
            <v>ZAR</v>
          </cell>
          <cell r="K1684">
            <v>67010</v>
          </cell>
          <cell r="L1684">
            <v>1</v>
          </cell>
          <cell r="M1684">
            <v>67010</v>
          </cell>
        </row>
        <row r="1685">
          <cell r="B1685" t="str">
            <v>599-1226</v>
          </cell>
          <cell r="D1685">
            <v>39672</v>
          </cell>
          <cell r="E1685" t="str">
            <v>M023-3</v>
          </cell>
          <cell r="G1685" t="str">
            <v>Marlboro Crane Hire (Pty) Ltd</v>
          </cell>
          <cell r="H1685" t="str">
            <v>Shear wheel for 140t crane</v>
          </cell>
          <cell r="I1685" t="str">
            <v>ZAR 14,769.29</v>
          </cell>
          <cell r="J1685" t="str">
            <v>ZAR</v>
          </cell>
          <cell r="K1685">
            <v>14769.29</v>
          </cell>
          <cell r="L1685">
            <v>1</v>
          </cell>
          <cell r="M1685">
            <v>14769.29</v>
          </cell>
        </row>
        <row r="1686">
          <cell r="B1686" t="str">
            <v>599-1227</v>
          </cell>
          <cell r="D1686">
            <v>39672</v>
          </cell>
          <cell r="E1686" t="str">
            <v>I004</v>
          </cell>
          <cell r="G1686" t="str">
            <v>Bytes Systems Intergration Pty Ltd</v>
          </cell>
          <cell r="H1686" t="str">
            <v>Call out for weighbridge fibre optics</v>
          </cell>
          <cell r="I1686" t="str">
            <v>ZAR 18,320.36</v>
          </cell>
          <cell r="J1686" t="str">
            <v>ZAR</v>
          </cell>
          <cell r="K1686">
            <v>18320.36</v>
          </cell>
          <cell r="L1686">
            <v>1</v>
          </cell>
          <cell r="M1686">
            <v>18320.36</v>
          </cell>
        </row>
        <row r="1687">
          <cell r="B1687" t="str">
            <v>599-1228</v>
          </cell>
          <cell r="D1687">
            <v>39675</v>
          </cell>
          <cell r="E1687" t="str">
            <v>M023-3</v>
          </cell>
          <cell r="G1687" t="str">
            <v>Danack Crane Services</v>
          </cell>
          <cell r="H1687" t="str">
            <v>Repairs to PV54 25ton hydraulic pump drive</v>
          </cell>
          <cell r="I1687" t="str">
            <v>ZMK 3,200,000</v>
          </cell>
          <cell r="J1687" t="str">
            <v>ZMK</v>
          </cell>
          <cell r="K1687">
            <v>3200000</v>
          </cell>
          <cell r="L1687">
            <v>1.6750418760469012E-3</v>
          </cell>
          <cell r="M1687">
            <v>5360.1340033500837</v>
          </cell>
        </row>
        <row r="1688">
          <cell r="B1688" t="str">
            <v>599-1229</v>
          </cell>
          <cell r="D1688">
            <v>39676</v>
          </cell>
          <cell r="E1688" t="str">
            <v>M016-0</v>
          </cell>
          <cell r="G1688" t="str">
            <v>Sud Chemie</v>
          </cell>
          <cell r="H1688" t="str">
            <v>Chemical Dosing Pump</v>
          </cell>
          <cell r="I1688" t="str">
            <v>USD 1,836.51</v>
          </cell>
          <cell r="J1688" t="str">
            <v>USD</v>
          </cell>
          <cell r="K1688">
            <v>1836.51</v>
          </cell>
          <cell r="L1688">
            <v>7.35</v>
          </cell>
          <cell r="M1688">
            <v>13498.3485</v>
          </cell>
        </row>
        <row r="1689">
          <cell r="B1689" t="str">
            <v>599-1230</v>
          </cell>
          <cell r="D1689">
            <v>39676</v>
          </cell>
          <cell r="E1689" t="str">
            <v>E007</v>
          </cell>
          <cell r="G1689" t="str">
            <v>Turbine Generator Services (Pty) Ltd</v>
          </cell>
          <cell r="H1689" t="str">
            <v>Design Engineer and Project Management to Commisioning Stage of New Power House</v>
          </cell>
          <cell r="I1689" t="str">
            <v>ZAR 348660</v>
          </cell>
          <cell r="J1689" t="str">
            <v>ZAR</v>
          </cell>
          <cell r="K1689">
            <v>348660</v>
          </cell>
          <cell r="L1689">
            <v>1</v>
          </cell>
          <cell r="M1689">
            <v>348660</v>
          </cell>
        </row>
        <row r="1690">
          <cell r="B1690" t="str">
            <v>599-1231</v>
          </cell>
          <cell r="D1690">
            <v>39676</v>
          </cell>
          <cell r="E1690" t="str">
            <v>A013-2</v>
          </cell>
          <cell r="G1690" t="str">
            <v>Aumanat cc</v>
          </cell>
          <cell r="H1690" t="str">
            <v>Actuators for PS3A and 4A</v>
          </cell>
          <cell r="I1690" t="str">
            <v>ZAR 133,919.87</v>
          </cell>
          <cell r="J1690" t="str">
            <v>ZAR</v>
          </cell>
          <cell r="K1690">
            <v>133919.87</v>
          </cell>
          <cell r="L1690">
            <v>1</v>
          </cell>
          <cell r="M1690">
            <v>133919.87</v>
          </cell>
        </row>
        <row r="1691">
          <cell r="B1691" t="str">
            <v>599-1232</v>
          </cell>
          <cell r="D1691">
            <v>39676</v>
          </cell>
          <cell r="E1691" t="str">
            <v>A013-2</v>
          </cell>
          <cell r="G1691" t="str">
            <v>Aumanat cc</v>
          </cell>
          <cell r="H1691" t="str">
            <v>Labour to install Actuators</v>
          </cell>
          <cell r="I1691" t="str">
            <v>ZAR 25,800</v>
          </cell>
          <cell r="J1691" t="str">
            <v>ZAR</v>
          </cell>
          <cell r="K1691">
            <v>25800</v>
          </cell>
          <cell r="L1691">
            <v>1</v>
          </cell>
          <cell r="M1691">
            <v>25800</v>
          </cell>
        </row>
        <row r="1692">
          <cell r="B1692" t="str">
            <v>599-1233</v>
          </cell>
          <cell r="C1692" t="str">
            <v>CVCO 104</v>
          </cell>
          <cell r="D1692">
            <v>39676</v>
          </cell>
          <cell r="E1692" t="str">
            <v>E012</v>
          </cell>
          <cell r="G1692" t="str">
            <v>Turbine Generator Services (Pty) Ltd</v>
          </cell>
          <cell r="H1692" t="str">
            <v>Additional Commisioning costs for T2 Shredder</v>
          </cell>
          <cell r="I1692" t="str">
            <v>ZAR 264,950</v>
          </cell>
          <cell r="J1692" t="str">
            <v>ZAR</v>
          </cell>
          <cell r="K1692">
            <v>264950</v>
          </cell>
          <cell r="L1692">
            <v>1</v>
          </cell>
          <cell r="M1692">
            <v>264950</v>
          </cell>
        </row>
        <row r="1693">
          <cell r="B1693" t="str">
            <v>599-1234</v>
          </cell>
          <cell r="C1693" t="str">
            <v>CVCO 103</v>
          </cell>
          <cell r="D1693">
            <v>39676</v>
          </cell>
          <cell r="E1693" t="str">
            <v>E012</v>
          </cell>
          <cell r="G1693" t="str">
            <v>Unitech Instrumentation Services</v>
          </cell>
          <cell r="H1693" t="str">
            <v>Extra Cost due to Project Delays</v>
          </cell>
          <cell r="I1693" t="str">
            <v>ZAR 116,630</v>
          </cell>
          <cell r="J1693" t="str">
            <v>ZAR</v>
          </cell>
          <cell r="K1693">
            <v>116630</v>
          </cell>
          <cell r="L1693">
            <v>1</v>
          </cell>
          <cell r="M1693">
            <v>116630</v>
          </cell>
        </row>
        <row r="1694">
          <cell r="B1694" t="str">
            <v>599-1235</v>
          </cell>
          <cell r="C1694" t="str">
            <v>CVCO 98</v>
          </cell>
          <cell r="D1694">
            <v>39676</v>
          </cell>
          <cell r="E1694" t="str">
            <v>E011</v>
          </cell>
          <cell r="G1694" t="str">
            <v>L.M.V Switchgear cc</v>
          </cell>
          <cell r="H1694" t="str">
            <v>Labour to install actuators and PLC's</v>
          </cell>
          <cell r="I1694" t="str">
            <v>ZAR 62,987</v>
          </cell>
          <cell r="J1694" t="str">
            <v>ZAR</v>
          </cell>
          <cell r="K1694">
            <v>62987</v>
          </cell>
          <cell r="L1694">
            <v>1</v>
          </cell>
          <cell r="M1694">
            <v>62987</v>
          </cell>
        </row>
        <row r="1695">
          <cell r="B1695" t="str">
            <v>599-1236</v>
          </cell>
          <cell r="C1695" t="str">
            <v>CVCO 98</v>
          </cell>
          <cell r="D1695">
            <v>39676</v>
          </cell>
          <cell r="E1695" t="str">
            <v>E011</v>
          </cell>
          <cell r="G1695" t="str">
            <v>L.M.V Switchgear cc</v>
          </cell>
          <cell r="H1695" t="str">
            <v>Plant and Materials for Upgrade to PLC's</v>
          </cell>
          <cell r="I1695" t="str">
            <v>ZAR 177,567.08</v>
          </cell>
          <cell r="J1695" t="str">
            <v>ZAR</v>
          </cell>
          <cell r="K1695">
            <v>177567.08</v>
          </cell>
          <cell r="L1695">
            <v>1</v>
          </cell>
          <cell r="M1695">
            <v>177567.08</v>
          </cell>
        </row>
        <row r="1696">
          <cell r="B1696" t="str">
            <v>599-1237</v>
          </cell>
          <cell r="D1696">
            <v>39675</v>
          </cell>
          <cell r="E1696" t="str">
            <v>M008</v>
          </cell>
          <cell r="G1696" t="str">
            <v>Hi-Tech Pressure Engineering (Pty) Ltd.</v>
          </cell>
          <cell r="H1696" t="str">
            <v>T1 Mill g/box sole plate, mill motor bedplate and HD bolts</v>
          </cell>
          <cell r="I1696" t="str">
            <v>ZAR 289,353.00</v>
          </cell>
          <cell r="J1696" t="str">
            <v>ZAR</v>
          </cell>
          <cell r="K1696">
            <v>289353</v>
          </cell>
          <cell r="L1696">
            <v>1</v>
          </cell>
          <cell r="M1696">
            <v>289353</v>
          </cell>
        </row>
        <row r="1697">
          <cell r="B1697" t="str">
            <v>599-1238</v>
          </cell>
          <cell r="D1697">
            <v>39675</v>
          </cell>
          <cell r="E1697" t="str">
            <v>A010-04</v>
          </cell>
          <cell r="G1697" t="str">
            <v>Makubu Steelworks Ltd</v>
          </cell>
          <cell r="H1697" t="str">
            <v>Extra rolls of soft tying wire for Canal and dam fencing</v>
          </cell>
          <cell r="I1697" t="str">
            <v>ZMK 2,436,000.00</v>
          </cell>
          <cell r="J1697" t="str">
            <v>ZMK</v>
          </cell>
          <cell r="K1697">
            <v>2436000</v>
          </cell>
          <cell r="L1697">
            <v>1.6750418760469012E-3</v>
          </cell>
          <cell r="M1697">
            <v>4080.4020100502512</v>
          </cell>
        </row>
        <row r="1698">
          <cell r="B1698" t="str">
            <v>599-1239</v>
          </cell>
          <cell r="C1698" t="str">
            <v>CVCO 101</v>
          </cell>
          <cell r="D1698">
            <v>39676</v>
          </cell>
          <cell r="E1698" t="str">
            <v>M002</v>
          </cell>
          <cell r="G1698" t="str">
            <v>Alstom John Thompson</v>
          </cell>
          <cell r="H1698" t="str">
            <v>Blow Through on Shredder Steam Pipe (CVCO 101)</v>
          </cell>
          <cell r="I1698" t="str">
            <v>ZAR 114404.68</v>
          </cell>
          <cell r="J1698" t="str">
            <v>ZAR</v>
          </cell>
          <cell r="K1698">
            <v>114404.68</v>
          </cell>
          <cell r="L1698">
            <v>1</v>
          </cell>
          <cell r="M1698">
            <v>114404.68</v>
          </cell>
        </row>
        <row r="1699">
          <cell r="B1699" t="str">
            <v>599-1240</v>
          </cell>
          <cell r="C1699" t="str">
            <v>CVCO 100</v>
          </cell>
          <cell r="D1699">
            <v>39676</v>
          </cell>
          <cell r="E1699" t="str">
            <v>M023-1</v>
          </cell>
          <cell r="G1699" t="str">
            <v>Morris Material Handling</v>
          </cell>
          <cell r="H1699" t="str">
            <v>Additional Visit to repair damage on Morris Crane</v>
          </cell>
          <cell r="I1699" t="str">
            <v>ZAR 43805</v>
          </cell>
          <cell r="J1699" t="str">
            <v>ZAR</v>
          </cell>
          <cell r="K1699">
            <v>43805</v>
          </cell>
          <cell r="L1699">
            <v>1</v>
          </cell>
          <cell r="M1699">
            <v>43805</v>
          </cell>
        </row>
        <row r="1700">
          <cell r="B1700" t="str">
            <v>599-1241</v>
          </cell>
          <cell r="D1700">
            <v>39676</v>
          </cell>
          <cell r="E1700" t="str">
            <v>M039-1</v>
          </cell>
          <cell r="G1700" t="str">
            <v>Heku Construction Ltd</v>
          </cell>
          <cell r="H1700" t="str">
            <v>Modificatiosn to T2 Millhouse gable ends</v>
          </cell>
          <cell r="I1700" t="str">
            <v>ZMK 73,757,578.1</v>
          </cell>
          <cell r="J1700" t="str">
            <v>ZMK</v>
          </cell>
          <cell r="K1700">
            <v>73757578.099999994</v>
          </cell>
          <cell r="L1700">
            <v>1.6750418760469012E-3</v>
          </cell>
          <cell r="M1700">
            <v>123547.03199329982</v>
          </cell>
        </row>
        <row r="1701">
          <cell r="B1701" t="str">
            <v>599-1242</v>
          </cell>
          <cell r="D1701">
            <v>39676</v>
          </cell>
          <cell r="E1701" t="str">
            <v>E002</v>
          </cell>
          <cell r="F1701" t="str">
            <v>Re survey of routes following pivot changes</v>
          </cell>
          <cell r="G1701" t="str">
            <v xml:space="preserve">R G F Power Projects cc </v>
          </cell>
          <cell r="H1701" t="str">
            <v>Additional work as per remeasure</v>
          </cell>
          <cell r="I1701" t="str">
            <v>ZAR 839,360.25</v>
          </cell>
          <cell r="J1701" t="str">
            <v>ZAR</v>
          </cell>
          <cell r="K1701">
            <v>839360.25</v>
          </cell>
          <cell r="L1701">
            <v>1</v>
          </cell>
          <cell r="M1701">
            <v>839360.25</v>
          </cell>
          <cell r="N1701">
            <v>839360.25</v>
          </cell>
          <cell r="O1701">
            <v>0</v>
          </cell>
          <cell r="P1701">
            <v>0</v>
          </cell>
          <cell r="Q1701">
            <v>0</v>
          </cell>
          <cell r="R1701">
            <v>0</v>
          </cell>
        </row>
        <row r="1702">
          <cell r="B1702" t="str">
            <v>599-1243</v>
          </cell>
          <cell r="D1702">
            <v>39676</v>
          </cell>
          <cell r="E1702" t="str">
            <v>E002</v>
          </cell>
          <cell r="F1702" t="str">
            <v>Re survey of routes following pivot changes</v>
          </cell>
          <cell r="G1702" t="str">
            <v xml:space="preserve">R G F Power Projects cc </v>
          </cell>
          <cell r="H1702" t="str">
            <v>Additional deliveries for Porcelain insulators</v>
          </cell>
          <cell r="I1702" t="str">
            <v>ZAR 49,350</v>
          </cell>
          <cell r="J1702" t="str">
            <v>ZAR</v>
          </cell>
          <cell r="K1702">
            <v>49350</v>
          </cell>
          <cell r="L1702">
            <v>1</v>
          </cell>
          <cell r="M1702">
            <v>49350</v>
          </cell>
        </row>
        <row r="1703">
          <cell r="B1703" t="str">
            <v>599-1244</v>
          </cell>
          <cell r="D1703">
            <v>39676</v>
          </cell>
          <cell r="E1703" t="str">
            <v>C001</v>
          </cell>
          <cell r="G1703" t="str">
            <v>Makubu Steelworks Ltd</v>
          </cell>
          <cell r="H1703" t="str">
            <v>M24 Threaded rods, nuts and washers (recover from Spencon)</v>
          </cell>
          <cell r="I1703" t="str">
            <v>ZMK 2,664,000</v>
          </cell>
          <cell r="J1703" t="str">
            <v>ZMK</v>
          </cell>
          <cell r="K1703">
            <v>2664000</v>
          </cell>
          <cell r="L1703">
            <v>1.6750418760469012E-3</v>
          </cell>
          <cell r="M1703">
            <v>4462.3115577889448</v>
          </cell>
        </row>
        <row r="1704">
          <cell r="B1704" t="str">
            <v>599-1245</v>
          </cell>
          <cell r="D1704">
            <v>39676</v>
          </cell>
          <cell r="E1704" t="str">
            <v>M023-3</v>
          </cell>
          <cell r="G1704" t="str">
            <v>Marlboro Crane Hire (Pty) Ltd</v>
          </cell>
          <cell r="H1704" t="str">
            <v xml:space="preserve">Repairs to 140ton Krupp Crane inspection visit to remove faulty componenets </v>
          </cell>
          <cell r="I1704" t="str">
            <v>ZAR 15,783</v>
          </cell>
          <cell r="J1704" t="str">
            <v>ZAR</v>
          </cell>
          <cell r="K1704">
            <v>15783</v>
          </cell>
          <cell r="L1704">
            <v>1</v>
          </cell>
          <cell r="M1704">
            <v>15783</v>
          </cell>
        </row>
        <row r="1705">
          <cell r="B1705" t="str">
            <v>599-1246</v>
          </cell>
          <cell r="C1705" t="str">
            <v>CVCO 45</v>
          </cell>
          <cell r="D1705">
            <v>39676</v>
          </cell>
          <cell r="E1705" t="str">
            <v>E002</v>
          </cell>
          <cell r="G1705" t="str">
            <v xml:space="preserve">R G F Power Projects cc </v>
          </cell>
          <cell r="H1705" t="str">
            <v>Additional work done on concrete stabilisation - Mistaken for PS4A Variations????</v>
          </cell>
          <cell r="I1705" t="str">
            <v>ZAR 184,110</v>
          </cell>
          <cell r="J1705" t="str">
            <v>ZAR</v>
          </cell>
          <cell r="K1705">
            <v>184110</v>
          </cell>
          <cell r="L1705">
            <v>1</v>
          </cell>
          <cell r="M1705">
            <v>184110</v>
          </cell>
        </row>
        <row r="1706">
          <cell r="B1706" t="str">
            <v>599-1247</v>
          </cell>
          <cell r="C1706" t="str">
            <v>CVCO 73</v>
          </cell>
          <cell r="D1706">
            <v>39676</v>
          </cell>
          <cell r="E1706" t="str">
            <v>E002</v>
          </cell>
          <cell r="G1706" t="str">
            <v xml:space="preserve">R G F Power Projects cc </v>
          </cell>
          <cell r="H1706" t="str">
            <v xml:space="preserve">Amendments to current RGF contract for additional work on NW line feeding village. Installation of 33Kv CT-VT pole mount unit complete with Metering Kiosk - see attached scope variation supporting documents.   </v>
          </cell>
          <cell r="I1706" t="str">
            <v>ZAR 184600</v>
          </cell>
          <cell r="J1706" t="str">
            <v>ZAR</v>
          </cell>
          <cell r="K1706">
            <v>184600</v>
          </cell>
          <cell r="L1706">
            <v>1</v>
          </cell>
          <cell r="M1706">
            <v>184600</v>
          </cell>
        </row>
        <row r="1707">
          <cell r="B1707" t="str">
            <v>599-1248</v>
          </cell>
          <cell r="C1707" t="str">
            <v>CVCO 59, 74</v>
          </cell>
          <cell r="D1707">
            <v>39678</v>
          </cell>
          <cell r="E1707" t="str">
            <v>E002</v>
          </cell>
          <cell r="G1707" t="str">
            <v xml:space="preserve">R G F Power Projects cc </v>
          </cell>
          <cell r="H1707" t="str">
            <v>Late requirements made by ZESCO for crossing their 11kV transmission line to Nakatenga pump station have initiated this CVCO. ZESCO requirements are stringent and cannot be met on time to meet the project dead line. Installation Costs - See CVCO 59 for Ma</v>
          </cell>
          <cell r="I1707" t="str">
            <v>ZAR 192,300</v>
          </cell>
          <cell r="J1707" t="str">
            <v>ZAR</v>
          </cell>
          <cell r="K1707">
            <v>192300</v>
          </cell>
          <cell r="L1707">
            <v>1</v>
          </cell>
          <cell r="M1707">
            <v>192300</v>
          </cell>
        </row>
        <row r="1708">
          <cell r="B1708" t="str">
            <v>599-1249</v>
          </cell>
          <cell r="D1708">
            <v>39678</v>
          </cell>
          <cell r="E1708" t="str">
            <v>W108</v>
          </cell>
          <cell r="G1708" t="str">
            <v>Heku Construction Ltd</v>
          </cell>
          <cell r="H1708" t="str">
            <v>Supply fabricate and erection of A shed MCC staircasse</v>
          </cell>
          <cell r="I1708" t="str">
            <v>ZMK 13,273,549</v>
          </cell>
          <cell r="J1708" t="str">
            <v>ZMK</v>
          </cell>
          <cell r="K1708">
            <v>13273549</v>
          </cell>
          <cell r="L1708">
            <v>1.6750418760469012E-3</v>
          </cell>
          <cell r="M1708">
            <v>22233.750418760468</v>
          </cell>
        </row>
        <row r="1709">
          <cell r="B1709" t="str">
            <v>599-1250</v>
          </cell>
          <cell r="D1709">
            <v>39678</v>
          </cell>
          <cell r="E1709" t="str">
            <v>W124</v>
          </cell>
          <cell r="G1709" t="str">
            <v>Heku Construction Ltd</v>
          </cell>
          <cell r="H1709" t="str">
            <v>Dismateling of existing Packing Store behind EU Warehouse - Cancelled (ZMK 26,327,700)</v>
          </cell>
          <cell r="I1709" t="str">
            <v>ZMk 0.00</v>
          </cell>
          <cell r="J1709" t="str">
            <v>ZMk</v>
          </cell>
          <cell r="K1709">
            <v>0</v>
          </cell>
          <cell r="L1709">
            <v>1.6750418760469012E-3</v>
          </cell>
          <cell r="M1709">
            <v>0</v>
          </cell>
        </row>
        <row r="1710">
          <cell r="B1710" t="str">
            <v>599-1251</v>
          </cell>
          <cell r="D1710">
            <v>39679</v>
          </cell>
          <cell r="E1710" t="str">
            <v>P005</v>
          </cell>
          <cell r="G1710" t="str">
            <v>Toyota Zambia Ltd</v>
          </cell>
          <cell r="H1710" t="str">
            <v>Full service for Toyota Hi-Ace ABL 2292 PV25</v>
          </cell>
          <cell r="I1710" t="str">
            <v>ZMK 467,571.00</v>
          </cell>
          <cell r="J1710" t="str">
            <v>ZMK</v>
          </cell>
          <cell r="K1710">
            <v>467571</v>
          </cell>
          <cell r="L1710">
            <v>1.6750418760469012E-3</v>
          </cell>
          <cell r="M1710">
            <v>783.2010050251256</v>
          </cell>
        </row>
        <row r="1711">
          <cell r="B1711" t="str">
            <v>599-1252</v>
          </cell>
          <cell r="C1711" t="str">
            <v>CVCO 72</v>
          </cell>
          <cell r="D1711">
            <v>39682</v>
          </cell>
          <cell r="E1711" t="str">
            <v>M013-0</v>
          </cell>
          <cell r="G1711" t="str">
            <v>FCM Engineering (Pty) Ltd</v>
          </cell>
          <cell r="H1711" t="str">
            <v>Juice Heater structural supportwork acceleration costs</v>
          </cell>
          <cell r="I1711" t="str">
            <v>ZAR 27011</v>
          </cell>
          <cell r="J1711" t="str">
            <v>ZAR</v>
          </cell>
          <cell r="K1711">
            <v>27011</v>
          </cell>
          <cell r="L1711">
            <v>1</v>
          </cell>
          <cell r="M1711">
            <v>27011</v>
          </cell>
        </row>
        <row r="1712">
          <cell r="B1712" t="str">
            <v>599-1253</v>
          </cell>
          <cell r="D1712">
            <v>39682</v>
          </cell>
          <cell r="E1712" t="str">
            <v>M001-04</v>
          </cell>
          <cell r="G1712" t="str">
            <v>KSB Pumps and Valves (Pty) Ltd</v>
          </cell>
          <cell r="H1712" t="str">
            <v>Supply of 2 No Deaerator Lift water pumps with drives</v>
          </cell>
          <cell r="I1712" t="str">
            <v>ZAR 291,422.06</v>
          </cell>
          <cell r="J1712" t="str">
            <v>ZAR</v>
          </cell>
          <cell r="K1712">
            <v>291422.06</v>
          </cell>
          <cell r="L1712">
            <v>1</v>
          </cell>
          <cell r="M1712">
            <v>291422.06</v>
          </cell>
        </row>
        <row r="1713">
          <cell r="B1713" t="str">
            <v>599-1254</v>
          </cell>
          <cell r="D1713">
            <v>39681</v>
          </cell>
          <cell r="E1713" t="str">
            <v>E002</v>
          </cell>
          <cell r="G1713" t="str">
            <v>Multicrop Zambia</v>
          </cell>
          <cell r="H1713" t="str">
            <v>200mm class 6 PVC pipes used for underground cabling</v>
          </cell>
          <cell r="I1713" t="str">
            <v>ZMK 2,978,211.31</v>
          </cell>
          <cell r="J1713" t="str">
            <v>ZMK</v>
          </cell>
          <cell r="K1713">
            <v>2978211.31</v>
          </cell>
          <cell r="L1713">
            <v>1.6750418760469012E-3</v>
          </cell>
          <cell r="M1713">
            <v>4988.6286599664991</v>
          </cell>
        </row>
        <row r="1714">
          <cell r="B1714" t="str">
            <v>599-1255</v>
          </cell>
          <cell r="D1714">
            <v>39682</v>
          </cell>
          <cell r="E1714" t="str">
            <v>M016-0</v>
          </cell>
          <cell r="G1714" t="str">
            <v>Amalgamated Pumping supplies(SA) (Pty) Ltd</v>
          </cell>
          <cell r="H1714" t="str">
            <v>Pump for Re-skip Melter</v>
          </cell>
          <cell r="I1714" t="str">
            <v>ZAR 38,263.34</v>
          </cell>
          <cell r="J1714" t="str">
            <v>ZAR</v>
          </cell>
          <cell r="K1714">
            <v>38263.339999999997</v>
          </cell>
          <cell r="L1714">
            <v>1</v>
          </cell>
          <cell r="M1714">
            <v>38263.339999999997</v>
          </cell>
        </row>
        <row r="1715">
          <cell r="B1715" t="str">
            <v>599-1256</v>
          </cell>
          <cell r="C1715" t="str">
            <v>Needs BSCO</v>
          </cell>
          <cell r="D1715">
            <v>39682</v>
          </cell>
          <cell r="E1715" t="str">
            <v>M004</v>
          </cell>
          <cell r="G1715" t="str">
            <v>Siemens</v>
          </cell>
          <cell r="H1715" t="str">
            <v>Siemens Engineer to repair damaged silver weibul panel</v>
          </cell>
          <cell r="I1715" t="str">
            <v>ZAR 44,343</v>
          </cell>
          <cell r="J1715" t="str">
            <v>ZAR</v>
          </cell>
          <cell r="K1715">
            <v>44343</v>
          </cell>
          <cell r="L1715">
            <v>1</v>
          </cell>
          <cell r="M1715">
            <v>44343</v>
          </cell>
        </row>
        <row r="1716">
          <cell r="B1716" t="str">
            <v>599-1257</v>
          </cell>
          <cell r="C1716" t="str">
            <v>CVCO 64</v>
          </cell>
          <cell r="D1716">
            <v>39682</v>
          </cell>
          <cell r="E1716" t="str">
            <v>M033</v>
          </cell>
          <cell r="G1716" t="str">
            <v>Thermal Energy Systems cc</v>
          </cell>
          <cell r="H1716" t="str">
            <v>Changes to the T1 Shredder Turbine Steam Piping</v>
          </cell>
          <cell r="I1716" t="str">
            <v>ZAR 97,775</v>
          </cell>
          <cell r="J1716" t="str">
            <v>ZAR</v>
          </cell>
          <cell r="K1716">
            <v>97775</v>
          </cell>
          <cell r="L1716">
            <v>1</v>
          </cell>
          <cell r="M1716">
            <v>97775</v>
          </cell>
        </row>
        <row r="1717">
          <cell r="B1717" t="str">
            <v>599-1258</v>
          </cell>
          <cell r="D1717">
            <v>39682</v>
          </cell>
          <cell r="E1717" t="str">
            <v>M041</v>
          </cell>
          <cell r="G1717" t="str">
            <v>Natal Conveyors cc</v>
          </cell>
          <cell r="H1717" t="str">
            <v>Snub Pulley</v>
          </cell>
          <cell r="I1717" t="str">
            <v>ZAR 26,600</v>
          </cell>
          <cell r="J1717" t="str">
            <v>ZAR</v>
          </cell>
          <cell r="K1717">
            <v>26600</v>
          </cell>
          <cell r="L1717">
            <v>1</v>
          </cell>
          <cell r="M1717">
            <v>26600</v>
          </cell>
        </row>
        <row r="1718">
          <cell r="B1718" t="str">
            <v>599-1259</v>
          </cell>
          <cell r="D1718">
            <v>39682</v>
          </cell>
          <cell r="E1718" t="str">
            <v>W109</v>
          </cell>
          <cell r="G1718" t="str">
            <v>Heku Construction Ltd</v>
          </cell>
          <cell r="H1718" t="str">
            <v>Dust Extraction Piping</v>
          </cell>
          <cell r="I1718" t="str">
            <v>ZMK 96,332,800</v>
          </cell>
          <cell r="J1718" t="str">
            <v>ZMK</v>
          </cell>
          <cell r="K1718">
            <v>96332800</v>
          </cell>
          <cell r="L1718">
            <v>1.6750418760469012E-3</v>
          </cell>
          <cell r="M1718">
            <v>161361.47403685094</v>
          </cell>
        </row>
        <row r="1719">
          <cell r="B1719" t="str">
            <v>599-1260</v>
          </cell>
          <cell r="D1719">
            <v>39681</v>
          </cell>
          <cell r="E1719" t="str">
            <v>C005</v>
          </cell>
          <cell r="G1719" t="str">
            <v>Lafarge Zambia</v>
          </cell>
          <cell r="H1719" t="str">
            <v>Cement for Teichmann Plant hire</v>
          </cell>
          <cell r="I1719" t="str">
            <v>ZMK 211,034,464.00</v>
          </cell>
          <cell r="J1719" t="str">
            <v>ZMK</v>
          </cell>
          <cell r="K1719">
            <v>211034464</v>
          </cell>
          <cell r="L1719">
            <v>1.6750418760469012E-3</v>
          </cell>
          <cell r="M1719">
            <v>353491.56448911224</v>
          </cell>
        </row>
        <row r="1720">
          <cell r="B1720" t="str">
            <v>599-1261</v>
          </cell>
          <cell r="D1720">
            <v>39686</v>
          </cell>
          <cell r="E1720" t="str">
            <v>M001-13</v>
          </cell>
          <cell r="G1720" t="str">
            <v>FP Engineering</v>
          </cell>
          <cell r="H1720" t="str">
            <v>Cast in plate for ash civils</v>
          </cell>
          <cell r="I1720" t="str">
            <v>ZAR 291,402.00</v>
          </cell>
          <cell r="J1720" t="str">
            <v>ZAR</v>
          </cell>
          <cell r="K1720">
            <v>291402</v>
          </cell>
          <cell r="L1720">
            <v>1</v>
          </cell>
          <cell r="M1720">
            <v>291402</v>
          </cell>
        </row>
        <row r="1721">
          <cell r="B1721" t="str">
            <v>599-1262</v>
          </cell>
          <cell r="D1721">
            <v>39625</v>
          </cell>
          <cell r="E1721" t="str">
            <v>A010-10</v>
          </cell>
          <cell r="G1721" t="str">
            <v>Heku Construction Ltd</v>
          </cell>
          <cell r="H1721" t="str">
            <v>Reconditioning of the Landplaner</v>
          </cell>
          <cell r="I1721" t="str">
            <v>ZMK 18,854,044.00</v>
          </cell>
          <cell r="J1721" t="str">
            <v>ZMK</v>
          </cell>
          <cell r="K1721">
            <v>18854044</v>
          </cell>
          <cell r="L1721">
            <v>1.6750418760469012E-3</v>
          </cell>
          <cell r="M1721">
            <v>31581.31323283082</v>
          </cell>
        </row>
        <row r="1722">
          <cell r="B1722" t="str">
            <v>599-1263</v>
          </cell>
          <cell r="D1722">
            <v>39686</v>
          </cell>
          <cell r="E1722" t="str">
            <v>M036-1</v>
          </cell>
          <cell r="G1722" t="str">
            <v>African Privity Investments (Pty) Ltd</v>
          </cell>
          <cell r="H1722" t="str">
            <v>CVP A Condensor (reprocurement of 599-143 as currency was incorect)</v>
          </cell>
          <cell r="I1722" t="str">
            <v>ZAR 417,800.00</v>
          </cell>
          <cell r="J1722" t="str">
            <v>ZAR</v>
          </cell>
          <cell r="K1722">
            <v>417800</v>
          </cell>
          <cell r="L1722">
            <v>1</v>
          </cell>
          <cell r="M1722">
            <v>417800</v>
          </cell>
        </row>
        <row r="1723">
          <cell r="B1723" t="str">
            <v>599-1264</v>
          </cell>
          <cell r="D1723">
            <v>39686</v>
          </cell>
          <cell r="E1723" t="str">
            <v>P005</v>
          </cell>
          <cell r="G1723" t="str">
            <v>Naloonda Joety &amp; Company</v>
          </cell>
          <cell r="H1723" t="str">
            <v>Labourers used in Project Lay down Area</v>
          </cell>
          <cell r="I1723" t="str">
            <v>ZMK 4,519,125.00</v>
          </cell>
          <cell r="J1723" t="str">
            <v>ZMK</v>
          </cell>
          <cell r="K1723">
            <v>4519125</v>
          </cell>
          <cell r="L1723">
            <v>1.6750418760469012E-3</v>
          </cell>
          <cell r="M1723">
            <v>7569.723618090452</v>
          </cell>
        </row>
        <row r="1724">
          <cell r="B1724" t="str">
            <v>599-1265</v>
          </cell>
          <cell r="D1724">
            <v>39687</v>
          </cell>
          <cell r="E1724" t="str">
            <v>EXP1</v>
          </cell>
          <cell r="G1724" t="str">
            <v>BP Zambia</v>
          </cell>
          <cell r="H1724" t="str">
            <v>Diesel for Teichmann Plant Hire</v>
          </cell>
          <cell r="I1724" t="str">
            <v>ZMK 1,172,782,040.00</v>
          </cell>
          <cell r="J1724" t="str">
            <v>ZMK</v>
          </cell>
          <cell r="K1724">
            <v>1172782040</v>
          </cell>
          <cell r="L1724">
            <v>1.6750418760469012E-3</v>
          </cell>
          <cell r="M1724">
            <v>1964459.0284757118</v>
          </cell>
        </row>
        <row r="1725">
          <cell r="B1725" t="str">
            <v>599-1266</v>
          </cell>
          <cell r="D1725">
            <v>39687</v>
          </cell>
          <cell r="E1725" t="str">
            <v>I003</v>
          </cell>
          <cell r="G1725" t="str">
            <v>Metso Automation</v>
          </cell>
          <cell r="H1725" t="str">
            <v>Festo solenoid + limit switchfor T2 shredder turbine ESV valve</v>
          </cell>
          <cell r="I1725" t="str">
            <v>ZAR 7,837.00</v>
          </cell>
          <cell r="J1725" t="str">
            <v>ZAR</v>
          </cell>
          <cell r="K1725">
            <v>7837</v>
          </cell>
          <cell r="L1725">
            <v>1</v>
          </cell>
          <cell r="M1725">
            <v>7837</v>
          </cell>
        </row>
        <row r="1726">
          <cell r="B1726" t="str">
            <v>599-1267</v>
          </cell>
          <cell r="D1726">
            <v>39687</v>
          </cell>
          <cell r="E1726" t="str">
            <v>P005</v>
          </cell>
          <cell r="G1726" t="str">
            <v>GEMISTAR TRAVEL &amp; TOURS</v>
          </cell>
          <cell r="H1726" t="str">
            <v>Air ticket for Carl Pfotenhauer</v>
          </cell>
          <cell r="I1726" t="str">
            <v>ZMK 2,975,430.00</v>
          </cell>
          <cell r="J1726" t="str">
            <v>ZMK</v>
          </cell>
          <cell r="K1726">
            <v>2975430</v>
          </cell>
          <cell r="L1726">
            <v>1.6750418760469012E-3</v>
          </cell>
          <cell r="M1726">
            <v>4983.9698492462312</v>
          </cell>
        </row>
        <row r="1727">
          <cell r="B1727" t="str">
            <v>599-1268</v>
          </cell>
          <cell r="D1727">
            <v>39688</v>
          </cell>
          <cell r="E1727" t="str">
            <v>P005</v>
          </cell>
          <cell r="G1727" t="str">
            <v>GEMISTAR TRAVEL &amp; TOURS</v>
          </cell>
          <cell r="H1727" t="str">
            <v>Air ticket for Steve Langton</v>
          </cell>
          <cell r="I1727" t="str">
            <v>ZMK 5,292,060.00</v>
          </cell>
          <cell r="J1727" t="str">
            <v>ZMK</v>
          </cell>
          <cell r="K1727">
            <v>5292060</v>
          </cell>
          <cell r="L1727">
            <v>1.6750418760469012E-3</v>
          </cell>
          <cell r="M1727">
            <v>8864.4221105527631</v>
          </cell>
        </row>
        <row r="1728">
          <cell r="B1728" t="str">
            <v>599-1269</v>
          </cell>
          <cell r="D1728">
            <v>39688</v>
          </cell>
          <cell r="E1728" t="str">
            <v>P005</v>
          </cell>
          <cell r="G1728" t="str">
            <v>Southern Insurance</v>
          </cell>
          <cell r="H1728" t="str">
            <v>Comprehensive Insurance for Mitsubishi Pajero AAZ 3522</v>
          </cell>
          <cell r="I1728" t="str">
            <v>ZMK 646,733.00</v>
          </cell>
          <cell r="J1728" t="str">
            <v>ZMK</v>
          </cell>
          <cell r="K1728">
            <v>646733</v>
          </cell>
          <cell r="L1728">
            <v>1.6750418760469012E-3</v>
          </cell>
          <cell r="M1728">
            <v>1083.3048576214405</v>
          </cell>
        </row>
        <row r="1729">
          <cell r="B1729" t="str">
            <v>599-1270</v>
          </cell>
          <cell r="D1729">
            <v>39688</v>
          </cell>
          <cell r="E1729" t="str">
            <v>P005</v>
          </cell>
          <cell r="G1729" t="str">
            <v>Toyota Zambia Ltd</v>
          </cell>
          <cell r="H1729" t="str">
            <v>Full Service for Toyota Prado ABK 4303 PV 17</v>
          </cell>
          <cell r="I1729" t="str">
            <v>ZMK 1,200,000.00</v>
          </cell>
          <cell r="J1729" t="str">
            <v>ZMK</v>
          </cell>
          <cell r="K1729">
            <v>1200000</v>
          </cell>
          <cell r="L1729">
            <v>1.6750418760469012E-3</v>
          </cell>
          <cell r="M1729">
            <v>2010.0502512562814</v>
          </cell>
        </row>
        <row r="1730">
          <cell r="B1730" t="str">
            <v>599-1271</v>
          </cell>
          <cell r="D1730">
            <v>39688</v>
          </cell>
          <cell r="E1730" t="str">
            <v>P005</v>
          </cell>
          <cell r="G1730" t="str">
            <v>Heku Engineering Ltd</v>
          </cell>
          <cell r="H1730" t="str">
            <v>Labour Hire and repair to damaged Fence at Cane Yard</v>
          </cell>
          <cell r="I1730" t="str">
            <v>ZMK 6,507,250.00</v>
          </cell>
          <cell r="J1730" t="str">
            <v>ZMK</v>
          </cell>
          <cell r="K1730">
            <v>6507250</v>
          </cell>
          <cell r="L1730">
            <v>1.6750418760469012E-3</v>
          </cell>
          <cell r="M1730">
            <v>10899.916247906198</v>
          </cell>
        </row>
        <row r="1731">
          <cell r="B1731" t="str">
            <v>599-1272</v>
          </cell>
          <cell r="D1731">
            <v>39689</v>
          </cell>
          <cell r="E1731" t="str">
            <v>P005</v>
          </cell>
          <cell r="G1731" t="str">
            <v>Mulimo Agriculture Hardware Distributors</v>
          </cell>
          <cell r="H1731" t="str">
            <v>12000 Litre Water tank for Kaleya Camp</v>
          </cell>
          <cell r="I1731" t="str">
            <v>ZMK 8,660,000.00</v>
          </cell>
          <cell r="J1731" t="str">
            <v>ZMK</v>
          </cell>
          <cell r="K1731">
            <v>8660000</v>
          </cell>
          <cell r="L1731">
            <v>1.6750418760469012E-3</v>
          </cell>
          <cell r="M1731">
            <v>14505.862646566164</v>
          </cell>
        </row>
        <row r="1732">
          <cell r="B1732" t="str">
            <v>599-1273</v>
          </cell>
          <cell r="D1732">
            <v>39689</v>
          </cell>
          <cell r="E1732" t="str">
            <v>P005</v>
          </cell>
          <cell r="G1732" t="str">
            <v>Toyota Zambia Ltd</v>
          </cell>
          <cell r="H1732" t="str">
            <v>Full Service for Toyota Prado ABK 4302 PV16</v>
          </cell>
          <cell r="I1732" t="str">
            <v>ZMK 1,000,000.00</v>
          </cell>
          <cell r="J1732" t="str">
            <v>ZMK</v>
          </cell>
          <cell r="K1732">
            <v>1000000</v>
          </cell>
          <cell r="L1732">
            <v>1.6750418760469012E-3</v>
          </cell>
          <cell r="M1732">
            <v>1675.0418760469013</v>
          </cell>
        </row>
        <row r="1733">
          <cell r="B1733" t="str">
            <v>599-1274</v>
          </cell>
          <cell r="D1733">
            <v>39694</v>
          </cell>
          <cell r="E1733" t="str">
            <v>A010-10</v>
          </cell>
          <cell r="G1733" t="str">
            <v>Heku Engineering Ltd</v>
          </cell>
          <cell r="H1733" t="str">
            <v>Drive Shaft for Trailer drums</v>
          </cell>
          <cell r="I1733" t="str">
            <v>ZMK 38,820,000.00</v>
          </cell>
          <cell r="J1733" t="str">
            <v>ZMK</v>
          </cell>
          <cell r="K1733">
            <v>38820000</v>
          </cell>
          <cell r="L1733">
            <v>1.6750418760469012E-3</v>
          </cell>
          <cell r="M1733">
            <v>65025.125628140704</v>
          </cell>
        </row>
        <row r="1734">
          <cell r="B1734" t="str">
            <v>599-1275</v>
          </cell>
          <cell r="D1734">
            <v>39694</v>
          </cell>
          <cell r="E1734" t="str">
            <v>M011</v>
          </cell>
          <cell r="G1734" t="str">
            <v>Hi-Tech Pressure Engineering (Pty) Ltd.</v>
          </cell>
          <cell r="H1734" t="str">
            <v>Extra Items for T1 Hilo 1</v>
          </cell>
          <cell r="I1734" t="str">
            <v>ZAR 96,262.00</v>
          </cell>
          <cell r="J1734" t="str">
            <v>ZAR</v>
          </cell>
          <cell r="K1734">
            <v>96262</v>
          </cell>
          <cell r="L1734">
            <v>1</v>
          </cell>
          <cell r="M1734">
            <v>96262</v>
          </cell>
        </row>
        <row r="1735">
          <cell r="B1735" t="str">
            <v>599-1276</v>
          </cell>
          <cell r="D1735">
            <v>39694</v>
          </cell>
          <cell r="E1735" t="str">
            <v>M001-08</v>
          </cell>
          <cell r="G1735" t="str">
            <v>East African Supply</v>
          </cell>
          <cell r="H1735" t="str">
            <v>Materials for Access platform for t2 shredder pipework isolation valve</v>
          </cell>
          <cell r="I1735" t="str">
            <v>ZAR 18,854.13</v>
          </cell>
          <cell r="J1735" t="str">
            <v>ZAR</v>
          </cell>
          <cell r="K1735">
            <v>18854.13</v>
          </cell>
          <cell r="L1735">
            <v>1</v>
          </cell>
          <cell r="M1735">
            <v>18854.13</v>
          </cell>
          <cell r="T1735">
            <v>2</v>
          </cell>
        </row>
        <row r="1736">
          <cell r="B1736" t="str">
            <v>599-1277</v>
          </cell>
          <cell r="D1736">
            <v>39694</v>
          </cell>
          <cell r="E1736" t="str">
            <v>E012</v>
          </cell>
          <cell r="G1736" t="str">
            <v>L.M.V Switchgear cc</v>
          </cell>
          <cell r="H1736" t="str">
            <v>Labour to install replacement drives, starters and reqiring of Control circuits</v>
          </cell>
          <cell r="I1736" t="str">
            <v>ZAR 239,248.32</v>
          </cell>
          <cell r="J1736" t="str">
            <v>ZAR</v>
          </cell>
          <cell r="K1736">
            <v>239248.32</v>
          </cell>
          <cell r="L1736">
            <v>1</v>
          </cell>
          <cell r="M1736">
            <v>239248.32</v>
          </cell>
        </row>
        <row r="1737">
          <cell r="B1737" t="str">
            <v>599-1278</v>
          </cell>
          <cell r="D1737">
            <v>39694</v>
          </cell>
          <cell r="E1737" t="str">
            <v>E012</v>
          </cell>
          <cell r="G1737" t="str">
            <v>L.M.V Switchgear cc</v>
          </cell>
          <cell r="H1737" t="str">
            <v>Plant and materials for rewiring of starters, drives and control circuits</v>
          </cell>
          <cell r="I1737" t="str">
            <v>ZAR 136,082.07</v>
          </cell>
          <cell r="J1737" t="str">
            <v>ZAR</v>
          </cell>
          <cell r="K1737">
            <v>136082.07</v>
          </cell>
          <cell r="L1737">
            <v>1</v>
          </cell>
          <cell r="M1737">
            <v>136082.07</v>
          </cell>
        </row>
        <row r="1738">
          <cell r="B1738" t="str">
            <v>599-1279</v>
          </cell>
          <cell r="C1738" t="str">
            <v>Needs BSCO</v>
          </cell>
          <cell r="D1738">
            <v>39694</v>
          </cell>
          <cell r="E1738" t="str">
            <v>M056</v>
          </cell>
          <cell r="G1738" t="str">
            <v>East African Supply</v>
          </cell>
          <cell r="H1738" t="str">
            <v>5 off Threaded 3 piece s/s Natco vlaves 100NB, 1/4 turn handle</v>
          </cell>
          <cell r="I1738" t="str">
            <v>ZAR 16,800</v>
          </cell>
          <cell r="J1738" t="str">
            <v>ZAR</v>
          </cell>
          <cell r="K1738">
            <v>16800</v>
          </cell>
          <cell r="L1738">
            <v>1</v>
          </cell>
          <cell r="M1738">
            <v>16800</v>
          </cell>
        </row>
        <row r="1739">
          <cell r="B1739" t="str">
            <v>599-1280</v>
          </cell>
          <cell r="C1739" t="str">
            <v>Needs BSCO</v>
          </cell>
          <cell r="D1739">
            <v>39694</v>
          </cell>
          <cell r="E1739" t="str">
            <v>M056</v>
          </cell>
          <cell r="G1739" t="str">
            <v>Amalgamated Pumping supplies(SA) (Pty) Ltd</v>
          </cell>
          <cell r="H1739" t="str">
            <v>4 off FBM Snifter valves from 5-27 in HG for Vacuum pumps</v>
          </cell>
          <cell r="I1739" t="str">
            <v>ZAR 17,836.00</v>
          </cell>
          <cell r="J1739" t="str">
            <v>ZAR</v>
          </cell>
          <cell r="K1739">
            <v>17836</v>
          </cell>
          <cell r="L1739">
            <v>1</v>
          </cell>
          <cell r="M1739">
            <v>17836</v>
          </cell>
        </row>
        <row r="1740">
          <cell r="B1740" t="str">
            <v>599-1281</v>
          </cell>
          <cell r="C1740" t="str">
            <v>Needs BSCO</v>
          </cell>
          <cell r="D1740">
            <v>39694</v>
          </cell>
          <cell r="E1740" t="str">
            <v>M056</v>
          </cell>
          <cell r="G1740" t="str">
            <v>Heku Construction Ltd</v>
          </cell>
          <cell r="H1740" t="str">
            <v>2 off 35 degree bends 750NB for B massecuite feed manifold on new Centrifugals</v>
          </cell>
          <cell r="I1740" t="str">
            <v>ZMK 6,315,751.95</v>
          </cell>
          <cell r="J1740" t="str">
            <v>ZMK</v>
          </cell>
          <cell r="K1740">
            <v>6315751.9500000002</v>
          </cell>
          <cell r="L1740">
            <v>1.6750418760469012E-3</v>
          </cell>
          <cell r="M1740">
            <v>10579.148994974876</v>
          </cell>
        </row>
        <row r="1741">
          <cell r="B1741" t="str">
            <v>599-1282</v>
          </cell>
          <cell r="C1741" t="str">
            <v>Needs BSCO</v>
          </cell>
          <cell r="D1741">
            <v>39694</v>
          </cell>
          <cell r="E1741" t="str">
            <v>M015</v>
          </cell>
          <cell r="G1741" t="str">
            <v>FP Engineering</v>
          </cell>
          <cell r="H1741" t="str">
            <v>Handrails and stairway materials for T1 Feeder table</v>
          </cell>
          <cell r="I1741" t="str">
            <v>ZAR 25,904.40</v>
          </cell>
          <cell r="J1741" t="str">
            <v>ZAR</v>
          </cell>
          <cell r="K1741">
            <v>25904.400000000001</v>
          </cell>
          <cell r="L1741">
            <v>1</v>
          </cell>
          <cell r="M1741">
            <v>25904.400000000001</v>
          </cell>
        </row>
        <row r="1742">
          <cell r="B1742" t="str">
            <v>599-1283</v>
          </cell>
          <cell r="C1742" t="str">
            <v>BSCO 185</v>
          </cell>
          <cell r="D1742">
            <v>39694</v>
          </cell>
          <cell r="E1742" t="str">
            <v>M023-3</v>
          </cell>
          <cell r="G1742" t="str">
            <v>Makubu Steelworks Ltd</v>
          </cell>
          <cell r="H1742" t="str">
            <v>2 Pails of Grease for Feeder tables, 5 pales grease for cranes, oil for cranes</v>
          </cell>
          <cell r="I1742" t="str">
            <v>ZMK 6,311,721.83</v>
          </cell>
          <cell r="J1742" t="str">
            <v>ZMK</v>
          </cell>
          <cell r="K1742">
            <v>6311721.8300000001</v>
          </cell>
          <cell r="L1742">
            <v>1.6750418760469012E-3</v>
          </cell>
          <cell r="M1742">
            <v>10572.398375209381</v>
          </cell>
        </row>
        <row r="1743">
          <cell r="B1743" t="str">
            <v>599-1284</v>
          </cell>
          <cell r="C1743" t="str">
            <v>Needs BSCO</v>
          </cell>
          <cell r="D1743">
            <v>39694</v>
          </cell>
          <cell r="E1743" t="str">
            <v>C001</v>
          </cell>
          <cell r="G1743" t="str">
            <v>Naloonda Joety &amp; Company</v>
          </cell>
          <cell r="H1743" t="str">
            <v>Labourers for June 2008 and for clearing of sugar on c shed floor and railways</v>
          </cell>
          <cell r="I1743" t="str">
            <v>ZMK 55,130,116.00</v>
          </cell>
          <cell r="J1743" t="str">
            <v>ZMK</v>
          </cell>
          <cell r="K1743">
            <v>55130116</v>
          </cell>
          <cell r="L1743">
            <v>1.6750418760469012E-3</v>
          </cell>
          <cell r="M1743">
            <v>92345.252931323281</v>
          </cell>
        </row>
        <row r="1744">
          <cell r="B1744" t="str">
            <v>599-1285</v>
          </cell>
          <cell r="C1744" t="str">
            <v>BSCO 186</v>
          </cell>
          <cell r="D1744">
            <v>39694</v>
          </cell>
          <cell r="E1744" t="str">
            <v>M032-0</v>
          </cell>
          <cell r="G1744" t="str">
            <v>Joraf Engineering Ltd</v>
          </cell>
          <cell r="H1744" t="str">
            <v>Tractor and trailer hire, welding machine hire for June and July 2008</v>
          </cell>
          <cell r="I1744" t="str">
            <v>ZMK 89,687,500.00</v>
          </cell>
          <cell r="J1744" t="str">
            <v>ZMK</v>
          </cell>
          <cell r="K1744">
            <v>89687500</v>
          </cell>
          <cell r="L1744">
            <v>1.6750418760469012E-3</v>
          </cell>
          <cell r="M1744">
            <v>150230.31825795645</v>
          </cell>
        </row>
        <row r="1745">
          <cell r="B1745" t="str">
            <v>599-1286</v>
          </cell>
          <cell r="C1745" t="str">
            <v>Needs BSCO</v>
          </cell>
          <cell r="D1745">
            <v>39694</v>
          </cell>
          <cell r="E1745" t="str">
            <v>M032-0</v>
          </cell>
          <cell r="G1745" t="str">
            <v>Atonement Enterprises Ltd</v>
          </cell>
          <cell r="H1745" t="str">
            <v>Compressor Hire for Heku Workshop</v>
          </cell>
          <cell r="I1745" t="str">
            <v>ZMK 90,767,250.00</v>
          </cell>
          <cell r="J1745" t="str">
            <v>ZMK</v>
          </cell>
          <cell r="K1745">
            <v>90767250</v>
          </cell>
          <cell r="L1745">
            <v>1.6750418760469012E-3</v>
          </cell>
          <cell r="M1745">
            <v>152038.9447236181</v>
          </cell>
        </row>
        <row r="1746">
          <cell r="B1746" t="str">
            <v>599-1287</v>
          </cell>
          <cell r="C1746" t="str">
            <v>BSCO 184</v>
          </cell>
          <cell r="D1746">
            <v>39694</v>
          </cell>
          <cell r="E1746" t="str">
            <v>M032-0</v>
          </cell>
          <cell r="G1746" t="str">
            <v>Kapinga Enterprises</v>
          </cell>
          <cell r="H1746" t="str">
            <v>Tractor and trailer hire for July 2008</v>
          </cell>
          <cell r="I1746" t="str">
            <v>ZMK 39,357,400.00</v>
          </cell>
          <cell r="J1746" t="str">
            <v>ZMK</v>
          </cell>
          <cell r="K1746">
            <v>39357400</v>
          </cell>
          <cell r="L1746">
            <v>1.6750418760469012E-3</v>
          </cell>
          <cell r="M1746">
            <v>65925.293132328312</v>
          </cell>
        </row>
        <row r="1747">
          <cell r="B1747" t="str">
            <v>599-1288</v>
          </cell>
          <cell r="D1747">
            <v>39694</v>
          </cell>
          <cell r="E1747" t="str">
            <v>A012</v>
          </cell>
          <cell r="G1747" t="str">
            <v>Action Auto Ltd</v>
          </cell>
          <cell r="H1747" t="str">
            <v>Set of brake pads for Isuzu van PV 49</v>
          </cell>
          <cell r="I1747" t="str">
            <v>ZMK 1,046,573.00</v>
          </cell>
          <cell r="J1747" t="str">
            <v>ZMK</v>
          </cell>
          <cell r="K1747">
            <v>1046573</v>
          </cell>
          <cell r="L1747">
            <v>1.6750418760469012E-3</v>
          </cell>
          <cell r="M1747">
            <v>1753.0536013400335</v>
          </cell>
        </row>
        <row r="1748">
          <cell r="B1748" t="str">
            <v>599-1289</v>
          </cell>
          <cell r="D1748">
            <v>39694</v>
          </cell>
          <cell r="E1748" t="str">
            <v>M023-3</v>
          </cell>
          <cell r="G1748" t="str">
            <v>Laktronics Repairs Ltd</v>
          </cell>
          <cell r="H1748" t="str">
            <v>Excide batteries and alternator repair for cranes</v>
          </cell>
          <cell r="I1748" t="str">
            <v>ZMK 2,650,000.00</v>
          </cell>
          <cell r="J1748" t="str">
            <v>ZMK</v>
          </cell>
          <cell r="K1748">
            <v>2650000</v>
          </cell>
          <cell r="L1748">
            <v>1.6750418760469012E-3</v>
          </cell>
          <cell r="M1748">
            <v>4438.8609715242883</v>
          </cell>
        </row>
        <row r="1749">
          <cell r="B1749" t="str">
            <v>599-1290</v>
          </cell>
          <cell r="D1749">
            <v>39694</v>
          </cell>
          <cell r="E1749" t="str">
            <v>M023-3</v>
          </cell>
          <cell r="G1749" t="str">
            <v>Marlboro Crane Hire (Pty) Ltd</v>
          </cell>
          <cell r="H1749" t="str">
            <v>Voltage regulator, air, diesel &amp; oil filters for 140T crane</v>
          </cell>
          <cell r="I1749" t="str">
            <v>ZAR 10,847.04</v>
          </cell>
          <cell r="J1749" t="str">
            <v>ZAR</v>
          </cell>
          <cell r="K1749">
            <v>10847.04</v>
          </cell>
          <cell r="L1749">
            <v>1</v>
          </cell>
          <cell r="M1749">
            <v>10847.04</v>
          </cell>
        </row>
        <row r="1750">
          <cell r="B1750" t="str">
            <v>599-1291</v>
          </cell>
          <cell r="D1750">
            <v>39694</v>
          </cell>
          <cell r="E1750" t="str">
            <v>M023-3</v>
          </cell>
          <cell r="G1750" t="str">
            <v>Danack Crane Services</v>
          </cell>
          <cell r="H1750" t="str">
            <v>Air, oil and fuel filters for Tadano cranes</v>
          </cell>
          <cell r="I1750" t="str">
            <v>ZMK 7,300,000.00</v>
          </cell>
          <cell r="J1750" t="str">
            <v>ZMK</v>
          </cell>
          <cell r="K1750">
            <v>7300000</v>
          </cell>
          <cell r="L1750">
            <v>1.6750418760469012E-3</v>
          </cell>
          <cell r="M1750">
            <v>12227.805695142379</v>
          </cell>
        </row>
        <row r="1751">
          <cell r="B1751" t="str">
            <v>599-1292</v>
          </cell>
          <cell r="D1751">
            <v>39701</v>
          </cell>
          <cell r="E1751" t="str">
            <v>P005</v>
          </cell>
          <cell r="G1751" t="str">
            <v>Trentyre Zambia limited</v>
          </cell>
          <cell r="H1751" t="str">
            <v>Tyres and valves for Mitsubishi Pajero ABK 2041 PV3</v>
          </cell>
          <cell r="I1751" t="str">
            <v>ZMK 437,505.2</v>
          </cell>
          <cell r="J1751" t="str">
            <v>ZMK</v>
          </cell>
          <cell r="K1751">
            <v>437505.2</v>
          </cell>
          <cell r="L1751">
            <v>1.6750418760469012E-3</v>
          </cell>
          <cell r="M1751">
            <v>732.83953098827476</v>
          </cell>
        </row>
        <row r="1752">
          <cell r="B1752" t="str">
            <v>599-1293</v>
          </cell>
          <cell r="D1752">
            <v>39701</v>
          </cell>
          <cell r="E1752" t="str">
            <v>P005</v>
          </cell>
          <cell r="G1752" t="str">
            <v>Trentyre Zambia limited</v>
          </cell>
          <cell r="H1752" t="str">
            <v>Tyres and valves for Toyota Prado ABK 9107 (PV 26)</v>
          </cell>
          <cell r="I1752" t="str">
            <v>ZMK 612,840.07</v>
          </cell>
          <cell r="J1752" t="str">
            <v>ZMK</v>
          </cell>
          <cell r="K1752">
            <v>612840.06999999995</v>
          </cell>
          <cell r="L1752">
            <v>1.6750418760469012E-3</v>
          </cell>
          <cell r="M1752">
            <v>1026.5327805695142</v>
          </cell>
        </row>
        <row r="1753">
          <cell r="B1753" t="str">
            <v>599-1294</v>
          </cell>
          <cell r="D1753">
            <v>39701</v>
          </cell>
          <cell r="E1753" t="str">
            <v>P005</v>
          </cell>
          <cell r="G1753" t="str">
            <v>Situlu Electrical Company</v>
          </cell>
          <cell r="H1753" t="str">
            <v>Construct o/h line 380V to laydown area (labour &amp; transport only)</v>
          </cell>
          <cell r="I1753" t="str">
            <v>ZMK 10,880,000.00</v>
          </cell>
          <cell r="J1753" t="str">
            <v>ZMK</v>
          </cell>
          <cell r="K1753">
            <v>10880000</v>
          </cell>
          <cell r="L1753">
            <v>1.6750418760469012E-3</v>
          </cell>
          <cell r="M1753">
            <v>18224.455611390284</v>
          </cell>
        </row>
        <row r="1754">
          <cell r="B1754" t="str">
            <v>599-1295</v>
          </cell>
          <cell r="D1754">
            <v>39701</v>
          </cell>
          <cell r="E1754" t="str">
            <v>P005</v>
          </cell>
          <cell r="G1754" t="str">
            <v>Situlu Electrical Company</v>
          </cell>
          <cell r="H1754" t="str">
            <v>Electricity supply to confernce container and Cane haulage toilet block</v>
          </cell>
          <cell r="I1754" t="str">
            <v>ZMK 1,550,000.00</v>
          </cell>
          <cell r="J1754" t="str">
            <v>ZMK</v>
          </cell>
          <cell r="K1754">
            <v>1550000</v>
          </cell>
          <cell r="L1754">
            <v>1.6750418760469012E-3</v>
          </cell>
          <cell r="M1754">
            <v>2596.3149078726969</v>
          </cell>
        </row>
        <row r="1755">
          <cell r="B1755" t="str">
            <v>599-1296</v>
          </cell>
          <cell r="D1755">
            <v>39701</v>
          </cell>
          <cell r="E1755" t="str">
            <v>M001-03</v>
          </cell>
          <cell r="G1755" t="str">
            <v>East African Supply</v>
          </cell>
          <cell r="H1755" t="str">
            <v>Pre-Boiler platform materials</v>
          </cell>
          <cell r="I1755" t="str">
            <v>ZAR 9,259.22</v>
          </cell>
          <cell r="J1755" t="str">
            <v>ZAR</v>
          </cell>
          <cell r="K1755">
            <v>9259.2199999999993</v>
          </cell>
          <cell r="L1755">
            <v>1</v>
          </cell>
          <cell r="M1755">
            <v>9259.2199999999993</v>
          </cell>
        </row>
        <row r="1756">
          <cell r="B1756" t="str">
            <v>599-1297</v>
          </cell>
          <cell r="D1756">
            <v>39701</v>
          </cell>
          <cell r="E1756" t="str">
            <v>W104</v>
          </cell>
          <cell r="G1756" t="str">
            <v>Heku Construction Ltd</v>
          </cell>
          <cell r="H1756" t="str">
            <v>Fabrication of columns as per SI 0252, 0253, 0254</v>
          </cell>
          <cell r="I1756" t="str">
            <v>ZMK 11,233,358.09</v>
          </cell>
          <cell r="J1756" t="str">
            <v>ZMK</v>
          </cell>
          <cell r="K1756">
            <v>11233358.09</v>
          </cell>
          <cell r="L1756">
            <v>1.6750418760469012E-3</v>
          </cell>
          <cell r="M1756">
            <v>18816.345209380233</v>
          </cell>
        </row>
        <row r="1757">
          <cell r="B1757" t="str">
            <v>599-1298</v>
          </cell>
          <cell r="D1757">
            <v>39701</v>
          </cell>
          <cell r="E1757" t="str">
            <v>M056</v>
          </cell>
          <cell r="G1757" t="str">
            <v>Hi-Tech Pressure Engineering (Pty) Ltd.</v>
          </cell>
          <cell r="H1757" t="str">
            <v>Fabricate, supply, deliver 1300 NB pipes and elbows</v>
          </cell>
          <cell r="I1757" t="str">
            <v>ZAR 1,647,829.00</v>
          </cell>
          <cell r="J1757" t="str">
            <v>ZAR</v>
          </cell>
          <cell r="K1757">
            <v>1647829</v>
          </cell>
          <cell r="L1757">
            <v>1</v>
          </cell>
          <cell r="M1757">
            <v>1647829</v>
          </cell>
          <cell r="S1757" t="str">
            <v>Partially Approved</v>
          </cell>
        </row>
        <row r="1758">
          <cell r="B1758" t="str">
            <v>599-1299</v>
          </cell>
          <cell r="D1758">
            <v>39701</v>
          </cell>
          <cell r="E1758" t="str">
            <v>E002</v>
          </cell>
          <cell r="G1758" t="str">
            <v>Irritech SA</v>
          </cell>
          <cell r="H1758" t="str">
            <v>UPVC Pipe for ZESCO 11KVA crossing at Gosling Farm</v>
          </cell>
          <cell r="I1758" t="str">
            <v>ZAR 4,752.00</v>
          </cell>
          <cell r="J1758" t="str">
            <v>ZAR</v>
          </cell>
          <cell r="K1758">
            <v>4752</v>
          </cell>
          <cell r="L1758">
            <v>1</v>
          </cell>
          <cell r="M1758">
            <v>4752</v>
          </cell>
        </row>
        <row r="1759">
          <cell r="B1759" t="str">
            <v>599-1300</v>
          </cell>
          <cell r="C1759" t="str">
            <v>CVCO 107</v>
          </cell>
          <cell r="D1759">
            <v>39701</v>
          </cell>
          <cell r="E1759" t="str">
            <v>M033</v>
          </cell>
          <cell r="G1759" t="str">
            <v>Thermal Energy Systems cc</v>
          </cell>
          <cell r="H1759" t="str">
            <v>Changes to 1200NB Exhaust steam line at Evaporator station</v>
          </cell>
          <cell r="I1759" t="str">
            <v>ZAR 39,300.00</v>
          </cell>
          <cell r="J1759" t="str">
            <v>ZAR</v>
          </cell>
          <cell r="K1759">
            <v>39300</v>
          </cell>
          <cell r="L1759">
            <v>1</v>
          </cell>
          <cell r="M1759">
            <v>39300</v>
          </cell>
        </row>
        <row r="1760">
          <cell r="B1760" t="str">
            <v>599-1301</v>
          </cell>
          <cell r="D1760">
            <v>39701</v>
          </cell>
          <cell r="E1760" t="str">
            <v>M031</v>
          </cell>
          <cell r="G1760" t="str">
            <v>Mulimo Agriculture Hardware Distributors</v>
          </cell>
          <cell r="H1760" t="str">
            <v>Aluminium Interseal 670 including hardner &amp; international Epoxy thinners</v>
          </cell>
          <cell r="I1760" t="str">
            <v>ZMK 4,785,000.00</v>
          </cell>
          <cell r="J1760" t="str">
            <v>ZMK</v>
          </cell>
          <cell r="K1760">
            <v>4785000</v>
          </cell>
          <cell r="L1760">
            <v>1.6750418760469012E-3</v>
          </cell>
          <cell r="M1760">
            <v>8015.0753768844224</v>
          </cell>
        </row>
        <row r="1761">
          <cell r="B1761" t="str">
            <v>599-1302</v>
          </cell>
          <cell r="C1761" t="str">
            <v>Needs BSCO</v>
          </cell>
          <cell r="D1761">
            <v>39701</v>
          </cell>
          <cell r="E1761" t="str">
            <v>M056</v>
          </cell>
          <cell r="G1761" t="str">
            <v>Makubu Steelworks Ltd</v>
          </cell>
          <cell r="H1761" t="str">
            <v>Various Pipes, tubes, elbows &amp; Tees for for factory expansion work</v>
          </cell>
          <cell r="I1761" t="str">
            <v>ZMK 33,003,120.60</v>
          </cell>
          <cell r="J1761" t="str">
            <v>ZMK</v>
          </cell>
          <cell r="K1761">
            <v>33003120.600000001</v>
          </cell>
          <cell r="L1761">
            <v>1.6750418760469012E-3</v>
          </cell>
          <cell r="M1761">
            <v>55281.609045226134</v>
          </cell>
          <cell r="S1761" t="str">
            <v>Approved</v>
          </cell>
        </row>
        <row r="1762">
          <cell r="B1762" t="str">
            <v>599-1303</v>
          </cell>
          <cell r="D1762">
            <v>39701</v>
          </cell>
          <cell r="E1762" t="str">
            <v>M019</v>
          </cell>
          <cell r="G1762" t="str">
            <v>E C Mining Ltd</v>
          </cell>
          <cell r="H1762" t="str">
            <v>4KW 525V flange mounted motor for syrup clarifier</v>
          </cell>
          <cell r="I1762" t="str">
            <v>ZMK 1,920,555.00</v>
          </cell>
          <cell r="J1762" t="str">
            <v>ZMK</v>
          </cell>
          <cell r="K1762">
            <v>1920555</v>
          </cell>
          <cell r="L1762">
            <v>1.6750418760469012E-3</v>
          </cell>
          <cell r="M1762">
            <v>3217.0100502512564</v>
          </cell>
        </row>
        <row r="1763">
          <cell r="B1763" t="str">
            <v>599-1304</v>
          </cell>
          <cell r="D1763">
            <v>39701</v>
          </cell>
          <cell r="E1763" t="str">
            <v>M041</v>
          </cell>
          <cell r="G1763" t="str">
            <v>Bearing Man Zambia Ltd</v>
          </cell>
          <cell r="H1763" t="str">
            <v>Pulley &amp; taper lock for T2 C1 conveyor</v>
          </cell>
          <cell r="I1763" t="str">
            <v>ZMK 823,500.00</v>
          </cell>
          <cell r="J1763" t="str">
            <v>ZMK</v>
          </cell>
          <cell r="K1763">
            <v>823500</v>
          </cell>
          <cell r="L1763">
            <v>1.6750418760469012E-3</v>
          </cell>
          <cell r="M1763">
            <v>1379.3969849246232</v>
          </cell>
        </row>
        <row r="1764">
          <cell r="B1764" t="str">
            <v>599-1305</v>
          </cell>
          <cell r="D1764">
            <v>39701</v>
          </cell>
          <cell r="E1764" t="str">
            <v>M029</v>
          </cell>
          <cell r="G1764" t="str">
            <v>Heku Construction Ltd</v>
          </cell>
          <cell r="H1764" t="str">
            <v>A seed receiver top manhole access platform</v>
          </cell>
          <cell r="I1764" t="str">
            <v>ZMK 3,633,222.60</v>
          </cell>
          <cell r="J1764" t="str">
            <v>ZMK</v>
          </cell>
          <cell r="K1764">
            <v>3633222.6</v>
          </cell>
          <cell r="L1764">
            <v>1.6750418760469012E-3</v>
          </cell>
          <cell r="M1764">
            <v>6085.8</v>
          </cell>
        </row>
        <row r="1765">
          <cell r="B1765" t="str">
            <v>599-1306</v>
          </cell>
          <cell r="D1765">
            <v>39701</v>
          </cell>
          <cell r="E1765" t="str">
            <v>M036-1</v>
          </cell>
          <cell r="G1765" t="str">
            <v>Heku Construction Ltd</v>
          </cell>
          <cell r="H1765" t="str">
            <v>Access platform to CVP A condenser manhole</v>
          </cell>
          <cell r="I1765" t="str">
            <v>ZMK 9,991,362.15</v>
          </cell>
          <cell r="J1765" t="str">
            <v>ZMK</v>
          </cell>
          <cell r="K1765">
            <v>9991362.1500000004</v>
          </cell>
          <cell r="L1765">
            <v>1.6750418760469012E-3</v>
          </cell>
          <cell r="M1765">
            <v>16735.95</v>
          </cell>
        </row>
        <row r="1766">
          <cell r="B1766" t="str">
            <v>599-1307</v>
          </cell>
          <cell r="D1766">
            <v>39701</v>
          </cell>
          <cell r="E1766" t="str">
            <v>M036-2</v>
          </cell>
          <cell r="G1766" t="str">
            <v>Heku Construction Ltd</v>
          </cell>
          <cell r="H1766" t="str">
            <v>Access platform to CVP C condenser manhole cover</v>
          </cell>
          <cell r="I1766" t="str">
            <v>ZMK 9,083,056.50</v>
          </cell>
          <cell r="J1766" t="str">
            <v>ZMK</v>
          </cell>
          <cell r="K1766">
            <v>9083056.5</v>
          </cell>
          <cell r="L1766">
            <v>1.6750418760469012E-3</v>
          </cell>
          <cell r="M1766">
            <v>15214.5</v>
          </cell>
        </row>
        <row r="1767">
          <cell r="B1767" t="str">
            <v>599-1308</v>
          </cell>
          <cell r="D1767">
            <v>39701</v>
          </cell>
          <cell r="E1767" t="str">
            <v>M037</v>
          </cell>
          <cell r="G1767" t="str">
            <v>Heku Construction Ltd</v>
          </cell>
          <cell r="H1767" t="str">
            <v>Reskip melter platform</v>
          </cell>
          <cell r="I1767" t="str">
            <v>ZMK 6,950,512.80</v>
          </cell>
          <cell r="J1767" t="str">
            <v>ZMK</v>
          </cell>
          <cell r="K1767">
            <v>6950512.7999999998</v>
          </cell>
          <cell r="L1767">
            <v>1.6750418760469012E-3</v>
          </cell>
          <cell r="M1767">
            <v>11642.4</v>
          </cell>
        </row>
        <row r="1768">
          <cell r="B1768" t="str">
            <v>599-1309</v>
          </cell>
          <cell r="C1768" t="str">
            <v>ISI order</v>
          </cell>
          <cell r="D1768">
            <v>39701</v>
          </cell>
          <cell r="E1768" t="str">
            <v>E012</v>
          </cell>
          <cell r="G1768" t="str">
            <v>Pyro-Cote cc</v>
          </cell>
          <cell r="H1768" t="str">
            <v>Extra labour costs for erection of scaffolding to apply fir retardant products</v>
          </cell>
          <cell r="I1768" t="str">
            <v>ZAR 62,075.00</v>
          </cell>
          <cell r="J1768" t="str">
            <v>ZAR</v>
          </cell>
          <cell r="K1768">
            <v>62075</v>
          </cell>
          <cell r="L1768">
            <v>1</v>
          </cell>
          <cell r="M1768">
            <v>62075</v>
          </cell>
        </row>
        <row r="1769">
          <cell r="B1769" t="str">
            <v>599-1310</v>
          </cell>
          <cell r="C1769" t="str">
            <v>ISI order</v>
          </cell>
          <cell r="D1769">
            <v>39701</v>
          </cell>
          <cell r="E1769" t="str">
            <v>E011</v>
          </cell>
          <cell r="G1769" t="str">
            <v>L.M.V Switchgear cc</v>
          </cell>
          <cell r="H1769" t="str">
            <v>Labour for alterations to PS1/11 to enable civil works for pump fume to be built</v>
          </cell>
          <cell r="I1769" t="str">
            <v>ZAR 59,334.28</v>
          </cell>
          <cell r="J1769" t="str">
            <v>ZAR</v>
          </cell>
          <cell r="K1769">
            <v>59334.28</v>
          </cell>
          <cell r="L1769">
            <v>1</v>
          </cell>
          <cell r="M1769">
            <v>59334.28</v>
          </cell>
        </row>
        <row r="1770">
          <cell r="B1770" t="str">
            <v>599-1311</v>
          </cell>
          <cell r="D1770">
            <v>39701</v>
          </cell>
          <cell r="E1770" t="str">
            <v>M052</v>
          </cell>
          <cell r="G1770" t="str">
            <v>Heku Construction Ltd</v>
          </cell>
          <cell r="H1770" t="str">
            <v>Supply &amp; erection of 106m of fencing + 1 reclaimed 9m gate for Cane weighbridges</v>
          </cell>
          <cell r="I1770" t="str">
            <v>ZMK 19,843,323.40</v>
          </cell>
          <cell r="J1770" t="str">
            <v>ZMK</v>
          </cell>
          <cell r="K1770">
            <v>19843323.399999999</v>
          </cell>
          <cell r="L1770">
            <v>1.6750418760469012E-3</v>
          </cell>
          <cell r="M1770">
            <v>33238.397654941371</v>
          </cell>
        </row>
        <row r="1771">
          <cell r="B1771" t="str">
            <v>599-1312</v>
          </cell>
          <cell r="D1771">
            <v>39701</v>
          </cell>
          <cell r="E1771" t="str">
            <v>M052</v>
          </cell>
          <cell r="G1771" t="str">
            <v>Heku Construction Ltd</v>
          </cell>
          <cell r="H1771" t="str">
            <v>Supply &amp; erection of 160m of fencing + 1 10m gate for sugar weighbridges</v>
          </cell>
          <cell r="I1771" t="str">
            <v>ZMK 31,088,277.00</v>
          </cell>
          <cell r="J1771" t="str">
            <v>ZMK</v>
          </cell>
          <cell r="K1771">
            <v>31088277</v>
          </cell>
          <cell r="L1771">
            <v>1.6750418760469012E-3</v>
          </cell>
          <cell r="M1771">
            <v>52074.165829145728</v>
          </cell>
        </row>
        <row r="1772">
          <cell r="B1772" t="str">
            <v>599-1313</v>
          </cell>
          <cell r="D1772">
            <v>39701</v>
          </cell>
          <cell r="E1772" t="str">
            <v>M052</v>
          </cell>
          <cell r="G1772" t="str">
            <v>Heku Construction Ltd</v>
          </cell>
          <cell r="H1772" t="str">
            <v>Supply &amp; erection of 62m of fencing + 1 4m gate for cane weighbridges</v>
          </cell>
          <cell r="I1772" t="str">
            <v>ZMK 12,435,310.80</v>
          </cell>
          <cell r="J1772" t="str">
            <v>ZMK</v>
          </cell>
          <cell r="K1772">
            <v>12435310.800000001</v>
          </cell>
          <cell r="L1772">
            <v>1.6750418760469012E-3</v>
          </cell>
          <cell r="M1772">
            <v>20829.666331658293</v>
          </cell>
        </row>
        <row r="1773">
          <cell r="B1773" t="str">
            <v>599-1314</v>
          </cell>
          <cell r="D1773">
            <v>39701</v>
          </cell>
          <cell r="E1773" t="str">
            <v>C001</v>
          </cell>
          <cell r="G1773" t="str">
            <v>Atonement Enterprises Ltd</v>
          </cell>
          <cell r="H1773" t="str">
            <v>Compressor hire including fuel &amp; labour for concrete breaking in factory area</v>
          </cell>
          <cell r="I1773" t="str">
            <v>ZMK 91,788,830.00</v>
          </cell>
          <cell r="J1773" t="str">
            <v>ZMK</v>
          </cell>
          <cell r="K1773">
            <v>91788830</v>
          </cell>
          <cell r="L1773">
            <v>1.6750418760469012E-3</v>
          </cell>
          <cell r="M1773">
            <v>153750.13400335007</v>
          </cell>
        </row>
        <row r="1774">
          <cell r="B1774" t="str">
            <v>599-1315</v>
          </cell>
          <cell r="C1774" t="str">
            <v>CVCO 106 - Check</v>
          </cell>
          <cell r="D1774">
            <v>39701</v>
          </cell>
          <cell r="E1774" t="str">
            <v>M008</v>
          </cell>
          <cell r="G1774" t="str">
            <v>Bearingman Power Drives</v>
          </cell>
          <cell r="H1774" t="str">
            <v>1 off Escogear Shearpin Coupling FST 155EI / Spacer type</v>
          </cell>
          <cell r="I1774" t="str">
            <v>ZAR 57,249.00</v>
          </cell>
          <cell r="J1774" t="str">
            <v>ZAR</v>
          </cell>
          <cell r="K1774">
            <v>57249</v>
          </cell>
          <cell r="L1774">
            <v>1</v>
          </cell>
          <cell r="M1774">
            <v>57249</v>
          </cell>
        </row>
        <row r="1775">
          <cell r="B1775" t="str">
            <v>599-1316</v>
          </cell>
          <cell r="C1775" t="str">
            <v>BSCO 206</v>
          </cell>
          <cell r="D1775">
            <v>39701</v>
          </cell>
          <cell r="E1775" t="str">
            <v>M023-1</v>
          </cell>
          <cell r="G1775" t="str">
            <v>Morris Material Handling</v>
          </cell>
          <cell r="H1775" t="str">
            <v>1 off step up transformer from 380V to 525V</v>
          </cell>
          <cell r="I1775" t="str">
            <v>ZAR 48,275.00</v>
          </cell>
          <cell r="J1775" t="str">
            <v>ZAR</v>
          </cell>
          <cell r="K1775">
            <v>48275</v>
          </cell>
          <cell r="L1775">
            <v>1</v>
          </cell>
          <cell r="M1775">
            <v>48275</v>
          </cell>
        </row>
        <row r="1776">
          <cell r="B1776" t="str">
            <v>599-1317</v>
          </cell>
          <cell r="D1776">
            <v>39701</v>
          </cell>
          <cell r="E1776" t="str">
            <v>A010-13</v>
          </cell>
          <cell r="G1776" t="str">
            <v>Laktronics Repairs Ltd</v>
          </cell>
          <cell r="H1776" t="str">
            <v>40 days truck hire for planting of seed cane</v>
          </cell>
          <cell r="I1776" t="str">
            <v>ZMK 64,000,000.00</v>
          </cell>
          <cell r="J1776" t="str">
            <v>ZMK</v>
          </cell>
          <cell r="K1776">
            <v>64000000</v>
          </cell>
          <cell r="L1776">
            <v>1.6750418760469012E-3</v>
          </cell>
          <cell r="M1776">
            <v>107202.68006700168</v>
          </cell>
        </row>
        <row r="1777">
          <cell r="B1777" t="str">
            <v>599-1318</v>
          </cell>
          <cell r="D1777">
            <v>39701</v>
          </cell>
          <cell r="E1777" t="str">
            <v>C003</v>
          </cell>
          <cell r="G1777" t="str">
            <v>East African Supply</v>
          </cell>
          <cell r="H1777" t="str">
            <v>72 Metres 70mm square bar for TG building OHTC</v>
          </cell>
          <cell r="I1777" t="str">
            <v>ZAR 50,337.00</v>
          </cell>
          <cell r="J1777" t="str">
            <v>ZAR</v>
          </cell>
          <cell r="K1777">
            <v>50337</v>
          </cell>
          <cell r="L1777">
            <v>1</v>
          </cell>
          <cell r="M1777">
            <v>50337</v>
          </cell>
        </row>
        <row r="1778">
          <cell r="B1778" t="str">
            <v>599-1319</v>
          </cell>
          <cell r="D1778">
            <v>39701</v>
          </cell>
          <cell r="E1778" t="str">
            <v>M037</v>
          </cell>
          <cell r="G1778" t="str">
            <v>East African Supply</v>
          </cell>
          <cell r="H1778" t="str">
            <v>Materials as per BOQ Site 10</v>
          </cell>
          <cell r="I1778" t="str">
            <v>ZAR 314,869.80</v>
          </cell>
          <cell r="J1778" t="str">
            <v>ZAR</v>
          </cell>
          <cell r="K1778">
            <v>314869.8</v>
          </cell>
          <cell r="L1778">
            <v>1</v>
          </cell>
          <cell r="M1778">
            <v>314869.8</v>
          </cell>
        </row>
        <row r="1779">
          <cell r="B1779" t="str">
            <v>599-1320</v>
          </cell>
          <cell r="D1779">
            <v>39701</v>
          </cell>
          <cell r="E1779" t="str">
            <v>M003</v>
          </cell>
          <cell r="G1779" t="str">
            <v>Natal Conveyors cc</v>
          </cell>
          <cell r="H1779" t="str">
            <v>Modifications to existing conveyors and new conveyors for Bagasse Handling (Part 1)</v>
          </cell>
          <cell r="I1779" t="str">
            <v>ZAR 5,216,090.00</v>
          </cell>
          <cell r="J1779" t="str">
            <v>ZAR</v>
          </cell>
          <cell r="K1779">
            <v>5216090</v>
          </cell>
          <cell r="L1779">
            <v>1</v>
          </cell>
          <cell r="M1779">
            <v>5216090</v>
          </cell>
        </row>
        <row r="1780">
          <cell r="B1780" t="str">
            <v>599-1321</v>
          </cell>
          <cell r="D1780">
            <v>39701</v>
          </cell>
          <cell r="E1780" t="str">
            <v>M001-13</v>
          </cell>
          <cell r="G1780" t="str">
            <v>Duys Component Manufacturers (Pty) Ltd</v>
          </cell>
          <cell r="H1780" t="str">
            <v>8 off DSM Screens for Ash handling plant (including transportation costs)</v>
          </cell>
          <cell r="I1780" t="str">
            <v>ZAR 728,317.00</v>
          </cell>
          <cell r="J1780" t="str">
            <v>ZAR</v>
          </cell>
          <cell r="K1780">
            <v>728317</v>
          </cell>
          <cell r="L1780">
            <v>1</v>
          </cell>
          <cell r="M1780">
            <v>728317</v>
          </cell>
        </row>
        <row r="1781">
          <cell r="B1781" t="str">
            <v>599-1322</v>
          </cell>
          <cell r="D1781">
            <v>39701</v>
          </cell>
          <cell r="E1781" t="str">
            <v>W103</v>
          </cell>
          <cell r="G1781" t="str">
            <v>Heku Construction Ltd</v>
          </cell>
          <cell r="H1781" t="str">
            <v>Fabricate &amp; install 26 stoppers for all weighbridges (SI 0256)</v>
          </cell>
          <cell r="I1781" t="str">
            <v>ZMK 9,126,936.00</v>
          </cell>
          <cell r="J1781" t="str">
            <v>ZMK</v>
          </cell>
          <cell r="K1781">
            <v>9126936</v>
          </cell>
          <cell r="L1781">
            <v>1.6750418760469012E-3</v>
          </cell>
          <cell r="M1781">
            <v>15288</v>
          </cell>
        </row>
        <row r="1782">
          <cell r="B1782" t="str">
            <v>599-1323</v>
          </cell>
          <cell r="D1782">
            <v>39701</v>
          </cell>
          <cell r="E1782" t="str">
            <v>M016-0</v>
          </cell>
          <cell r="G1782" t="str">
            <v>Amalgamated Pumping supplies(SA) (Pty) Ltd</v>
          </cell>
          <cell r="H1782" t="str">
            <v>4 off DL 25-200 Bronze Impellers Diameter 199mm</v>
          </cell>
          <cell r="I1782" t="str">
            <v>ZAR 19,465.00</v>
          </cell>
          <cell r="J1782" t="str">
            <v>ZAR</v>
          </cell>
          <cell r="K1782">
            <v>19465</v>
          </cell>
          <cell r="L1782">
            <v>1</v>
          </cell>
          <cell r="M1782">
            <v>19465</v>
          </cell>
        </row>
        <row r="1783">
          <cell r="B1783" t="str">
            <v>599-1324</v>
          </cell>
          <cell r="D1783">
            <v>39701</v>
          </cell>
          <cell r="E1783" t="str">
            <v>M001-03</v>
          </cell>
          <cell r="G1783" t="str">
            <v>John Moncrieff limited</v>
          </cell>
          <cell r="H1783" t="str">
            <v>One level gauge type LTM PX for dearator storage tank</v>
          </cell>
          <cell r="I1783" t="str">
            <v>GBP 2,020.00</v>
          </cell>
          <cell r="J1783" t="str">
            <v>GBP</v>
          </cell>
          <cell r="K1783">
            <v>2020</v>
          </cell>
          <cell r="L1783">
            <v>14.32</v>
          </cell>
          <cell r="M1783">
            <v>28926.400000000001</v>
          </cell>
        </row>
        <row r="1784">
          <cell r="B1784" t="str">
            <v>599-1325</v>
          </cell>
          <cell r="D1784">
            <v>39701</v>
          </cell>
          <cell r="E1784" t="str">
            <v>M001-02</v>
          </cell>
          <cell r="G1784" t="str">
            <v>Hi-Tech Pressure Engineering (Pty) Ltd.</v>
          </cell>
          <cell r="H1784" t="str">
            <v>Dearator Storage tank and Sprayhead vessel</v>
          </cell>
          <cell r="I1784" t="str">
            <v>ZAR 1,490,164.00</v>
          </cell>
          <cell r="J1784" t="str">
            <v>ZAR</v>
          </cell>
          <cell r="K1784">
            <v>1490164</v>
          </cell>
          <cell r="L1784">
            <v>1</v>
          </cell>
          <cell r="M1784">
            <v>1490164</v>
          </cell>
        </row>
        <row r="1785">
          <cell r="B1785" t="str">
            <v>599-1326</v>
          </cell>
          <cell r="D1785">
            <v>39701</v>
          </cell>
          <cell r="E1785" t="str">
            <v>M003</v>
          </cell>
          <cell r="G1785" t="str">
            <v>Bonfiglioli Power Transmissions (Pty) Ltd</v>
          </cell>
          <cell r="H1785" t="str">
            <v>Drives for new conveyors BG13, BG16, BG17, BG 18, BG20 (Part 1)</v>
          </cell>
          <cell r="I1785" t="str">
            <v>ZAR 287,973.00</v>
          </cell>
          <cell r="J1785" t="str">
            <v>ZAR</v>
          </cell>
          <cell r="K1785">
            <v>287973</v>
          </cell>
          <cell r="L1785">
            <v>1</v>
          </cell>
          <cell r="M1785">
            <v>287973</v>
          </cell>
        </row>
        <row r="1786">
          <cell r="B1786" t="str">
            <v>599-1327</v>
          </cell>
          <cell r="D1786">
            <v>39701</v>
          </cell>
          <cell r="E1786" t="str">
            <v>M053</v>
          </cell>
          <cell r="G1786" t="str">
            <v>Makubu Steelworks Ltd</v>
          </cell>
          <cell r="H1786" t="str">
            <v>Cladding for CVP A and C buildings</v>
          </cell>
          <cell r="I1786" t="str">
            <v>ZMK 22,563,000.00</v>
          </cell>
          <cell r="J1786" t="str">
            <v>ZMK</v>
          </cell>
          <cell r="K1786">
            <v>22563000</v>
          </cell>
          <cell r="L1786">
            <v>1.6750418760469012E-3</v>
          </cell>
          <cell r="M1786">
            <v>37793.969849246234</v>
          </cell>
        </row>
        <row r="1787">
          <cell r="B1787" t="str">
            <v>599-1328</v>
          </cell>
          <cell r="D1787">
            <v>39701</v>
          </cell>
          <cell r="E1787" t="str">
            <v>M001-03</v>
          </cell>
          <cell r="G1787" t="str">
            <v>John Moncrieff limited</v>
          </cell>
          <cell r="H1787" t="str">
            <v>3 off Mobrey Level Switches S01DB/F84</v>
          </cell>
          <cell r="I1787" t="str">
            <v>GBP 1,611.51</v>
          </cell>
          <cell r="J1787" t="str">
            <v>GBP</v>
          </cell>
          <cell r="K1787">
            <v>1611.51</v>
          </cell>
          <cell r="L1787">
            <v>14.32</v>
          </cell>
          <cell r="M1787">
            <v>23076.823199999999</v>
          </cell>
        </row>
        <row r="1788">
          <cell r="B1788" t="str">
            <v>599-1329</v>
          </cell>
          <cell r="D1788">
            <v>39709</v>
          </cell>
          <cell r="E1788" t="str">
            <v>A010-14</v>
          </cell>
          <cell r="G1788" t="str">
            <v>Situlu Electrical Company</v>
          </cell>
          <cell r="H1788" t="str">
            <v>Electrical supply to office container at Nakatenga farm</v>
          </cell>
          <cell r="I1788" t="str">
            <v>ZMK 2,920,000.00</v>
          </cell>
          <cell r="J1788" t="str">
            <v>ZMK</v>
          </cell>
          <cell r="K1788">
            <v>2920000</v>
          </cell>
          <cell r="L1788">
            <v>1.6750418760469012E-3</v>
          </cell>
          <cell r="M1788">
            <v>4891.1222780569515</v>
          </cell>
        </row>
        <row r="1789">
          <cell r="B1789" t="str">
            <v>599-1330</v>
          </cell>
          <cell r="D1789">
            <v>39709</v>
          </cell>
          <cell r="E1789" t="str">
            <v>P005</v>
          </cell>
          <cell r="G1789" t="str">
            <v>Laktronics Repairs Ltd</v>
          </cell>
          <cell r="H1789" t="str">
            <v>400w sodium fitting complete with bulbs</v>
          </cell>
          <cell r="I1789" t="str">
            <v>ZMK 3,940,000.00</v>
          </cell>
          <cell r="J1789" t="str">
            <v>ZMK</v>
          </cell>
          <cell r="K1789">
            <v>3940000</v>
          </cell>
          <cell r="L1789">
            <v>1.6750418760469012E-3</v>
          </cell>
          <cell r="M1789">
            <v>6599.6649916247907</v>
          </cell>
        </row>
        <row r="1790">
          <cell r="B1790" t="str">
            <v>599-1331</v>
          </cell>
          <cell r="D1790">
            <v>39710</v>
          </cell>
          <cell r="E1790" t="str">
            <v>M043-0</v>
          </cell>
          <cell r="G1790" t="str">
            <v>East African Supply</v>
          </cell>
          <cell r="H1790" t="str">
            <v>136 SABS 1431 300WA m/s plates 10m x 2.4m 10mm</v>
          </cell>
          <cell r="I1790" t="str">
            <v>ZAR 4,028,219.36</v>
          </cell>
          <cell r="J1790" t="str">
            <v>ZAR</v>
          </cell>
          <cell r="K1790">
            <v>4028219.36</v>
          </cell>
          <cell r="L1790">
            <v>1</v>
          </cell>
          <cell r="M1790">
            <v>4028219.36</v>
          </cell>
        </row>
        <row r="1791">
          <cell r="B1791" t="str">
            <v>599-1332</v>
          </cell>
          <cell r="D1791">
            <v>39710</v>
          </cell>
          <cell r="E1791" t="str">
            <v>P005</v>
          </cell>
          <cell r="G1791" t="str">
            <v>Trentyre Zambia limited</v>
          </cell>
          <cell r="H1791" t="str">
            <v>Payment to Trentyre</v>
          </cell>
          <cell r="I1791" t="str">
            <v>ZMK 22,355,034.08</v>
          </cell>
          <cell r="J1791" t="str">
            <v>ZMK</v>
          </cell>
          <cell r="K1791">
            <v>22355034.079999998</v>
          </cell>
          <cell r="L1791">
            <v>1.6750418760469012E-3</v>
          </cell>
          <cell r="M1791">
            <v>37445.618224455611</v>
          </cell>
        </row>
        <row r="1792">
          <cell r="B1792" t="str">
            <v>599-1333</v>
          </cell>
          <cell r="D1792">
            <v>39715</v>
          </cell>
          <cell r="E1792" t="str">
            <v>P005</v>
          </cell>
          <cell r="G1792" t="str">
            <v>Freeze o matic</v>
          </cell>
          <cell r="H1792" t="str">
            <v>Repair of Airconditioning for Toyota Surf PV 58</v>
          </cell>
          <cell r="I1792" t="str">
            <v>ZMK 4,025,000.00</v>
          </cell>
          <cell r="J1792" t="str">
            <v>ZMK</v>
          </cell>
          <cell r="K1792">
            <v>4025000</v>
          </cell>
          <cell r="L1792">
            <v>1.6750418760469012E-3</v>
          </cell>
          <cell r="M1792">
            <v>6742.0435510887773</v>
          </cell>
        </row>
        <row r="1793">
          <cell r="B1793" t="str">
            <v>599-1334</v>
          </cell>
          <cell r="D1793">
            <v>39715</v>
          </cell>
          <cell r="E1793" t="str">
            <v>P005</v>
          </cell>
          <cell r="G1793" t="str">
            <v>Situlu Electrical Company</v>
          </cell>
          <cell r="H1793" t="str">
            <v>Supply &amp; install day light control box c/w switches contactors &amp; breakers; elec supply to new S&amp;B area</v>
          </cell>
          <cell r="I1793" t="str">
            <v>ZMK 5,218,000.00</v>
          </cell>
          <cell r="J1793" t="str">
            <v>ZMK</v>
          </cell>
          <cell r="K1793">
            <v>5218000</v>
          </cell>
          <cell r="L1793">
            <v>1.6750418760469012E-3</v>
          </cell>
          <cell r="M1793">
            <v>8740.3685092127307</v>
          </cell>
        </row>
        <row r="1794">
          <cell r="B1794" t="str">
            <v>599-1335</v>
          </cell>
          <cell r="D1794">
            <v>39715</v>
          </cell>
          <cell r="E1794" t="str">
            <v>P005</v>
          </cell>
          <cell r="G1794" t="str">
            <v>Situlu Electrical Company</v>
          </cell>
          <cell r="H1794" t="str">
            <v>Install &amp; connect 3 phase pillar box for ISGEC camp site</v>
          </cell>
          <cell r="I1794" t="str">
            <v>ZMK 1,025,000.00</v>
          </cell>
          <cell r="J1794" t="str">
            <v>ZMK</v>
          </cell>
          <cell r="K1794">
            <v>1025000</v>
          </cell>
          <cell r="L1794">
            <v>1.6750418760469012E-3</v>
          </cell>
          <cell r="M1794">
            <v>1716.9179229480737</v>
          </cell>
        </row>
        <row r="1795">
          <cell r="B1795" t="str">
            <v>599-1336</v>
          </cell>
          <cell r="D1795">
            <v>39715</v>
          </cell>
          <cell r="E1795" t="str">
            <v>M039-0</v>
          </cell>
          <cell r="G1795" t="str">
            <v>Mulimo Agriculture Hardware Distributors</v>
          </cell>
          <cell r="H1795" t="str">
            <v>Primer and thinners for factory structures</v>
          </cell>
          <cell r="I1795" t="str">
            <v>ZMK 20,185,000.00</v>
          </cell>
          <cell r="J1795" t="str">
            <v>ZMK</v>
          </cell>
          <cell r="K1795">
            <v>20185000</v>
          </cell>
          <cell r="L1795">
            <v>1.6750418760469012E-3</v>
          </cell>
          <cell r="M1795">
            <v>33810.720268006698</v>
          </cell>
        </row>
        <row r="1796">
          <cell r="B1796" t="str">
            <v>599-1337</v>
          </cell>
          <cell r="D1796">
            <v>39715</v>
          </cell>
          <cell r="E1796" t="str">
            <v>M031</v>
          </cell>
          <cell r="G1796" t="str">
            <v>BHAGOOS SUPERMARKET</v>
          </cell>
          <cell r="H1796" t="str">
            <v>300 Oxygen, 100 Acetylene</v>
          </cell>
          <cell r="I1796" t="str">
            <v>ZMK 136,797,000.00</v>
          </cell>
          <cell r="J1796" t="str">
            <v>ZMK</v>
          </cell>
          <cell r="K1796">
            <v>136797000</v>
          </cell>
          <cell r="L1796">
            <v>1.6750418760469012E-3</v>
          </cell>
          <cell r="M1796">
            <v>229140.70351758794</v>
          </cell>
          <cell r="S1796" t="str">
            <v>Gas Recovery</v>
          </cell>
        </row>
        <row r="1797">
          <cell r="B1797" t="str">
            <v>599-1338</v>
          </cell>
          <cell r="D1797">
            <v>39715</v>
          </cell>
          <cell r="E1797" t="str">
            <v>W104</v>
          </cell>
          <cell r="G1797" t="str">
            <v>Heku Construction Ltd</v>
          </cell>
          <cell r="H1797" t="str">
            <v>C shed reclaim conveyors</v>
          </cell>
          <cell r="I1797" t="str">
            <v>ZMK 3,859,148,947.80</v>
          </cell>
          <cell r="J1797" t="str">
            <v>ZMK</v>
          </cell>
          <cell r="K1797">
            <v>3859148947.8000002</v>
          </cell>
          <cell r="L1797">
            <v>1.6750418760469012E-3</v>
          </cell>
          <cell r="M1797">
            <v>6464236.0934673371</v>
          </cell>
        </row>
        <row r="1798">
          <cell r="B1798" t="str">
            <v>599-1339</v>
          </cell>
          <cell r="D1798">
            <v>39715</v>
          </cell>
          <cell r="E1798" t="str">
            <v>M043-0</v>
          </cell>
          <cell r="G1798" t="str">
            <v>Heku Construction Ltd</v>
          </cell>
          <cell r="H1798" t="str">
            <v>Condenser cooling water piping, supply, fabricate, paint, deliver, install, test &amp; Inspect</v>
          </cell>
          <cell r="I1798" t="str">
            <v>ZMK 2,691,338,484.00</v>
          </cell>
          <cell r="J1798" t="str">
            <v>ZMK</v>
          </cell>
          <cell r="K1798">
            <v>2691338484</v>
          </cell>
          <cell r="L1798">
            <v>1.6750418760469012E-3</v>
          </cell>
          <cell r="M1798">
            <v>4508104.6633165833</v>
          </cell>
        </row>
        <row r="1799">
          <cell r="B1799" t="str">
            <v>599-1340</v>
          </cell>
          <cell r="D1799">
            <v>39715</v>
          </cell>
          <cell r="E1799" t="str">
            <v>M001-09</v>
          </cell>
          <cell r="G1799" t="str">
            <v>Heku Construction Ltd</v>
          </cell>
          <cell r="H1799" t="str">
            <v>Exhaust steam piping fabricate, paint deliver, install, test &amp; inspect, lag &amp; clad</v>
          </cell>
          <cell r="I1799" t="str">
            <v>ZMK 1,847,776,864.42</v>
          </cell>
          <cell r="J1799" t="str">
            <v>ZMK</v>
          </cell>
          <cell r="K1799">
            <v>1847776864.4200001</v>
          </cell>
          <cell r="L1799">
            <v>1.6750418760469012E-3</v>
          </cell>
          <cell r="M1799">
            <v>3095103.6254941374</v>
          </cell>
        </row>
        <row r="1800">
          <cell r="B1800" t="str">
            <v>599-1341</v>
          </cell>
          <cell r="D1800">
            <v>39715</v>
          </cell>
          <cell r="E1800" t="str">
            <v>M012-1</v>
          </cell>
          <cell r="G1800" t="str">
            <v>FCM Engineering (Pty) Ltd</v>
          </cell>
          <cell r="H1800" t="str">
            <v>2 off evaporator flash pot vessels, incl corrosion protection &amp; inspection</v>
          </cell>
          <cell r="I1800" t="str">
            <v>ZAR 242,914.00</v>
          </cell>
          <cell r="J1800" t="str">
            <v>ZAR</v>
          </cell>
          <cell r="K1800">
            <v>242914</v>
          </cell>
          <cell r="L1800">
            <v>1</v>
          </cell>
          <cell r="M1800">
            <v>242914</v>
          </cell>
        </row>
        <row r="1801">
          <cell r="B1801" t="str">
            <v>599-1342</v>
          </cell>
          <cell r="D1801">
            <v>39715</v>
          </cell>
          <cell r="E1801" t="str">
            <v>EXP1</v>
          </cell>
          <cell r="G1801" t="str">
            <v>BP Zambia</v>
          </cell>
          <cell r="H1801" t="str">
            <v>207600 litres of diesel for Teichmann Plant hire</v>
          </cell>
          <cell r="I1801" t="str">
            <v>ZMK 1,484,570,436.00</v>
          </cell>
          <cell r="J1801" t="str">
            <v>ZMK</v>
          </cell>
          <cell r="K1801">
            <v>1484570436</v>
          </cell>
          <cell r="L1801">
            <v>1.6750418760469012E-3</v>
          </cell>
          <cell r="M1801">
            <v>2486717.6482412061</v>
          </cell>
        </row>
        <row r="1802">
          <cell r="B1802" t="str">
            <v>599-1343</v>
          </cell>
          <cell r="D1802">
            <v>39716</v>
          </cell>
          <cell r="E1802" t="str">
            <v>M023-2</v>
          </cell>
          <cell r="G1802" t="str">
            <v>Heku Construction Ltd</v>
          </cell>
          <cell r="H1802" t="str">
            <v>T1 crane support structure, fabrication, supply of materials and erection</v>
          </cell>
          <cell r="I1802" t="str">
            <v>ZMK 718,350,653.55</v>
          </cell>
          <cell r="J1802" t="str">
            <v>ZMK</v>
          </cell>
          <cell r="K1802">
            <v>718350653.54999995</v>
          </cell>
          <cell r="L1802">
            <v>1.6750418760469012E-3</v>
          </cell>
          <cell r="M1802">
            <v>1203267.4263819095</v>
          </cell>
        </row>
        <row r="1803">
          <cell r="B1803" t="str">
            <v>599-1344</v>
          </cell>
          <cell r="D1803">
            <v>39720</v>
          </cell>
          <cell r="E1803" t="str">
            <v>A012</v>
          </cell>
          <cell r="G1803" t="str">
            <v>Action Auto Ltd</v>
          </cell>
          <cell r="H1803" t="str">
            <v>Full service for Isuzu pick up ABL 1826 (PV50)</v>
          </cell>
          <cell r="I1803" t="str">
            <v>ZMK 2,739,179.00</v>
          </cell>
          <cell r="J1803" t="str">
            <v>ZMK</v>
          </cell>
          <cell r="K1803">
            <v>2739179</v>
          </cell>
          <cell r="L1803">
            <v>1.6750418760469012E-3</v>
          </cell>
          <cell r="M1803">
            <v>4588.239530988275</v>
          </cell>
        </row>
        <row r="1804">
          <cell r="B1804" t="str">
            <v>599-1345</v>
          </cell>
          <cell r="D1804">
            <v>39720</v>
          </cell>
          <cell r="E1804" t="str">
            <v>P005</v>
          </cell>
          <cell r="G1804" t="str">
            <v>Naloonda Joety &amp; Company</v>
          </cell>
          <cell r="H1804" t="str">
            <v>3 labourers for Project lay down area maintenance</v>
          </cell>
          <cell r="I1804" t="str">
            <v>ZMK 6,081,075.00</v>
          </cell>
          <cell r="J1804" t="str">
            <v>ZMK</v>
          </cell>
          <cell r="K1804">
            <v>6081075</v>
          </cell>
          <cell r="L1804">
            <v>1.6750418760469012E-3</v>
          </cell>
          <cell r="M1804">
            <v>10186.055276381911</v>
          </cell>
        </row>
        <row r="1805">
          <cell r="B1805" t="str">
            <v>599-1346</v>
          </cell>
          <cell r="D1805">
            <v>39720</v>
          </cell>
          <cell r="E1805" t="str">
            <v>M001-13</v>
          </cell>
          <cell r="G1805" t="str">
            <v>FP Engineering</v>
          </cell>
          <cell r="H1805" t="str">
            <v>RSC's and hold down bolts for ash handling system</v>
          </cell>
          <cell r="I1805" t="str">
            <v>ZAR 62,430.00</v>
          </cell>
          <cell r="J1805" t="str">
            <v>ZAR</v>
          </cell>
          <cell r="K1805">
            <v>62430</v>
          </cell>
          <cell r="L1805">
            <v>1</v>
          </cell>
          <cell r="M1805">
            <v>62430</v>
          </cell>
        </row>
        <row r="1806">
          <cell r="B1806" t="str">
            <v>599-1347</v>
          </cell>
          <cell r="D1806">
            <v>39720</v>
          </cell>
          <cell r="E1806" t="str">
            <v>A010-04</v>
          </cell>
          <cell r="G1806" t="str">
            <v>Makubu Steelworks Ltd</v>
          </cell>
          <cell r="H1806" t="str">
            <v>200 Hoes (copmplete), 20 cane knives for crop establishment</v>
          </cell>
          <cell r="I1806" t="str">
            <v>ZMK 9,200,000.00</v>
          </cell>
          <cell r="J1806" t="str">
            <v>ZMK</v>
          </cell>
          <cell r="K1806">
            <v>9200000</v>
          </cell>
          <cell r="L1806">
            <v>1.6750418760469012E-3</v>
          </cell>
          <cell r="M1806">
            <v>15410.385259631492</v>
          </cell>
        </row>
        <row r="1807">
          <cell r="B1807" t="str">
            <v>599-1348</v>
          </cell>
          <cell r="D1807">
            <v>39720</v>
          </cell>
          <cell r="E1807" t="str">
            <v>C005</v>
          </cell>
          <cell r="G1807" t="str">
            <v>Chiz Trucking</v>
          </cell>
          <cell r="H1807" t="str">
            <v>Transportation costs for cement from Chilanga</v>
          </cell>
          <cell r="I1807" t="str">
            <v>ZMK 18,000,000.00</v>
          </cell>
          <cell r="J1807" t="str">
            <v>ZMK</v>
          </cell>
          <cell r="K1807">
            <v>18000000</v>
          </cell>
          <cell r="L1807">
            <v>1.6750418760469012E-3</v>
          </cell>
          <cell r="M1807">
            <v>30150.753768844221</v>
          </cell>
          <cell r="S1807" t="str">
            <v>yes</v>
          </cell>
        </row>
        <row r="1808">
          <cell r="B1808" t="str">
            <v>599-1349</v>
          </cell>
          <cell r="D1808">
            <v>39720</v>
          </cell>
          <cell r="E1808" t="str">
            <v>M011</v>
          </cell>
          <cell r="G1808" t="str">
            <v>Manica Africa (Pty) Ltd</v>
          </cell>
          <cell r="H1808" t="str">
            <v>Transportation costs for various factory items</v>
          </cell>
          <cell r="I1808" t="str">
            <v>ZAR 3,850</v>
          </cell>
          <cell r="J1808" t="str">
            <v>ZAR</v>
          </cell>
          <cell r="K1808">
            <v>3850</v>
          </cell>
          <cell r="L1808">
            <v>1</v>
          </cell>
          <cell r="M1808">
            <v>3850</v>
          </cell>
        </row>
        <row r="1809">
          <cell r="B1809" t="str">
            <v>599-1349</v>
          </cell>
          <cell r="D1809">
            <v>39720</v>
          </cell>
          <cell r="E1809" t="str">
            <v>M001-08</v>
          </cell>
          <cell r="G1809" t="str">
            <v>Manica Africa (Pty) Ltd</v>
          </cell>
          <cell r="H1809" t="str">
            <v>Transportation costs for various factory items</v>
          </cell>
          <cell r="I1809" t="str">
            <v>ZAR 1,100</v>
          </cell>
          <cell r="J1809" t="str">
            <v>ZAR</v>
          </cell>
          <cell r="K1809">
            <v>1100</v>
          </cell>
          <cell r="L1809">
            <v>1</v>
          </cell>
          <cell r="M1809">
            <v>1100</v>
          </cell>
        </row>
        <row r="1810">
          <cell r="B1810" t="str">
            <v>599-1349</v>
          </cell>
          <cell r="D1810">
            <v>39720</v>
          </cell>
          <cell r="E1810" t="str">
            <v>M011</v>
          </cell>
          <cell r="G1810" t="str">
            <v>Manica Africa (Pty) Ltd</v>
          </cell>
          <cell r="H1810" t="str">
            <v>Transportation costs for various factory items</v>
          </cell>
          <cell r="I1810" t="str">
            <v>ZAR 1850</v>
          </cell>
          <cell r="J1810" t="str">
            <v>ZAR</v>
          </cell>
          <cell r="K1810">
            <v>1850</v>
          </cell>
          <cell r="L1810">
            <v>1</v>
          </cell>
          <cell r="M1810">
            <v>1850</v>
          </cell>
        </row>
        <row r="1811">
          <cell r="B1811" t="str">
            <v>599-1349</v>
          </cell>
          <cell r="D1811">
            <v>39720</v>
          </cell>
          <cell r="E1811" t="str">
            <v>C001</v>
          </cell>
          <cell r="G1811" t="str">
            <v>Manica Africa (Pty) Ltd</v>
          </cell>
          <cell r="H1811" t="str">
            <v>Transportation costs for various factory items</v>
          </cell>
          <cell r="I1811" t="str">
            <v>ZAR 1850</v>
          </cell>
          <cell r="J1811" t="str">
            <v>ZAR</v>
          </cell>
          <cell r="K1811">
            <v>1850</v>
          </cell>
          <cell r="L1811">
            <v>1</v>
          </cell>
          <cell r="M1811">
            <v>1850</v>
          </cell>
        </row>
        <row r="1812">
          <cell r="B1812" t="str">
            <v>599-1350</v>
          </cell>
          <cell r="D1812">
            <v>39720</v>
          </cell>
          <cell r="E1812" t="str">
            <v>M001-02</v>
          </cell>
          <cell r="G1812" t="str">
            <v>Hi-Tech Pressure Engineering (Pty) Ltd.</v>
          </cell>
          <cell r="H1812" t="str">
            <v>2 off Honel bearing supports for Deaerator vessel</v>
          </cell>
          <cell r="I1812" t="str">
            <v>ZAR 5,902.00</v>
          </cell>
          <cell r="J1812" t="str">
            <v>ZAR</v>
          </cell>
          <cell r="K1812">
            <v>5902</v>
          </cell>
          <cell r="L1812">
            <v>1</v>
          </cell>
          <cell r="M1812">
            <v>5902</v>
          </cell>
        </row>
        <row r="1813">
          <cell r="B1813" t="str">
            <v>599-1351</v>
          </cell>
          <cell r="D1813">
            <v>39720</v>
          </cell>
          <cell r="E1813" t="str">
            <v>E012</v>
          </cell>
          <cell r="G1813" t="str">
            <v>Electrical and mechanical installations ltd</v>
          </cell>
          <cell r="H1813" t="str">
            <v>Final variation claims for E012 contract</v>
          </cell>
          <cell r="I1813" t="str">
            <v>ZAR 112,943.16</v>
          </cell>
          <cell r="J1813" t="str">
            <v>ZAR</v>
          </cell>
          <cell r="K1813">
            <v>112943.16</v>
          </cell>
          <cell r="L1813">
            <v>1</v>
          </cell>
          <cell r="M1813">
            <v>112943.16</v>
          </cell>
        </row>
        <row r="1814">
          <cell r="B1814" t="str">
            <v>599-1352</v>
          </cell>
          <cell r="D1814">
            <v>39720</v>
          </cell>
          <cell r="E1814" t="str">
            <v>E002</v>
          </cell>
          <cell r="G1814" t="str">
            <v xml:space="preserve">R G F Power Projects cc </v>
          </cell>
          <cell r="H1814" t="str">
            <v>Surge arrestors for steel cross arms</v>
          </cell>
          <cell r="I1814" t="str">
            <v>ZAR 102,560.00</v>
          </cell>
          <cell r="J1814" t="str">
            <v>ZAR</v>
          </cell>
          <cell r="K1814">
            <v>102560</v>
          </cell>
          <cell r="L1814">
            <v>1</v>
          </cell>
          <cell r="M1814">
            <v>102560</v>
          </cell>
        </row>
        <row r="1815">
          <cell r="B1815" t="str">
            <v>599-1353</v>
          </cell>
          <cell r="D1815">
            <v>39720</v>
          </cell>
          <cell r="E1815" t="str">
            <v>E002</v>
          </cell>
          <cell r="G1815" t="str">
            <v>Situlu Electrical Company</v>
          </cell>
          <cell r="H1815" t="str">
            <v>3 off installtion of termination kits supplied by project</v>
          </cell>
          <cell r="I1815" t="str">
            <v>ZMK 6,600,000.00</v>
          </cell>
          <cell r="J1815" t="str">
            <v>ZMK</v>
          </cell>
          <cell r="K1815">
            <v>6600000</v>
          </cell>
          <cell r="L1815">
            <v>1.6750418760469012E-3</v>
          </cell>
          <cell r="M1815">
            <v>11055.276381909547</v>
          </cell>
        </row>
        <row r="1816">
          <cell r="B1816" t="str">
            <v>599-1354</v>
          </cell>
          <cell r="D1816">
            <v>39720</v>
          </cell>
          <cell r="E1816" t="str">
            <v>E012</v>
          </cell>
          <cell r="G1816" t="str">
            <v>L.M.V Switchgear cc</v>
          </cell>
          <cell r="H1816" t="str">
            <v>Wiring between multilins and DCS systems</v>
          </cell>
          <cell r="I1816" t="str">
            <v>ZAR 7,228.00</v>
          </cell>
          <cell r="J1816" t="str">
            <v>ZAR</v>
          </cell>
          <cell r="K1816">
            <v>7228</v>
          </cell>
          <cell r="L1816">
            <v>1</v>
          </cell>
          <cell r="M1816">
            <v>7228</v>
          </cell>
        </row>
        <row r="1817">
          <cell r="B1817" t="str">
            <v>599-1355</v>
          </cell>
          <cell r="D1817">
            <v>39720</v>
          </cell>
          <cell r="E1817" t="str">
            <v>W111</v>
          </cell>
          <cell r="G1817" t="str">
            <v>Drake &amp; Gorham</v>
          </cell>
          <cell r="H1817" t="str">
            <v>3 off 12,000 BTU/h air conditioners (Dragor)</v>
          </cell>
          <cell r="I1817" t="str">
            <v>ZMK 4,655,172.42</v>
          </cell>
          <cell r="J1817" t="str">
            <v>ZMK</v>
          </cell>
          <cell r="K1817">
            <v>4655172.42</v>
          </cell>
          <cell r="L1817">
            <v>1.6750418760469012E-3</v>
          </cell>
          <cell r="M1817">
            <v>7797.6087437185934</v>
          </cell>
        </row>
        <row r="1818">
          <cell r="B1818" t="str">
            <v>599-1356</v>
          </cell>
          <cell r="D1818">
            <v>39720</v>
          </cell>
          <cell r="E1818" t="str">
            <v>P005</v>
          </cell>
          <cell r="G1818" t="str">
            <v>Drake &amp; Gorham</v>
          </cell>
          <cell r="H1818" t="str">
            <v>3 off 18,000 BTU/h air conditioners (Dragor)</v>
          </cell>
          <cell r="I1818" t="str">
            <v>ZMK 7,241,379.30</v>
          </cell>
          <cell r="J1818" t="str">
            <v>ZMK</v>
          </cell>
          <cell r="K1818">
            <v>7241379.2999999998</v>
          </cell>
          <cell r="L1818">
            <v>1.6750418760469012E-3</v>
          </cell>
          <cell r="M1818">
            <v>12129.613567839197</v>
          </cell>
        </row>
        <row r="1819">
          <cell r="B1819" t="str">
            <v>599-1357</v>
          </cell>
          <cell r="D1819">
            <v>39723</v>
          </cell>
          <cell r="E1819" t="str">
            <v>M039-0</v>
          </cell>
          <cell r="G1819" t="str">
            <v>East African Supply</v>
          </cell>
          <cell r="H1819" t="str">
            <v>Galvanized straight closure (part of BOQ site 11)</v>
          </cell>
          <cell r="I1819" t="str">
            <v>ZAR 11,760</v>
          </cell>
          <cell r="J1819" t="str">
            <v>ZAR</v>
          </cell>
          <cell r="K1819">
            <v>11760</v>
          </cell>
          <cell r="L1819">
            <v>1</v>
          </cell>
          <cell r="M1819">
            <v>11760</v>
          </cell>
        </row>
        <row r="1820">
          <cell r="B1820" t="str">
            <v>599-1358</v>
          </cell>
          <cell r="D1820">
            <v>39723</v>
          </cell>
          <cell r="E1820" t="str">
            <v>M001-13</v>
          </cell>
          <cell r="G1820" t="str">
            <v>Amalgamated Pumping supplies(SA) (Pty) Ltd</v>
          </cell>
          <cell r="H1820" t="str">
            <v>2 off Warman pumps for ash handling</v>
          </cell>
          <cell r="I1820" t="str">
            <v>ZAR 539,132.00</v>
          </cell>
          <cell r="J1820" t="str">
            <v>ZAR</v>
          </cell>
          <cell r="K1820">
            <v>539132</v>
          </cell>
          <cell r="L1820">
            <v>1</v>
          </cell>
          <cell r="M1820">
            <v>539132</v>
          </cell>
        </row>
        <row r="1821">
          <cell r="B1821" t="str">
            <v>599-1359</v>
          </cell>
          <cell r="D1821">
            <v>39723</v>
          </cell>
          <cell r="E1821" t="str">
            <v>M012-1</v>
          </cell>
          <cell r="G1821" t="str">
            <v>FCM Engineering (Pty) Ltd</v>
          </cell>
          <cell r="H1821" t="str">
            <v>Evaporator platforms and walkways (currently placed on Hold for other work) R511,886</v>
          </cell>
          <cell r="I1821" t="str">
            <v>ZAR 0</v>
          </cell>
          <cell r="J1821" t="str">
            <v>ZAR</v>
          </cell>
          <cell r="K1821">
            <v>0</v>
          </cell>
          <cell r="L1821">
            <v>1</v>
          </cell>
          <cell r="M1821">
            <v>0</v>
          </cell>
        </row>
        <row r="1822">
          <cell r="B1822" t="str">
            <v>599-1360</v>
          </cell>
          <cell r="D1822">
            <v>39723</v>
          </cell>
          <cell r="E1822" t="str">
            <v>E012</v>
          </cell>
          <cell r="G1822" t="str">
            <v>L.M.V Switchgear cc</v>
          </cell>
          <cell r="H1822" t="str">
            <v>Universal starter and auxilliary contact block</v>
          </cell>
          <cell r="I1822" t="str">
            <v>ZAR 4,224.99</v>
          </cell>
          <cell r="J1822" t="str">
            <v>ZAR</v>
          </cell>
          <cell r="K1822">
            <v>4224.99</v>
          </cell>
          <cell r="L1822">
            <v>1</v>
          </cell>
          <cell r="M1822">
            <v>4224.99</v>
          </cell>
        </row>
        <row r="1823">
          <cell r="B1823" t="str">
            <v>599-1361</v>
          </cell>
          <cell r="D1823">
            <v>39727</v>
          </cell>
          <cell r="E1823" t="str">
            <v>M001-09</v>
          </cell>
          <cell r="G1823" t="str">
            <v>East African Supply</v>
          </cell>
          <cell r="H1823" t="str">
            <v>39 10m x 2.4m x 10mm plates for exhaust steam lines + 500L primer paint</v>
          </cell>
          <cell r="I1823" t="str">
            <v>ZAR 1,209,744.21</v>
          </cell>
          <cell r="J1823" t="str">
            <v>ZAR</v>
          </cell>
          <cell r="K1823">
            <v>1209744.21</v>
          </cell>
          <cell r="L1823">
            <v>1</v>
          </cell>
          <cell r="M1823">
            <v>1209744.21</v>
          </cell>
        </row>
        <row r="1824">
          <cell r="B1824" t="str">
            <v>599-1362</v>
          </cell>
          <cell r="D1824">
            <v>39728</v>
          </cell>
          <cell r="E1824" t="str">
            <v>A010-04</v>
          </cell>
          <cell r="G1824" t="str">
            <v>East African Supply</v>
          </cell>
          <cell r="H1824" t="str">
            <v>20 off Mayfield applicators + 20 off spare hoses</v>
          </cell>
          <cell r="I1824" t="str">
            <v>ZAR 14,353.62</v>
          </cell>
          <cell r="J1824" t="str">
            <v>ZAR</v>
          </cell>
          <cell r="K1824">
            <v>14353.62</v>
          </cell>
          <cell r="L1824">
            <v>1</v>
          </cell>
          <cell r="M1824">
            <v>14353.62</v>
          </cell>
        </row>
        <row r="1825">
          <cell r="B1825" t="str">
            <v>599-1363</v>
          </cell>
          <cell r="D1825">
            <v>39728</v>
          </cell>
          <cell r="E1825" t="str">
            <v>A010-04</v>
          </cell>
          <cell r="G1825" t="str">
            <v>Makubu Steelworks Ltd</v>
          </cell>
          <cell r="H1825" t="str">
            <v>150 Hoes including handles for crop establishment</v>
          </cell>
          <cell r="I1825" t="str">
            <v>ZMK 6,450,000</v>
          </cell>
          <cell r="J1825" t="str">
            <v>ZMK</v>
          </cell>
          <cell r="K1825">
            <v>6450000</v>
          </cell>
          <cell r="L1825">
            <v>1.6750418760469012E-3</v>
          </cell>
          <cell r="M1825">
            <v>10804.020100502512</v>
          </cell>
        </row>
        <row r="1826">
          <cell r="B1826" t="str">
            <v>599-1364</v>
          </cell>
          <cell r="D1826">
            <v>39728</v>
          </cell>
          <cell r="E1826" t="str">
            <v>A007-2</v>
          </cell>
          <cell r="G1826" t="str">
            <v>KSB Pumps and Valves (Pty) Ltd</v>
          </cell>
          <cell r="H1826" t="str">
            <v>2 off suction pressure gauges; 2 off delivery pressure gauges</v>
          </cell>
          <cell r="I1826" t="str">
            <v>ZAR 5,200.00</v>
          </cell>
          <cell r="J1826" t="str">
            <v>ZAR</v>
          </cell>
          <cell r="K1826">
            <v>5200</v>
          </cell>
          <cell r="L1826">
            <v>1</v>
          </cell>
          <cell r="M1826">
            <v>5200</v>
          </cell>
        </row>
        <row r="1827">
          <cell r="B1827" t="str">
            <v>599-1365</v>
          </cell>
          <cell r="D1827">
            <v>39728</v>
          </cell>
          <cell r="E1827" t="str">
            <v>A012</v>
          </cell>
          <cell r="G1827" t="str">
            <v>Trentyre Zambia limited</v>
          </cell>
          <cell r="H1827" t="str">
            <v>Tyres for Project Vehicle PV 68</v>
          </cell>
          <cell r="I1827" t="str">
            <v>ZMK 1,430,407.99</v>
          </cell>
          <cell r="J1827" t="str">
            <v>ZMK</v>
          </cell>
          <cell r="K1827">
            <v>1430407.99</v>
          </cell>
          <cell r="L1827">
            <v>1.6750418760469012E-3</v>
          </cell>
          <cell r="M1827">
            <v>2395.9932830820771</v>
          </cell>
        </row>
        <row r="1828">
          <cell r="B1828" t="str">
            <v>599-1366</v>
          </cell>
          <cell r="D1828">
            <v>39728</v>
          </cell>
          <cell r="E1828" t="str">
            <v>M039-0</v>
          </cell>
          <cell r="G1828" t="str">
            <v>East African Supply</v>
          </cell>
          <cell r="H1828" t="str">
            <v>Cold formed lipped channel 200 x 75 x 20 x 3 x 12000 (to be recoded to M053)</v>
          </cell>
          <cell r="I1828" t="str">
            <v>ZAR 11,241.00</v>
          </cell>
          <cell r="J1828" t="str">
            <v>ZAR</v>
          </cell>
          <cell r="K1828">
            <v>11241</v>
          </cell>
          <cell r="L1828">
            <v>1</v>
          </cell>
          <cell r="M1828">
            <v>11241</v>
          </cell>
        </row>
        <row r="1829">
          <cell r="B1829" t="str">
            <v>599-1367</v>
          </cell>
          <cell r="D1829">
            <v>39728</v>
          </cell>
          <cell r="E1829" t="str">
            <v>M032-2</v>
          </cell>
          <cell r="G1829" t="str">
            <v>Joraf Engineering Ltd</v>
          </cell>
          <cell r="H1829" t="str">
            <v>Tractor and welding machine hire for Aug &amp; Sept 08</v>
          </cell>
          <cell r="I1829" t="str">
            <v>ZMK 59,212,500.00</v>
          </cell>
          <cell r="J1829" t="str">
            <v>ZMK</v>
          </cell>
          <cell r="K1829">
            <v>59212500</v>
          </cell>
          <cell r="L1829">
            <v>1.6750418760469012E-3</v>
          </cell>
          <cell r="M1829">
            <v>99183.417085427136</v>
          </cell>
        </row>
        <row r="1830">
          <cell r="B1830" t="str">
            <v>599-1368</v>
          </cell>
          <cell r="D1830">
            <v>39728</v>
          </cell>
          <cell r="E1830" t="str">
            <v>M032-2</v>
          </cell>
          <cell r="G1830" t="str">
            <v>Naloonda Joety &amp; Company</v>
          </cell>
          <cell r="H1830" t="str">
            <v>Labour Hire for ICW backfill (august 08)</v>
          </cell>
          <cell r="I1830" t="str">
            <v>ZMK 20,311,200.00</v>
          </cell>
          <cell r="J1830" t="str">
            <v>ZMK</v>
          </cell>
          <cell r="K1830">
            <v>20311200</v>
          </cell>
          <cell r="L1830">
            <v>1.6750418760469012E-3</v>
          </cell>
          <cell r="M1830">
            <v>34022.110552763821</v>
          </cell>
        </row>
        <row r="1831">
          <cell r="B1831" t="str">
            <v>599-1369</v>
          </cell>
          <cell r="D1831">
            <v>39728</v>
          </cell>
          <cell r="E1831" t="str">
            <v>M032-2</v>
          </cell>
          <cell r="G1831" t="str">
            <v>Laktronics Repairs Ltd</v>
          </cell>
          <cell r="H1831" t="str">
            <v>Truck hire for ICW backfill</v>
          </cell>
          <cell r="I1831" t="str">
            <v>ZMK 52,800,000</v>
          </cell>
          <cell r="J1831" t="str">
            <v>ZMK</v>
          </cell>
          <cell r="K1831">
            <v>52800000</v>
          </cell>
          <cell r="L1831">
            <v>1.6750418760469012E-3</v>
          </cell>
          <cell r="M1831">
            <v>88442.211055276377</v>
          </cell>
        </row>
        <row r="1832">
          <cell r="B1832" t="str">
            <v>599-1370</v>
          </cell>
          <cell r="D1832">
            <v>39728</v>
          </cell>
          <cell r="E1832" t="str">
            <v>M032-2</v>
          </cell>
          <cell r="G1832" t="str">
            <v>Kapinga Enterprises</v>
          </cell>
          <cell r="H1832" t="str">
            <v>Tractor hire for August 08</v>
          </cell>
          <cell r="I1832" t="str">
            <v>ZMK 36,337,000.00</v>
          </cell>
          <cell r="J1832" t="str">
            <v>ZMK</v>
          </cell>
          <cell r="K1832">
            <v>36337000</v>
          </cell>
          <cell r="L1832">
            <v>1.6750418760469012E-3</v>
          </cell>
          <cell r="M1832">
            <v>60865.996649916247</v>
          </cell>
        </row>
        <row r="1833">
          <cell r="B1833" t="str">
            <v>599-1371</v>
          </cell>
          <cell r="D1833">
            <v>39728</v>
          </cell>
          <cell r="E1833" t="str">
            <v>M032-2</v>
          </cell>
          <cell r="G1833" t="str">
            <v>Naloonda Joety &amp; Company</v>
          </cell>
          <cell r="H1833" t="str">
            <v>Labour hire for ICW backfill (1-6 Sept 08)</v>
          </cell>
          <cell r="I1833" t="str">
            <v>ZMK 4,223,700.00</v>
          </cell>
          <cell r="J1833" t="str">
            <v>ZMK</v>
          </cell>
          <cell r="K1833">
            <v>4223700</v>
          </cell>
          <cell r="L1833">
            <v>1.6750418760469012E-3</v>
          </cell>
          <cell r="M1833">
            <v>7074.8743718592968</v>
          </cell>
        </row>
        <row r="1834">
          <cell r="B1834" t="str">
            <v>599-1372</v>
          </cell>
          <cell r="D1834">
            <v>39728</v>
          </cell>
          <cell r="E1834" t="str">
            <v>M031</v>
          </cell>
          <cell r="G1834" t="str">
            <v>Makubu Steelworks Ltd</v>
          </cell>
          <cell r="H1834" t="str">
            <v>Various screws, rawl bolts, nuts &amp; washers for factory work</v>
          </cell>
          <cell r="I1834" t="str">
            <v>ZMK 1,114,000.00</v>
          </cell>
          <cell r="J1834" t="str">
            <v>ZMK</v>
          </cell>
          <cell r="K1834">
            <v>1114000</v>
          </cell>
          <cell r="L1834">
            <v>1.6750418760469012E-3</v>
          </cell>
          <cell r="M1834">
            <v>1865.9966499162479</v>
          </cell>
        </row>
        <row r="1835">
          <cell r="B1835" t="str">
            <v>599-1373</v>
          </cell>
          <cell r="C1835" t="str">
            <v>BSCO 161</v>
          </cell>
          <cell r="D1835">
            <v>39728</v>
          </cell>
          <cell r="E1835" t="str">
            <v>M007</v>
          </cell>
          <cell r="G1835" t="str">
            <v>Sotratech Ltd</v>
          </cell>
          <cell r="H1835" t="str">
            <v>Engineering time for Treveni and Sotratech Engineers</v>
          </cell>
          <cell r="I1835" t="str">
            <v>USD 66,545.00</v>
          </cell>
          <cell r="J1835" t="str">
            <v>USD</v>
          </cell>
          <cell r="K1835">
            <v>66545</v>
          </cell>
          <cell r="L1835">
            <v>7.35</v>
          </cell>
          <cell r="M1835">
            <v>489105.75</v>
          </cell>
        </row>
        <row r="1836">
          <cell r="B1836" t="str">
            <v>599-1374</v>
          </cell>
          <cell r="C1836" t="str">
            <v>CVCO 64</v>
          </cell>
          <cell r="D1836">
            <v>39728</v>
          </cell>
          <cell r="E1836" t="str">
            <v>M033</v>
          </cell>
          <cell r="G1836" t="str">
            <v>Thermal Energy Systems cc</v>
          </cell>
          <cell r="H1836" t="str">
            <v>Engineering time for development of T1 shredder comparison</v>
          </cell>
          <cell r="I1836" t="str">
            <v>ZAR 3,430.00</v>
          </cell>
          <cell r="J1836" t="str">
            <v>ZAR</v>
          </cell>
          <cell r="K1836">
            <v>3430</v>
          </cell>
        </row>
        <row r="1837">
          <cell r="B1837" t="str">
            <v>599-1375</v>
          </cell>
          <cell r="D1837">
            <v>39728</v>
          </cell>
          <cell r="E1837" t="str">
            <v>E007</v>
          </cell>
          <cell r="G1837" t="str">
            <v>WoodBeam PTY Ltd</v>
          </cell>
          <cell r="H1837" t="str">
            <v>Supply of rotor protection relay</v>
          </cell>
          <cell r="I1837" t="str">
            <v>ZAR 41,521.00</v>
          </cell>
          <cell r="J1837" t="str">
            <v>ZAR</v>
          </cell>
          <cell r="K1837">
            <v>41521</v>
          </cell>
          <cell r="L1837">
            <v>1</v>
          </cell>
          <cell r="M1837">
            <v>41521</v>
          </cell>
        </row>
        <row r="1838">
          <cell r="B1838" t="str">
            <v>599-1376</v>
          </cell>
          <cell r="D1838">
            <v>39728</v>
          </cell>
          <cell r="E1838" t="str">
            <v>M001-09</v>
          </cell>
          <cell r="G1838" t="str">
            <v>D &amp; B industrial consultants</v>
          </cell>
          <cell r="H1838" t="str">
            <v>Lagging and cladding of Exhasut steam line to Kestners</v>
          </cell>
          <cell r="I1838" t="str">
            <v>ZAR 535,000.00</v>
          </cell>
          <cell r="J1838" t="str">
            <v>ZAR</v>
          </cell>
          <cell r="K1838">
            <v>535000</v>
          </cell>
          <cell r="L1838">
            <v>1</v>
          </cell>
          <cell r="M1838">
            <v>535000</v>
          </cell>
        </row>
        <row r="1839">
          <cell r="B1839" t="str">
            <v>599-1377</v>
          </cell>
          <cell r="D1839">
            <v>39728</v>
          </cell>
          <cell r="E1839" t="str">
            <v>E012</v>
          </cell>
          <cell r="G1839" t="str">
            <v>L.M.V Switchgear cc</v>
          </cell>
          <cell r="H1839" t="str">
            <v>Variation orders for Site instruction works</v>
          </cell>
          <cell r="I1839" t="str">
            <v>ZAR 16,614.95</v>
          </cell>
          <cell r="J1839" t="str">
            <v>ZAR</v>
          </cell>
          <cell r="K1839">
            <v>16614.95</v>
          </cell>
          <cell r="L1839">
            <v>1</v>
          </cell>
          <cell r="M1839">
            <v>16614.95</v>
          </cell>
        </row>
        <row r="1840">
          <cell r="B1840" t="str">
            <v>599-1378</v>
          </cell>
          <cell r="D1840">
            <v>39728</v>
          </cell>
          <cell r="E1840" t="str">
            <v>E012</v>
          </cell>
          <cell r="G1840" t="str">
            <v>L.M.V Switchgear cc</v>
          </cell>
          <cell r="H1840" t="str">
            <v>Supply of materials for site instruction works done on 599-1377</v>
          </cell>
          <cell r="I1840" t="str">
            <v>ZAR 14,017.62</v>
          </cell>
          <cell r="J1840" t="str">
            <v>ZAR</v>
          </cell>
          <cell r="K1840">
            <v>14017.62</v>
          </cell>
          <cell r="L1840">
            <v>1</v>
          </cell>
          <cell r="M1840">
            <v>14017.62</v>
          </cell>
        </row>
        <row r="1841">
          <cell r="B1841" t="str">
            <v>599-1379</v>
          </cell>
          <cell r="D1841">
            <v>39728</v>
          </cell>
          <cell r="E1841" t="str">
            <v>M023-3</v>
          </cell>
          <cell r="G1841" t="str">
            <v>Danack Crane Services</v>
          </cell>
          <cell r="H1841" t="str">
            <v>20 off positive and 20 off negative battery terminals for cranes</v>
          </cell>
          <cell r="I1841" t="str">
            <v>ZMK 600,000.00</v>
          </cell>
          <cell r="J1841" t="str">
            <v>ZMK</v>
          </cell>
          <cell r="K1841">
            <v>600000</v>
          </cell>
          <cell r="L1841">
            <v>1.6750418760469012E-3</v>
          </cell>
          <cell r="M1841">
            <v>1005.0251256281407</v>
          </cell>
        </row>
        <row r="1842">
          <cell r="B1842" t="str">
            <v>599-1380</v>
          </cell>
          <cell r="D1842">
            <v>39728</v>
          </cell>
          <cell r="E1842" t="str">
            <v>M023-3</v>
          </cell>
          <cell r="G1842" t="str">
            <v>Dana Services Ltd</v>
          </cell>
          <cell r="H1842" t="str">
            <v>One drum of 15W40 Engine oil for mobile cranes</v>
          </cell>
          <cell r="I1842" t="str">
            <v>ZMK 3,143,444.48</v>
          </cell>
          <cell r="J1842" t="str">
            <v>ZMK</v>
          </cell>
          <cell r="K1842">
            <v>3143444.48</v>
          </cell>
          <cell r="L1842">
            <v>1.6750418760469012E-3</v>
          </cell>
          <cell r="M1842">
            <v>5265.4011390284759</v>
          </cell>
        </row>
        <row r="1843">
          <cell r="B1843" t="str">
            <v>599-1381</v>
          </cell>
          <cell r="D1843">
            <v>39728</v>
          </cell>
          <cell r="E1843" t="str">
            <v>M032-2</v>
          </cell>
          <cell r="G1843" t="str">
            <v>Laktronics Repairs Ltd</v>
          </cell>
          <cell r="H1843" t="str">
            <v>Removal of wood from scrap steel area (recover from S&amp;B)</v>
          </cell>
          <cell r="I1843" t="str">
            <v>ZMK 1,600,000.00</v>
          </cell>
          <cell r="J1843" t="str">
            <v>ZMK</v>
          </cell>
          <cell r="K1843">
            <v>1600000</v>
          </cell>
          <cell r="L1843">
            <v>1.6750418760469012E-3</v>
          </cell>
          <cell r="M1843">
            <v>2680.0670016750419</v>
          </cell>
        </row>
        <row r="1844">
          <cell r="B1844" t="str">
            <v>599-1382</v>
          </cell>
          <cell r="D1844">
            <v>39728</v>
          </cell>
          <cell r="E1844" t="str">
            <v>M001-03</v>
          </cell>
          <cell r="G1844" t="str">
            <v>VALVE SPECIALISTS CC</v>
          </cell>
          <cell r="H1844" t="str">
            <v>Phase 3 pre-boiler valves</v>
          </cell>
          <cell r="I1844" t="str">
            <v>ZAR 471,891.26</v>
          </cell>
          <cell r="J1844" t="str">
            <v>ZAR</v>
          </cell>
          <cell r="K1844">
            <v>471891.26</v>
          </cell>
          <cell r="L1844">
            <v>1</v>
          </cell>
          <cell r="M1844">
            <v>471891.26</v>
          </cell>
        </row>
        <row r="1845">
          <cell r="B1845" t="str">
            <v>599-1383</v>
          </cell>
          <cell r="C1845" t="str">
            <v>CVCO 109</v>
          </cell>
          <cell r="D1845">
            <v>39728</v>
          </cell>
          <cell r="E1845" t="str">
            <v>M035</v>
          </cell>
          <cell r="G1845" t="str">
            <v xml:space="preserve">Fletcher Fives Cail </v>
          </cell>
          <cell r="H1845" t="str">
            <v>Airfreight costs for CVP technical package valves</v>
          </cell>
          <cell r="I1845" t="str">
            <v>EUR 12,460.00</v>
          </cell>
          <cell r="J1845" t="str">
            <v>EUR</v>
          </cell>
          <cell r="K1845">
            <v>12460</v>
          </cell>
          <cell r="L1845">
            <v>9.5500000000000007</v>
          </cell>
          <cell r="M1845">
            <v>118993.00000000001</v>
          </cell>
        </row>
        <row r="1846">
          <cell r="B1846" t="str">
            <v>599-1384</v>
          </cell>
          <cell r="D1846">
            <v>39729</v>
          </cell>
          <cell r="E1846" t="str">
            <v>A010-14</v>
          </cell>
          <cell r="G1846" t="str">
            <v>Situlu Electrical Company</v>
          </cell>
          <cell r="H1846" t="str">
            <v>Construct 3 phase o/head line at lisimba farm</v>
          </cell>
          <cell r="I1846" t="str">
            <v>ZMK 10,857,820.00</v>
          </cell>
          <cell r="J1846" t="str">
            <v>ZMK</v>
          </cell>
          <cell r="K1846">
            <v>10857820</v>
          </cell>
          <cell r="L1846">
            <v>1.6750418760469012E-3</v>
          </cell>
          <cell r="M1846">
            <v>18187.303182579566</v>
          </cell>
        </row>
        <row r="1847">
          <cell r="B1847" t="str">
            <v>599-1385</v>
          </cell>
          <cell r="D1847">
            <v>39729</v>
          </cell>
          <cell r="E1847" t="str">
            <v>M023-3</v>
          </cell>
          <cell r="G1847" t="str">
            <v>Trentyre Zambia limited</v>
          </cell>
          <cell r="H1847" t="str">
            <v>Tyre and oring for mobile crane PV55</v>
          </cell>
          <cell r="I1847" t="str">
            <v>ZMK 6,292,515.63</v>
          </cell>
          <cell r="J1847" t="str">
            <v>ZMK</v>
          </cell>
          <cell r="K1847">
            <v>6292515.6299999999</v>
          </cell>
          <cell r="L1847">
            <v>1.6750418760469012E-3</v>
          </cell>
          <cell r="M1847">
            <v>10540.227185929649</v>
          </cell>
        </row>
        <row r="1848">
          <cell r="B1848" t="str">
            <v>599-1386</v>
          </cell>
          <cell r="D1848">
            <v>39730</v>
          </cell>
          <cell r="E1848" t="str">
            <v>M039-0</v>
          </cell>
          <cell r="G1848" t="str">
            <v>East African Supply</v>
          </cell>
          <cell r="H1848" t="str">
            <v>Materials contained in BOQ site 11</v>
          </cell>
          <cell r="I1848" t="str">
            <v>ZAR 1,232,735.05</v>
          </cell>
          <cell r="J1848" t="str">
            <v>ZAR</v>
          </cell>
          <cell r="K1848">
            <v>1232735.05</v>
          </cell>
          <cell r="L1848">
            <v>1</v>
          </cell>
          <cell r="M1848">
            <v>1232735.05</v>
          </cell>
        </row>
        <row r="1849">
          <cell r="B1849" t="str">
            <v>599-1387</v>
          </cell>
          <cell r="D1849">
            <v>39730</v>
          </cell>
          <cell r="E1849" t="str">
            <v>M001-13</v>
          </cell>
          <cell r="G1849" t="str">
            <v>East African Supply</v>
          </cell>
          <cell r="H1849" t="str">
            <v>McKinnon Gr 8 log haul chain for ash handling (20mm)</v>
          </cell>
          <cell r="I1849" t="str">
            <v>ZAR 159,495.00</v>
          </cell>
          <cell r="J1849" t="str">
            <v>ZAR</v>
          </cell>
          <cell r="K1849">
            <v>159495</v>
          </cell>
          <cell r="L1849">
            <v>1</v>
          </cell>
          <cell r="M1849">
            <v>159495</v>
          </cell>
        </row>
        <row r="1850">
          <cell r="B1850" t="str">
            <v>599-1388</v>
          </cell>
          <cell r="D1850">
            <v>39735</v>
          </cell>
          <cell r="E1850" t="str">
            <v>P005</v>
          </cell>
          <cell r="G1850" t="str">
            <v>Toyota Zambia Ltd</v>
          </cell>
          <cell r="H1850" t="str">
            <v>Full Service for Toyota Hi Ace ABL 2292 (PV 25)</v>
          </cell>
          <cell r="I1850" t="str">
            <v>ZMK 1500000</v>
          </cell>
          <cell r="J1850" t="str">
            <v>ZMK</v>
          </cell>
          <cell r="K1850">
            <v>1500000</v>
          </cell>
          <cell r="L1850">
            <v>1.6750418760469012E-3</v>
          </cell>
          <cell r="M1850">
            <v>2512.5628140703516</v>
          </cell>
        </row>
        <row r="1851">
          <cell r="B1851" t="str">
            <v>599-1389</v>
          </cell>
          <cell r="C1851" t="str">
            <v>BSCO 162</v>
          </cell>
          <cell r="D1851">
            <v>39735</v>
          </cell>
          <cell r="E1851" t="str">
            <v>M017</v>
          </cell>
          <cell r="G1851" t="str">
            <v>East African Supply</v>
          </cell>
          <cell r="H1851" t="str">
            <v>Access staircase and platform materials for Caustic station</v>
          </cell>
          <cell r="I1851" t="str">
            <v>ZAR 139,572.66</v>
          </cell>
          <cell r="J1851" t="str">
            <v>ZAR</v>
          </cell>
          <cell r="K1851">
            <v>139572.66</v>
          </cell>
          <cell r="L1851">
            <v>1</v>
          </cell>
          <cell r="M1851">
            <v>139572.66</v>
          </cell>
        </row>
        <row r="1852">
          <cell r="B1852" t="str">
            <v>599-1390</v>
          </cell>
          <cell r="D1852">
            <v>39735</v>
          </cell>
          <cell r="E1852" t="str">
            <v>P005</v>
          </cell>
          <cell r="G1852" t="str">
            <v>Naloonda Joety &amp; Company</v>
          </cell>
          <cell r="H1852" t="str">
            <v>Labourers for maintaining Project Laydown area</v>
          </cell>
          <cell r="I1852" t="str">
            <v>ZMK 4,054,050.00</v>
          </cell>
          <cell r="J1852" t="str">
            <v>ZMK</v>
          </cell>
          <cell r="K1852">
            <v>4054050</v>
          </cell>
          <cell r="L1852">
            <v>1.6750418760469012E-3</v>
          </cell>
          <cell r="M1852">
            <v>6790.70351758794</v>
          </cell>
        </row>
        <row r="1853">
          <cell r="B1853" t="str">
            <v>599-1391</v>
          </cell>
          <cell r="D1853">
            <v>39735</v>
          </cell>
          <cell r="E1853" t="str">
            <v>P005</v>
          </cell>
          <cell r="G1853" t="str">
            <v>Freeze o matic</v>
          </cell>
          <cell r="H1853" t="str">
            <v>Replacement of compressor clutch for Air conditioner</v>
          </cell>
          <cell r="I1853" t="str">
            <v>ZMK 650,000.00</v>
          </cell>
          <cell r="J1853" t="str">
            <v>ZMK</v>
          </cell>
          <cell r="K1853">
            <v>650000</v>
          </cell>
          <cell r="L1853">
            <v>1.6750418760469012E-3</v>
          </cell>
          <cell r="M1853">
            <v>1088.7772194304857</v>
          </cell>
        </row>
        <row r="1854">
          <cell r="B1854" t="str">
            <v>599-1392</v>
          </cell>
          <cell r="D1854">
            <v>39735</v>
          </cell>
          <cell r="E1854" t="str">
            <v>P005</v>
          </cell>
          <cell r="G1854" t="str">
            <v>Toyota Zambia Ltd</v>
          </cell>
          <cell r="H1854" t="str">
            <v>20,000km service for Toyota Prado ABK 9107 PV 26</v>
          </cell>
          <cell r="I1854" t="str">
            <v>ZMK 1,500,629.00</v>
          </cell>
          <cell r="J1854" t="str">
            <v>ZMK</v>
          </cell>
          <cell r="K1854">
            <v>1500629</v>
          </cell>
          <cell r="L1854">
            <v>1.6750418760469012E-3</v>
          </cell>
          <cell r="M1854">
            <v>2513.6164154103853</v>
          </cell>
        </row>
        <row r="1855">
          <cell r="B1855" t="str">
            <v>599-1393</v>
          </cell>
          <cell r="D1855">
            <v>39736</v>
          </cell>
          <cell r="E1855" t="str">
            <v>P005</v>
          </cell>
          <cell r="G1855" t="str">
            <v>Trentyre Zambia limited</v>
          </cell>
          <cell r="H1855" t="str">
            <v>265/170R15 G7 Fulda Tramp tyres and tubeless valves</v>
          </cell>
          <cell r="I1855" t="str">
            <v>ZMK 437,505.20</v>
          </cell>
          <cell r="J1855" t="str">
            <v>ZMK</v>
          </cell>
          <cell r="K1855">
            <v>437505.2</v>
          </cell>
          <cell r="L1855">
            <v>1.6750418760469012E-3</v>
          </cell>
          <cell r="M1855">
            <v>732.83953098827476</v>
          </cell>
        </row>
        <row r="1856">
          <cell r="B1856" t="str">
            <v>599-1394</v>
          </cell>
          <cell r="D1856">
            <v>39737</v>
          </cell>
          <cell r="E1856" t="str">
            <v>M023-3</v>
          </cell>
          <cell r="G1856" t="str">
            <v>East African Supply</v>
          </cell>
          <cell r="H1856" t="str">
            <v>Lifitng equipment for Project cranes</v>
          </cell>
          <cell r="I1856" t="str">
            <v>ZAR 32,469.90</v>
          </cell>
          <cell r="J1856" t="str">
            <v>ZAR</v>
          </cell>
          <cell r="K1856">
            <v>32469.9</v>
          </cell>
          <cell r="L1856">
            <v>1</v>
          </cell>
          <cell r="M1856">
            <v>32469.9</v>
          </cell>
        </row>
        <row r="1857">
          <cell r="B1857" t="str">
            <v>599-1395</v>
          </cell>
          <cell r="C1857" t="str">
            <v>BSCO 230</v>
          </cell>
          <cell r="D1857">
            <v>39737</v>
          </cell>
          <cell r="E1857" t="str">
            <v>M053</v>
          </cell>
          <cell r="G1857" t="str">
            <v>East African Supply</v>
          </cell>
          <cell r="H1857" t="str">
            <v>L60 x 60 x 6 x 6m bars for CVP &amp; Dryer roofing</v>
          </cell>
          <cell r="I1857" t="str">
            <v>ZAR 6,619.20</v>
          </cell>
          <cell r="J1857" t="str">
            <v>ZAR</v>
          </cell>
          <cell r="K1857">
            <v>6619.2</v>
          </cell>
          <cell r="L1857">
            <v>1</v>
          </cell>
          <cell r="M1857">
            <v>6619.2</v>
          </cell>
        </row>
        <row r="1858">
          <cell r="B1858" t="str">
            <v>599-1396</v>
          </cell>
          <cell r="C1858" t="str">
            <v>BSCO 230</v>
          </cell>
          <cell r="D1858">
            <v>39737</v>
          </cell>
          <cell r="E1858" t="str">
            <v>M053</v>
          </cell>
          <cell r="G1858" t="str">
            <v>Makubu Steelworks Ltd</v>
          </cell>
          <cell r="H1858" t="str">
            <v>Chromadek roof sheets for CVP &amp; Dryer roofing</v>
          </cell>
          <cell r="I1858" t="str">
            <v>ZMK 6,595,000.00</v>
          </cell>
          <cell r="J1858" t="str">
            <v>ZMK</v>
          </cell>
          <cell r="K1858">
            <v>6595000</v>
          </cell>
          <cell r="L1858">
            <v>1.6750418760469012E-3</v>
          </cell>
          <cell r="M1858">
            <v>11046.901172529313</v>
          </cell>
        </row>
        <row r="1859">
          <cell r="B1859" t="str">
            <v>599-1397</v>
          </cell>
          <cell r="D1859">
            <v>39737</v>
          </cell>
          <cell r="E1859" t="str">
            <v>M001-03</v>
          </cell>
          <cell r="G1859" t="str">
            <v>Fluval Ukuvala</v>
          </cell>
          <cell r="H1859" t="str">
            <v>Dearator Vacuum release valve DV 49</v>
          </cell>
          <cell r="I1859" t="str">
            <v>ZAR 16,800.00</v>
          </cell>
          <cell r="J1859" t="str">
            <v>ZAR</v>
          </cell>
          <cell r="K1859">
            <v>16800</v>
          </cell>
          <cell r="L1859">
            <v>1</v>
          </cell>
          <cell r="M1859">
            <v>16800</v>
          </cell>
        </row>
        <row r="1860">
          <cell r="B1860" t="str">
            <v>599-1398</v>
          </cell>
          <cell r="D1860">
            <v>39737</v>
          </cell>
          <cell r="E1860" t="str">
            <v>M001-03</v>
          </cell>
          <cell r="G1860" t="str">
            <v>Illovo Sugar Ireland (Emineo)</v>
          </cell>
          <cell r="H1860" t="str">
            <v>Various site instructions for Pre-Boiler erection work</v>
          </cell>
          <cell r="I1860" t="str">
            <v>EUR 3,869.75</v>
          </cell>
          <cell r="J1860" t="str">
            <v>EUR</v>
          </cell>
          <cell r="K1860">
            <v>3869.75</v>
          </cell>
          <cell r="L1860">
            <v>9.5500000000000007</v>
          </cell>
          <cell r="M1860">
            <v>36956.112500000003</v>
          </cell>
        </row>
        <row r="1861">
          <cell r="B1861" t="str">
            <v>599-1399</v>
          </cell>
          <cell r="D1861">
            <v>39737</v>
          </cell>
          <cell r="E1861" t="str">
            <v>E007</v>
          </cell>
          <cell r="G1861" t="str">
            <v>Schweitzer Engineering Laboratories</v>
          </cell>
          <cell r="H1861" t="str">
            <v>SEL 2407 Satellite clock for generator protection relays</v>
          </cell>
          <cell r="I1861" t="str">
            <v>ZAR 14,096.00</v>
          </cell>
          <cell r="J1861" t="str">
            <v>ZAR</v>
          </cell>
          <cell r="K1861">
            <v>14096</v>
          </cell>
          <cell r="L1861">
            <v>1</v>
          </cell>
          <cell r="M1861">
            <v>14096</v>
          </cell>
        </row>
        <row r="1862">
          <cell r="B1862" t="str">
            <v>599-1400</v>
          </cell>
          <cell r="C1862" t="str">
            <v>BSCO required</v>
          </cell>
          <cell r="D1862">
            <v>39737</v>
          </cell>
          <cell r="E1862" t="str">
            <v>M015</v>
          </cell>
          <cell r="G1862" t="str">
            <v>East African Supply</v>
          </cell>
          <cell r="H1862" t="str">
            <v>Angle Iron 75mm x 50mm x 6mm for Feeder tables</v>
          </cell>
          <cell r="I1862" t="str">
            <v>ZAR 9,189.00</v>
          </cell>
          <cell r="J1862" t="str">
            <v>ZAR</v>
          </cell>
          <cell r="K1862">
            <v>9189</v>
          </cell>
          <cell r="L1862">
            <v>1</v>
          </cell>
          <cell r="M1862">
            <v>9189</v>
          </cell>
        </row>
        <row r="1863">
          <cell r="B1863" t="str">
            <v>599-1401</v>
          </cell>
          <cell r="D1863">
            <v>39737</v>
          </cell>
          <cell r="E1863" t="str">
            <v>M023-3</v>
          </cell>
          <cell r="G1863" t="str">
            <v>MMS Cranes</v>
          </cell>
          <cell r="H1863" t="str">
            <v>Seal Kit for Tadano Crane (Part # 360-240-99900)</v>
          </cell>
          <cell r="I1863" t="str">
            <v>ZAR 9,972.00</v>
          </cell>
          <cell r="J1863" t="str">
            <v>ZAR</v>
          </cell>
          <cell r="K1863">
            <v>9972</v>
          </cell>
          <cell r="L1863">
            <v>1</v>
          </cell>
          <cell r="M1863">
            <v>9972</v>
          </cell>
        </row>
        <row r="1864">
          <cell r="B1864" t="str">
            <v>599-1402</v>
          </cell>
          <cell r="D1864">
            <v>39737</v>
          </cell>
          <cell r="E1864" t="str">
            <v>M043-0</v>
          </cell>
          <cell r="G1864" t="str">
            <v>Illovo Sugar Ireland (Emineo)</v>
          </cell>
          <cell r="H1864" t="str">
            <v>Pipe supports for ECW pipe where it crosses over the drain</v>
          </cell>
          <cell r="I1864" t="str">
            <v>EUR 225.01</v>
          </cell>
          <cell r="J1864" t="str">
            <v>EUR</v>
          </cell>
          <cell r="K1864">
            <v>225.01</v>
          </cell>
          <cell r="L1864">
            <v>9.5500000000000007</v>
          </cell>
          <cell r="M1864">
            <v>2148.8454999999999</v>
          </cell>
        </row>
        <row r="1865">
          <cell r="B1865" t="str">
            <v>599-1403</v>
          </cell>
          <cell r="C1865" t="str">
            <v>ISI order</v>
          </cell>
          <cell r="D1865">
            <v>39737</v>
          </cell>
          <cell r="E1865" t="str">
            <v>M032-0</v>
          </cell>
          <cell r="G1865" t="str">
            <v>Emineo Ltd</v>
          </cell>
          <cell r="H1865" t="str">
            <v>Fabrication of beams and columns for T1 Cane carrier and Juice heaters (SI 146 &amp; 148</v>
          </cell>
          <cell r="I1865" t="str">
            <v>EUR 25,685.00</v>
          </cell>
          <cell r="J1865" t="str">
            <v>EUR</v>
          </cell>
          <cell r="K1865">
            <v>25685</v>
          </cell>
          <cell r="L1865">
            <v>9.5500000000000007</v>
          </cell>
          <cell r="M1865">
            <v>245291.75000000003</v>
          </cell>
        </row>
        <row r="1866">
          <cell r="B1866" t="str">
            <v>599-1404</v>
          </cell>
          <cell r="C1866" t="str">
            <v>Within Contract Value</v>
          </cell>
          <cell r="D1866">
            <v>39737</v>
          </cell>
          <cell r="E1866" t="str">
            <v>W123</v>
          </cell>
          <cell r="G1866" t="str">
            <v>Illovo Sugar Ireland (S&amp;B)</v>
          </cell>
          <cell r="H1866" t="str">
            <v>Construction of dust cyclone base as per civil drawings (S&amp;B) SI 610</v>
          </cell>
          <cell r="I1866" t="str">
            <v>ZAR 17,391.34</v>
          </cell>
          <cell r="J1866" t="str">
            <v>ZAR</v>
          </cell>
          <cell r="K1866">
            <v>17391.34</v>
          </cell>
          <cell r="L1866">
            <v>1</v>
          </cell>
          <cell r="M1866">
            <v>17391.34</v>
          </cell>
        </row>
        <row r="1867">
          <cell r="B1867" t="str">
            <v>599-1405</v>
          </cell>
          <cell r="D1867">
            <v>39737</v>
          </cell>
          <cell r="E1867" t="str">
            <v>E012</v>
          </cell>
          <cell r="G1867" t="str">
            <v>Electrical and mechanical installations ltd</v>
          </cell>
          <cell r="H1867" t="str">
            <v>Site work as per SI's 0117, 0118, 0112</v>
          </cell>
          <cell r="I1867" t="str">
            <v>ZAR 10,581.52</v>
          </cell>
          <cell r="J1867" t="str">
            <v>ZAR</v>
          </cell>
          <cell r="K1867">
            <v>10581.52</v>
          </cell>
          <cell r="L1867">
            <v>1</v>
          </cell>
          <cell r="M1867">
            <v>10581.52</v>
          </cell>
        </row>
        <row r="1868">
          <cell r="B1868" t="str">
            <v>599-1406</v>
          </cell>
          <cell r="D1868">
            <v>39737</v>
          </cell>
          <cell r="E1868" t="str">
            <v>W103</v>
          </cell>
          <cell r="G1868" t="str">
            <v>S&amp;B Holdings</v>
          </cell>
          <cell r="H1868" t="str">
            <v>Purchase one roll of 1.5 inch x 100m polypipe (SI 0133)</v>
          </cell>
          <cell r="I1868" t="str">
            <v>ZMK 511,400.00</v>
          </cell>
          <cell r="J1868" t="str">
            <v>ZMK</v>
          </cell>
          <cell r="K1868">
            <v>511400</v>
          </cell>
          <cell r="L1868">
            <v>1.6750418760469012E-3</v>
          </cell>
          <cell r="M1868">
            <v>856.61641541038523</v>
          </cell>
        </row>
        <row r="1869">
          <cell r="B1869" t="str">
            <v>599-1407</v>
          </cell>
          <cell r="D1869">
            <v>39737</v>
          </cell>
          <cell r="E1869" t="str">
            <v>W123</v>
          </cell>
          <cell r="G1869" t="str">
            <v>Illovo Sugar Ireland (S&amp;B)</v>
          </cell>
          <cell r="H1869" t="str">
            <v>Site work as per SI's 0116, 0106</v>
          </cell>
          <cell r="I1869" t="str">
            <v>ZAR 40,617.88</v>
          </cell>
          <cell r="J1869" t="str">
            <v>ZAR</v>
          </cell>
          <cell r="K1869">
            <v>40617.879999999997</v>
          </cell>
          <cell r="L1869">
            <v>1</v>
          </cell>
          <cell r="M1869">
            <v>40617.879999999997</v>
          </cell>
        </row>
        <row r="1870">
          <cell r="B1870" t="str">
            <v>599-1408</v>
          </cell>
          <cell r="D1870">
            <v>39737</v>
          </cell>
          <cell r="E1870" t="str">
            <v>M001-08</v>
          </cell>
          <cell r="G1870" t="str">
            <v>Illovo Sugar Ireland (TGS)</v>
          </cell>
          <cell r="H1870" t="str">
            <v>Extra time for TGS engineer for erection of T2 shredder turbine &amp; auxiliaries</v>
          </cell>
          <cell r="I1870" t="str">
            <v>ZAR 33,750.00</v>
          </cell>
          <cell r="J1870" t="str">
            <v>ZAR</v>
          </cell>
          <cell r="K1870">
            <v>33750</v>
          </cell>
          <cell r="L1870">
            <v>1</v>
          </cell>
          <cell r="M1870">
            <v>33750</v>
          </cell>
        </row>
        <row r="1871">
          <cell r="B1871" t="str">
            <v>599-1409</v>
          </cell>
          <cell r="D1871">
            <v>39737</v>
          </cell>
          <cell r="E1871" t="str">
            <v>E012</v>
          </cell>
          <cell r="G1871" t="str">
            <v>ATI Systems</v>
          </cell>
          <cell r="H1871" t="str">
            <v>Huco flec b coupler flex couplings for Hi-Lo cranes</v>
          </cell>
          <cell r="I1871" t="str">
            <v>ZAR 2,604.00</v>
          </cell>
          <cell r="J1871" t="str">
            <v>ZAR</v>
          </cell>
          <cell r="K1871">
            <v>2604</v>
          </cell>
          <cell r="L1871">
            <v>1</v>
          </cell>
          <cell r="M1871">
            <v>2604</v>
          </cell>
        </row>
        <row r="1872">
          <cell r="B1872" t="str">
            <v>599-1410</v>
          </cell>
          <cell r="D1872">
            <v>39737</v>
          </cell>
          <cell r="E1872" t="str">
            <v>E007</v>
          </cell>
          <cell r="G1872" t="str">
            <v>ABB South Africa (Pty) Ltd</v>
          </cell>
          <cell r="H1872" t="str">
            <v>Reverse power relays RHGX 8, RHGX 4 including fly leads</v>
          </cell>
          <cell r="I1872" t="str">
            <v>ZAR 32,382.00</v>
          </cell>
          <cell r="J1872" t="str">
            <v>ZAR</v>
          </cell>
          <cell r="K1872">
            <v>32382</v>
          </cell>
          <cell r="L1872">
            <v>1</v>
          </cell>
          <cell r="M1872">
            <v>32382</v>
          </cell>
        </row>
        <row r="1873">
          <cell r="B1873" t="str">
            <v>599-1411</v>
          </cell>
          <cell r="D1873">
            <v>39737</v>
          </cell>
          <cell r="E1873" t="str">
            <v>M001-02</v>
          </cell>
          <cell r="G1873" t="str">
            <v>Hi-Tech Pressure Engineering (Pty) Ltd.</v>
          </cell>
          <cell r="H1873" t="str">
            <v>Supply &amp; delivery of 2 dearator nameplates and stainless steel gauge panel</v>
          </cell>
          <cell r="I1873" t="str">
            <v>ZAR 2,642.00</v>
          </cell>
          <cell r="J1873" t="str">
            <v>ZAR</v>
          </cell>
          <cell r="K1873">
            <v>2642</v>
          </cell>
          <cell r="L1873">
            <v>1</v>
          </cell>
          <cell r="M1873">
            <v>2642</v>
          </cell>
        </row>
        <row r="1874">
          <cell r="B1874" t="str">
            <v>599-1412</v>
          </cell>
          <cell r="D1874">
            <v>39737</v>
          </cell>
          <cell r="E1874" t="str">
            <v>M001-03</v>
          </cell>
          <cell r="G1874" t="str">
            <v>Heku Construction Ltd</v>
          </cell>
          <cell r="H1874" t="str">
            <v>Fabrication of missing beams for pre-boiler structure</v>
          </cell>
          <cell r="I1874" t="str">
            <v>ZMK 11,689,200.00</v>
          </cell>
          <cell r="J1874" t="str">
            <v>ZMK</v>
          </cell>
          <cell r="K1874">
            <v>11689200</v>
          </cell>
          <cell r="L1874">
            <v>1.6750418760469012E-3</v>
          </cell>
          <cell r="M1874">
            <v>19579.899497487437</v>
          </cell>
        </row>
        <row r="1875">
          <cell r="B1875" t="str">
            <v>599-1413</v>
          </cell>
          <cell r="D1875">
            <v>39737</v>
          </cell>
          <cell r="E1875" t="str">
            <v>M039-0</v>
          </cell>
          <cell r="G1875" t="str">
            <v>Heku Construction Ltd</v>
          </cell>
          <cell r="H1875" t="str">
            <v>Fabrication &amp; Painting of steelwork for T1 Mill platforms</v>
          </cell>
          <cell r="I1875" t="str">
            <v>ZMK 21,338,308.8</v>
          </cell>
          <cell r="J1875" t="str">
            <v>ZMK</v>
          </cell>
          <cell r="K1875">
            <v>21338308.800000001</v>
          </cell>
          <cell r="L1875">
            <v>1.6750418760469012E-3</v>
          </cell>
          <cell r="M1875">
            <v>35742.560804020104</v>
          </cell>
        </row>
        <row r="1876">
          <cell r="B1876" t="str">
            <v>599-1414</v>
          </cell>
          <cell r="D1876">
            <v>39737</v>
          </cell>
          <cell r="E1876" t="str">
            <v>M004</v>
          </cell>
          <cell r="G1876" t="str">
            <v>Silver Weibull</v>
          </cell>
          <cell r="H1876" t="str">
            <v>Site visit by Silver Weibull Engineer for commissioning of No. 3 Centrifugal</v>
          </cell>
          <cell r="I1876" t="str">
            <v>EUR 17,924.60</v>
          </cell>
          <cell r="J1876" t="str">
            <v>EUR</v>
          </cell>
          <cell r="K1876">
            <v>17924.599999999999</v>
          </cell>
          <cell r="L1876">
            <v>9.5500000000000007</v>
          </cell>
          <cell r="M1876">
            <v>171179.93</v>
          </cell>
        </row>
        <row r="1877">
          <cell r="B1877" t="str">
            <v>599-1415</v>
          </cell>
          <cell r="D1877">
            <v>39747</v>
          </cell>
          <cell r="E1877" t="str">
            <v>W111</v>
          </cell>
          <cell r="G1877" t="str">
            <v>SASCO Africa</v>
          </cell>
          <cell r="H1877" t="str">
            <v>Supply &amp; Delivery of 12 CPD 20 ton Loadcells</v>
          </cell>
          <cell r="I1877" t="str">
            <v>ZAR 143,100.00</v>
          </cell>
          <cell r="J1877" t="str">
            <v>ZAR</v>
          </cell>
          <cell r="K1877">
            <v>143100</v>
          </cell>
          <cell r="L1877">
            <v>1</v>
          </cell>
          <cell r="M1877">
            <v>143100</v>
          </cell>
        </row>
        <row r="1878">
          <cell r="B1878" t="str">
            <v>599-1416</v>
          </cell>
          <cell r="D1878">
            <v>39747</v>
          </cell>
          <cell r="E1878" t="str">
            <v>W112</v>
          </cell>
          <cell r="G1878" t="str">
            <v>SASCO Africa</v>
          </cell>
          <cell r="H1878" t="str">
            <v>9 off Sarel Enclosures, 1 off Comms cable</v>
          </cell>
          <cell r="I1878" t="str">
            <v>ZAR 34260</v>
          </cell>
          <cell r="J1878" t="str">
            <v>ZAR</v>
          </cell>
          <cell r="K1878">
            <v>34260</v>
          </cell>
          <cell r="L1878">
            <v>1</v>
          </cell>
          <cell r="M1878">
            <v>34260</v>
          </cell>
        </row>
        <row r="1879">
          <cell r="B1879" t="str">
            <v>599-1417</v>
          </cell>
          <cell r="D1879">
            <v>39748</v>
          </cell>
          <cell r="E1879" t="str">
            <v>W112</v>
          </cell>
          <cell r="G1879" t="str">
            <v>Illovo Sugar Ireland (Sasco)</v>
          </cell>
          <cell r="H1879" t="str">
            <v>Labour for construction of sarel enclosures</v>
          </cell>
          <cell r="I1879" t="str">
            <v>ZAR 10,800.00</v>
          </cell>
          <cell r="J1879" t="str">
            <v>ZAR</v>
          </cell>
          <cell r="K1879">
            <v>10800</v>
          </cell>
          <cell r="L1879">
            <v>1</v>
          </cell>
          <cell r="M1879">
            <v>10800</v>
          </cell>
        </row>
        <row r="1880">
          <cell r="B1880" t="str">
            <v>599-1418</v>
          </cell>
          <cell r="D1880">
            <v>39747</v>
          </cell>
          <cell r="E1880" t="str">
            <v>W111</v>
          </cell>
          <cell r="G1880" t="str">
            <v>Illovo Sugar Ireland (Sasco)</v>
          </cell>
          <cell r="H1880" t="str">
            <v>Labour 5 days for 20 ton loadcell</v>
          </cell>
          <cell r="I1880" t="str">
            <v>ZAR 22,500.00</v>
          </cell>
          <cell r="J1880" t="str">
            <v>ZAR</v>
          </cell>
          <cell r="K1880">
            <v>22500</v>
          </cell>
          <cell r="L1880">
            <v>1</v>
          </cell>
          <cell r="M1880">
            <v>22500</v>
          </cell>
        </row>
        <row r="1881">
          <cell r="B1881" t="str">
            <v>599-1419</v>
          </cell>
          <cell r="D1881">
            <v>39747</v>
          </cell>
          <cell r="E1881" t="str">
            <v>A010-13</v>
          </cell>
          <cell r="G1881" t="str">
            <v>Laktronics Repairs Ltd</v>
          </cell>
          <cell r="H1881" t="str">
            <v>Truck hire for planting seed can Sept &amp; Oct 2008</v>
          </cell>
          <cell r="I1881" t="str">
            <v>ZMK 206,400,000.00</v>
          </cell>
          <cell r="J1881" t="str">
            <v>ZMK</v>
          </cell>
          <cell r="K1881">
            <v>206400000</v>
          </cell>
          <cell r="L1881">
            <v>1.6750418760469012E-3</v>
          </cell>
          <cell r="M1881">
            <v>345728.64321608038</v>
          </cell>
        </row>
        <row r="1882">
          <cell r="B1882" t="str">
            <v>599-1420</v>
          </cell>
          <cell r="D1882">
            <v>39747</v>
          </cell>
          <cell r="E1882" t="str">
            <v>W128</v>
          </cell>
          <cell r="G1882" t="str">
            <v>Illovo Sugar Ireland (Blastech)</v>
          </cell>
          <cell r="H1882" t="str">
            <v>Labour for cleaning C-shed Interior</v>
          </cell>
          <cell r="I1882" t="str">
            <v>ZAR 60,000.00</v>
          </cell>
          <cell r="J1882" t="str">
            <v>ZAR</v>
          </cell>
          <cell r="K1882">
            <v>60000</v>
          </cell>
          <cell r="L1882">
            <v>1</v>
          </cell>
          <cell r="M1882">
            <v>60000</v>
          </cell>
        </row>
        <row r="1883">
          <cell r="B1883" t="str">
            <v>599-1421</v>
          </cell>
          <cell r="D1883">
            <v>39747</v>
          </cell>
          <cell r="E1883" t="str">
            <v>W128</v>
          </cell>
          <cell r="G1883" t="str">
            <v>Blastech</v>
          </cell>
          <cell r="H1883" t="str">
            <v>Material Portion for cleaning and painting of C Shed interior</v>
          </cell>
          <cell r="I1883" t="str">
            <v>ZAR 200,000.00</v>
          </cell>
          <cell r="J1883" t="str">
            <v>ZAR</v>
          </cell>
          <cell r="K1883">
            <v>200000</v>
          </cell>
          <cell r="L1883">
            <v>1</v>
          </cell>
          <cell r="M1883">
            <v>200000</v>
          </cell>
        </row>
        <row r="1884">
          <cell r="B1884" t="str">
            <v>599-1422</v>
          </cell>
          <cell r="C1884" t="str">
            <v>CVCO 81</v>
          </cell>
          <cell r="D1884">
            <v>39747</v>
          </cell>
          <cell r="E1884" t="str">
            <v>M020</v>
          </cell>
          <cell r="G1884" t="str">
            <v>Illovo Sugar Ireland (NV Desmet)</v>
          </cell>
          <cell r="H1884" t="str">
            <v>Variation to contract - additional design costs to re-position diffuser Scald. Juice Ht</v>
          </cell>
          <cell r="I1884" t="str">
            <v>EUR 14,500</v>
          </cell>
          <cell r="J1884" t="str">
            <v>EUR</v>
          </cell>
          <cell r="K1884">
            <v>14500</v>
          </cell>
          <cell r="L1884">
            <v>9.5500000000000007</v>
          </cell>
          <cell r="M1884">
            <v>138475</v>
          </cell>
        </row>
        <row r="1885">
          <cell r="B1885" t="str">
            <v>599-1423</v>
          </cell>
          <cell r="D1885">
            <v>39747</v>
          </cell>
          <cell r="E1885" t="str">
            <v>M025</v>
          </cell>
          <cell r="G1885" t="str">
            <v>D &amp; B industrial consultants</v>
          </cell>
          <cell r="H1885" t="str">
            <v>Extra Scaffolding costs for insulation</v>
          </cell>
          <cell r="I1885" t="str">
            <v>ZAR 508,464.00</v>
          </cell>
          <cell r="J1885" t="str">
            <v>ZAR</v>
          </cell>
          <cell r="K1885">
            <v>508464</v>
          </cell>
          <cell r="L1885">
            <v>1</v>
          </cell>
          <cell r="M1885">
            <v>508464</v>
          </cell>
        </row>
        <row r="1886">
          <cell r="B1886" t="str">
            <v>599-1424</v>
          </cell>
          <cell r="D1886">
            <v>39747</v>
          </cell>
          <cell r="E1886" t="str">
            <v>E012</v>
          </cell>
          <cell r="G1886" t="str">
            <v>Emineo Ltd</v>
          </cell>
          <cell r="H1886" t="str">
            <v>Supply of labour, tools,  supervision to weld cable tray for reaction tanks</v>
          </cell>
          <cell r="I1886" t="str">
            <v>EUR 113.75</v>
          </cell>
          <cell r="J1886" t="str">
            <v>EUR</v>
          </cell>
          <cell r="K1886">
            <v>113.75</v>
          </cell>
          <cell r="L1886">
            <v>9.5500000000000007</v>
          </cell>
          <cell r="M1886">
            <v>1086.3125</v>
          </cell>
        </row>
        <row r="1887">
          <cell r="B1887" t="str">
            <v>599-1425</v>
          </cell>
          <cell r="D1887">
            <v>39747</v>
          </cell>
          <cell r="E1887" t="str">
            <v>M056</v>
          </cell>
          <cell r="G1887" t="str">
            <v>FCM Engineering (Pty) Ltd</v>
          </cell>
          <cell r="H1887" t="str">
            <v>Inspection Manholes for steam piping</v>
          </cell>
          <cell r="I1887" t="str">
            <v>ZAR 94,622.00</v>
          </cell>
          <cell r="J1887" t="str">
            <v>ZAR</v>
          </cell>
          <cell r="K1887">
            <v>94622</v>
          </cell>
          <cell r="L1887">
            <v>1</v>
          </cell>
          <cell r="M1887">
            <v>94622</v>
          </cell>
        </row>
        <row r="1888">
          <cell r="B1888" t="str">
            <v>599-1426</v>
          </cell>
          <cell r="D1888">
            <v>39747</v>
          </cell>
          <cell r="E1888" t="str">
            <v>C003</v>
          </cell>
          <cell r="G1888" t="str">
            <v xml:space="preserve">B S I </v>
          </cell>
          <cell r="H1888" t="str">
            <v>3x13m UB 406x140x39kg  4x9m UB 406x178x67kg</v>
          </cell>
          <cell r="I1888" t="str">
            <v>ZMK 29,417,616.00</v>
          </cell>
          <cell r="J1888" t="str">
            <v>ZMK</v>
          </cell>
          <cell r="K1888">
            <v>29417616</v>
          </cell>
          <cell r="L1888">
            <v>1.6750418760469012E-3</v>
          </cell>
          <cell r="M1888">
            <v>49275.738693467334</v>
          </cell>
        </row>
        <row r="1889">
          <cell r="B1889" t="str">
            <v>599-1427</v>
          </cell>
          <cell r="D1889">
            <v>39746</v>
          </cell>
          <cell r="E1889" t="str">
            <v>W120</v>
          </cell>
          <cell r="G1889" t="str">
            <v>Illovo Sugar Ireland (Neptek)</v>
          </cell>
          <cell r="H1889" t="str">
            <v>Install &amp; commission instrumentation for Palletisation System</v>
          </cell>
          <cell r="I1889" t="str">
            <v>ZAR 522,100.00</v>
          </cell>
          <cell r="J1889" t="str">
            <v>ZAR</v>
          </cell>
          <cell r="K1889">
            <v>522100</v>
          </cell>
          <cell r="L1889">
            <v>1</v>
          </cell>
          <cell r="M1889">
            <v>522100</v>
          </cell>
        </row>
        <row r="1890">
          <cell r="B1890" t="str">
            <v>599-1428</v>
          </cell>
          <cell r="D1890">
            <v>39746</v>
          </cell>
          <cell r="E1890" t="str">
            <v>W120</v>
          </cell>
          <cell r="G1890" t="str">
            <v>Neptek CC</v>
          </cell>
          <cell r="H1890" t="str">
            <v>Material for Instrumentation for Palletisation System</v>
          </cell>
          <cell r="I1890" t="str">
            <v>ZAR 1,859,707.00</v>
          </cell>
          <cell r="J1890" t="str">
            <v>ZAR</v>
          </cell>
          <cell r="K1890">
            <v>1859707</v>
          </cell>
          <cell r="L1890">
            <v>1</v>
          </cell>
          <cell r="M1890">
            <v>1859707</v>
          </cell>
        </row>
        <row r="1891">
          <cell r="B1891" t="str">
            <v>599-1429</v>
          </cell>
          <cell r="C1891" t="str">
            <v>CVCO 86</v>
          </cell>
          <cell r="D1891">
            <v>39746</v>
          </cell>
          <cell r="E1891" t="str">
            <v>M011</v>
          </cell>
          <cell r="G1891" t="str">
            <v>Hi-Tech Pressure Engineering (Pty) Ltd.</v>
          </cell>
          <cell r="H1891" t="str">
            <v>Delivery costs DDU Nakambala Site for Hydraulic Pistons</v>
          </cell>
          <cell r="I1891" t="str">
            <v>ZAR 19,867.00</v>
          </cell>
          <cell r="J1891" t="str">
            <v>ZAR</v>
          </cell>
          <cell r="K1891">
            <v>19867</v>
          </cell>
          <cell r="L1891">
            <v>1</v>
          </cell>
          <cell r="M1891">
            <v>19867</v>
          </cell>
        </row>
        <row r="1892">
          <cell r="B1892" t="str">
            <v>599-1430</v>
          </cell>
          <cell r="D1892">
            <v>39746</v>
          </cell>
          <cell r="E1892" t="str">
            <v>E002</v>
          </cell>
          <cell r="G1892" t="str">
            <v>Illovo Sugar Ireland (LMV)</v>
          </cell>
          <cell r="H1892" t="str">
            <v>Village Metering Equipment</v>
          </cell>
          <cell r="I1892" t="str">
            <v>ZAR 13,926.00</v>
          </cell>
          <cell r="J1892" t="str">
            <v>ZAR</v>
          </cell>
          <cell r="K1892">
            <v>13926</v>
          </cell>
          <cell r="L1892">
            <v>1</v>
          </cell>
          <cell r="M1892">
            <v>13926</v>
          </cell>
        </row>
        <row r="1893">
          <cell r="B1893" t="str">
            <v>599-1431</v>
          </cell>
          <cell r="D1893">
            <v>39746</v>
          </cell>
          <cell r="E1893" t="str">
            <v>E002</v>
          </cell>
          <cell r="G1893" t="str">
            <v>RGF Power Projects cc</v>
          </cell>
          <cell r="H1893" t="str">
            <v>3 off 33kV Surge Arrestors</v>
          </cell>
          <cell r="I1893" t="str">
            <v>ZAR 4,770.00</v>
          </cell>
          <cell r="J1893" t="str">
            <v>ZAR</v>
          </cell>
          <cell r="K1893">
            <v>4770</v>
          </cell>
          <cell r="L1893">
            <v>1</v>
          </cell>
          <cell r="M1893">
            <v>4770</v>
          </cell>
        </row>
        <row r="1894">
          <cell r="B1894" t="str">
            <v>599-1432</v>
          </cell>
          <cell r="D1894">
            <v>39746</v>
          </cell>
          <cell r="E1894" t="str">
            <v>E012</v>
          </cell>
          <cell r="G1894" t="str">
            <v>Unitech Instrumentation Services</v>
          </cell>
          <cell r="H1894" t="str">
            <v>Supply &amp; Delivery of cabling, cable, ladder etc for A&amp;C shed</v>
          </cell>
          <cell r="I1894" t="str">
            <v>ZAR 844,939.00</v>
          </cell>
          <cell r="J1894" t="str">
            <v>ZAR</v>
          </cell>
          <cell r="K1894">
            <v>844939</v>
          </cell>
          <cell r="L1894">
            <v>1</v>
          </cell>
          <cell r="M1894">
            <v>844939</v>
          </cell>
        </row>
        <row r="1895">
          <cell r="B1895" t="str">
            <v>599-1433</v>
          </cell>
          <cell r="D1895">
            <v>39746</v>
          </cell>
          <cell r="E1895" t="str">
            <v>E002</v>
          </cell>
          <cell r="G1895" t="str">
            <v>Laktronics Repairs Ltd</v>
          </cell>
          <cell r="H1895" t="str">
            <v>Transport of 3 m3 of 19mm Granite Chips</v>
          </cell>
          <cell r="I1895" t="str">
            <v>ZMK 1,000,000.00</v>
          </cell>
          <cell r="J1895" t="str">
            <v>ZMK</v>
          </cell>
          <cell r="K1895">
            <v>1000000</v>
          </cell>
          <cell r="L1895">
            <v>1.6750418760469012E-3</v>
          </cell>
          <cell r="M1895">
            <v>1675.0418760469013</v>
          </cell>
        </row>
        <row r="1896">
          <cell r="B1896" t="str">
            <v>599-1434</v>
          </cell>
          <cell r="D1896">
            <v>39746</v>
          </cell>
          <cell r="E1896" t="str">
            <v>E009</v>
          </cell>
          <cell r="G1896" t="str">
            <v>Unitech Instrumentation Services</v>
          </cell>
          <cell r="H1896" t="str">
            <v>Supply of cct Brekers and Busbars for priming pumps and water flow meters</v>
          </cell>
          <cell r="I1896" t="str">
            <v>ZAR 1,193.00</v>
          </cell>
          <cell r="J1896" t="str">
            <v>ZAR</v>
          </cell>
          <cell r="K1896">
            <v>1193</v>
          </cell>
          <cell r="L1896">
            <v>1</v>
          </cell>
          <cell r="M1896">
            <v>1193</v>
          </cell>
        </row>
        <row r="1897">
          <cell r="B1897" t="str">
            <v>599-1435</v>
          </cell>
          <cell r="D1897">
            <v>39746</v>
          </cell>
          <cell r="E1897" t="str">
            <v>E002</v>
          </cell>
          <cell r="G1897" t="str">
            <v>Teichmann Plant Zambia Ltd</v>
          </cell>
          <cell r="H1897" t="str">
            <v>3 m3 of 19mm Granite Chips</v>
          </cell>
          <cell r="I1897" t="str">
            <v>ZMK 495,000.00</v>
          </cell>
          <cell r="J1897" t="str">
            <v>ZMK</v>
          </cell>
          <cell r="K1897">
            <v>495000</v>
          </cell>
          <cell r="L1897">
            <v>1.6750418760469012E-3</v>
          </cell>
          <cell r="M1897">
            <v>829.1457286432161</v>
          </cell>
        </row>
        <row r="1898">
          <cell r="B1898" t="str">
            <v>599-1436</v>
          </cell>
          <cell r="D1898">
            <v>39746</v>
          </cell>
          <cell r="E1898" t="str">
            <v>M026</v>
          </cell>
          <cell r="G1898" t="str">
            <v>Rovac Engineering</v>
          </cell>
          <cell r="H1898" t="str">
            <v>Temporary airconditioning unit for the T2 sub-station</v>
          </cell>
          <cell r="I1898" t="str">
            <v>ZAR 81,702.00</v>
          </cell>
          <cell r="J1898" t="str">
            <v>ZAR</v>
          </cell>
          <cell r="K1898">
            <v>81702</v>
          </cell>
          <cell r="L1898">
            <v>1</v>
          </cell>
          <cell r="M1898">
            <v>81702</v>
          </cell>
        </row>
        <row r="1899">
          <cell r="B1899" t="str">
            <v>599-1437</v>
          </cell>
          <cell r="D1899">
            <v>39745</v>
          </cell>
          <cell r="E1899" t="str">
            <v>M001-13</v>
          </cell>
          <cell r="G1899" t="str">
            <v>Duys Component Manufacturers (Pty) Ltd</v>
          </cell>
          <cell r="H1899" t="str">
            <v>Sprockets, Shafts, Idlers and Slats for Ash handling system</v>
          </cell>
          <cell r="I1899" t="str">
            <v>ZAR 2,147,723.00</v>
          </cell>
          <cell r="J1899" t="str">
            <v>ZAR</v>
          </cell>
          <cell r="K1899">
            <v>2147723</v>
          </cell>
          <cell r="L1899">
            <v>1</v>
          </cell>
          <cell r="M1899">
            <v>2147723</v>
          </cell>
        </row>
        <row r="1900">
          <cell r="B1900" t="str">
            <v>599-1438</v>
          </cell>
          <cell r="D1900">
            <v>39745</v>
          </cell>
          <cell r="E1900" t="str">
            <v>M003</v>
          </cell>
          <cell r="G1900" t="str">
            <v>Natal Conveyors cc</v>
          </cell>
          <cell r="H1900" t="str">
            <v>Conveyors BG10, BG11, BG12, BG19 and extending BG17 for Bagasse Handling</v>
          </cell>
          <cell r="I1900" t="str">
            <v>ZAR 2,152,330.00</v>
          </cell>
          <cell r="J1900" t="str">
            <v>ZAR</v>
          </cell>
          <cell r="K1900">
            <v>2152330</v>
          </cell>
          <cell r="L1900">
            <v>1</v>
          </cell>
          <cell r="M1900">
            <v>2152330</v>
          </cell>
        </row>
        <row r="1901">
          <cell r="B1901" t="str">
            <v>599-1439</v>
          </cell>
          <cell r="D1901">
            <v>39745</v>
          </cell>
          <cell r="E1901" t="str">
            <v>M001-13</v>
          </cell>
          <cell r="G1901" t="str">
            <v>Bonfiglioli Power Transmissions (Pty) Ltd</v>
          </cell>
          <cell r="H1901" t="str">
            <v>Sprockets, Shafts, Idlers and Slats for Ash handling system incl transportation</v>
          </cell>
          <cell r="I1901" t="str">
            <v>ZAR 460,760.00</v>
          </cell>
          <cell r="J1901" t="str">
            <v>ZAR</v>
          </cell>
          <cell r="K1901">
            <v>460760</v>
          </cell>
          <cell r="L1901">
            <v>1</v>
          </cell>
          <cell r="M1901">
            <v>460760</v>
          </cell>
        </row>
        <row r="1902">
          <cell r="B1902" t="str">
            <v>599-1440</v>
          </cell>
          <cell r="D1902">
            <v>39745</v>
          </cell>
          <cell r="E1902" t="str">
            <v>M003</v>
          </cell>
          <cell r="G1902" t="str">
            <v>Bonfiglioli Power Transmissions (Pty) Ltd</v>
          </cell>
          <cell r="H1902" t="str">
            <v>Drives for new conveyors BG10, BG11, BG12, BG19 &amp; BG3 incl Transport</v>
          </cell>
          <cell r="I1902" t="str">
            <v>ZAR 562,189.00</v>
          </cell>
          <cell r="J1902" t="str">
            <v>ZAR</v>
          </cell>
          <cell r="K1902">
            <v>562189</v>
          </cell>
          <cell r="L1902">
            <v>1</v>
          </cell>
          <cell r="M1902">
            <v>562189</v>
          </cell>
        </row>
        <row r="1903">
          <cell r="B1903" t="str">
            <v>599-1441</v>
          </cell>
          <cell r="D1903">
            <v>39745</v>
          </cell>
          <cell r="E1903" t="str">
            <v>M031</v>
          </cell>
          <cell r="G1903" t="str">
            <v>East African Supply</v>
          </cell>
          <cell r="H1903" t="str">
            <v>Various nuts bolts and washers</v>
          </cell>
          <cell r="I1903" t="str">
            <v>ZAR 349.90</v>
          </cell>
          <cell r="J1903" t="str">
            <v>ZAR</v>
          </cell>
          <cell r="K1903">
            <v>349.9</v>
          </cell>
          <cell r="L1903">
            <v>1</v>
          </cell>
          <cell r="M1903">
            <v>349.9</v>
          </cell>
        </row>
        <row r="1904">
          <cell r="B1904" t="str">
            <v>599-1442</v>
          </cell>
          <cell r="D1904">
            <v>39748</v>
          </cell>
          <cell r="E1904" t="str">
            <v>EXP1</v>
          </cell>
          <cell r="G1904" t="str">
            <v>Bp Zambia</v>
          </cell>
          <cell r="H1904" t="str">
            <v>Teichmann Diesel</v>
          </cell>
          <cell r="I1904" t="str">
            <v>ZMK 912,193,622.60</v>
          </cell>
          <cell r="J1904" t="str">
            <v>ZMK</v>
          </cell>
          <cell r="K1904">
            <v>912193622.60000002</v>
          </cell>
          <cell r="L1904">
            <v>1.6750418760469012E-3</v>
          </cell>
          <cell r="M1904">
            <v>1527962.516917923</v>
          </cell>
        </row>
        <row r="1905">
          <cell r="B1905" t="str">
            <v>599-1443</v>
          </cell>
          <cell r="D1905">
            <v>39750</v>
          </cell>
          <cell r="E1905" t="str">
            <v>W128</v>
          </cell>
          <cell r="G1905" t="str">
            <v>Amalgamated Pumping supplies(SA) (Pty) Ltd</v>
          </cell>
          <cell r="H1905" t="str">
            <v>Warman Sump Pump for C shed tunnel</v>
          </cell>
          <cell r="I1905" t="str">
            <v>ZAR 37,666.09</v>
          </cell>
          <cell r="J1905" t="str">
            <v>ZAR</v>
          </cell>
          <cell r="K1905">
            <v>37666.089999999997</v>
          </cell>
          <cell r="L1905">
            <v>1</v>
          </cell>
          <cell r="M1905">
            <v>37666.089999999997</v>
          </cell>
        </row>
        <row r="1906">
          <cell r="B1906" t="str">
            <v>599-1444</v>
          </cell>
          <cell r="D1906">
            <v>39750</v>
          </cell>
          <cell r="E1906" t="str">
            <v>M010-1</v>
          </cell>
          <cell r="G1906" t="str">
            <v>Regus Dunbar Company Pty Ltd</v>
          </cell>
          <cell r="H1906" t="str">
            <v>Chockfast Grout for Mills and Shredder</v>
          </cell>
          <cell r="I1906" t="str">
            <v>ZAR 522,241</v>
          </cell>
        </row>
        <row r="1907">
          <cell r="B1907" t="str">
            <v>599-1445</v>
          </cell>
          <cell r="D1907">
            <v>39750</v>
          </cell>
          <cell r="E1907" t="str">
            <v>M010-4</v>
          </cell>
          <cell r="G1907" t="str">
            <v>Duys Component Manufacturers (Pty) Ltd</v>
          </cell>
          <cell r="H1907" t="str">
            <v>T1 Millfeed Conveyor and donnelly chutes</v>
          </cell>
          <cell r="I1907" t="str">
            <v>ZAR 6,207,048.00</v>
          </cell>
          <cell r="J1907" t="str">
            <v>ZAR</v>
          </cell>
          <cell r="K1907">
            <v>6207048</v>
          </cell>
          <cell r="L1907">
            <v>1</v>
          </cell>
          <cell r="M1907">
            <v>6207048</v>
          </cell>
        </row>
        <row r="1908">
          <cell r="B1908" t="str">
            <v>599-1446</v>
          </cell>
          <cell r="D1908">
            <v>39750</v>
          </cell>
          <cell r="E1908" t="str">
            <v>W115</v>
          </cell>
          <cell r="G1908" t="str">
            <v>Neptek CC</v>
          </cell>
          <cell r="H1908" t="str">
            <v>Vaculift Overhead Gantry and support structure</v>
          </cell>
          <cell r="I1908" t="str">
            <v>ZAR 372,250.00</v>
          </cell>
          <cell r="J1908" t="str">
            <v>ZAR</v>
          </cell>
          <cell r="K1908">
            <v>372250</v>
          </cell>
          <cell r="L1908">
            <v>1</v>
          </cell>
          <cell r="M1908">
            <v>372250</v>
          </cell>
        </row>
        <row r="1909">
          <cell r="B1909" t="str">
            <v>599-1447</v>
          </cell>
          <cell r="J1909" t="str">
            <v/>
          </cell>
          <cell r="K1909" t="e">
            <v>#VALUE!</v>
          </cell>
          <cell r="L1909" t="e">
            <v>#N/A</v>
          </cell>
          <cell r="M1909" t="e">
            <v>#N/A</v>
          </cell>
        </row>
        <row r="1910">
          <cell r="B1910" t="str">
            <v>599-1448</v>
          </cell>
          <cell r="C1910" t="str">
            <v>ISI order</v>
          </cell>
          <cell r="D1910">
            <v>39756</v>
          </cell>
          <cell r="E1910" t="str">
            <v>M047</v>
          </cell>
          <cell r="G1910" t="str">
            <v>Emineo Ltd</v>
          </cell>
          <cell r="H1910" t="str">
            <v>Platforms for flocculent tank</v>
          </cell>
          <cell r="I1910" t="str">
            <v>USD 2,394.00</v>
          </cell>
          <cell r="J1910" t="str">
            <v>USD</v>
          </cell>
          <cell r="K1910">
            <v>2394</v>
          </cell>
          <cell r="L1910">
            <v>7.35</v>
          </cell>
          <cell r="M1910">
            <v>17595.899999999998</v>
          </cell>
        </row>
        <row r="1911">
          <cell r="B1911" t="str">
            <v>599-1449</v>
          </cell>
          <cell r="D1911">
            <v>39755</v>
          </cell>
          <cell r="E1911" t="str">
            <v>P005</v>
          </cell>
          <cell r="G1911" t="str">
            <v>Trentyre Zambia</v>
          </cell>
          <cell r="H1911" t="str">
            <v>Tyres and tubes</v>
          </cell>
          <cell r="I1911" t="str">
            <v>ZMK 612,840.07</v>
          </cell>
          <cell r="J1911" t="str">
            <v>ZMK</v>
          </cell>
          <cell r="K1911">
            <v>612840.06999999995</v>
          </cell>
          <cell r="L1911">
            <v>1.6750418760469012E-3</v>
          </cell>
          <cell r="M1911">
            <v>1026.5327805695142</v>
          </cell>
        </row>
        <row r="1912">
          <cell r="B1912" t="str">
            <v>599-1450</v>
          </cell>
          <cell r="D1912">
            <v>39755</v>
          </cell>
          <cell r="E1912" t="str">
            <v>P005</v>
          </cell>
          <cell r="G1912" t="str">
            <v>Toyota Zambia</v>
          </cell>
          <cell r="H1912" t="str">
            <v>Full service</v>
          </cell>
          <cell r="I1912" t="str">
            <v>ZMK 1,336,028.00</v>
          </cell>
          <cell r="J1912" t="str">
            <v>ZMK</v>
          </cell>
          <cell r="K1912">
            <v>1336028</v>
          </cell>
          <cell r="L1912">
            <v>1.6750418760469012E-3</v>
          </cell>
          <cell r="M1912">
            <v>2237.9028475711893</v>
          </cell>
        </row>
        <row r="1913">
          <cell r="B1913" t="str">
            <v>599-1451</v>
          </cell>
          <cell r="D1913">
            <v>39756</v>
          </cell>
          <cell r="E1913" t="str">
            <v>P005</v>
          </cell>
          <cell r="G1913" t="str">
            <v>Trentyre Zambia</v>
          </cell>
          <cell r="H1913" t="str">
            <v>Tyres</v>
          </cell>
          <cell r="I1913" t="str">
            <v>ZMK 2,387,000.00</v>
          </cell>
          <cell r="J1913" t="str">
            <v>ZMK</v>
          </cell>
          <cell r="K1913">
            <v>2387000</v>
          </cell>
          <cell r="L1913">
            <v>1.6750418760469012E-3</v>
          </cell>
          <cell r="M1913">
            <v>3998.3249581239534</v>
          </cell>
        </row>
        <row r="1914">
          <cell r="B1914" t="str">
            <v>599-1452</v>
          </cell>
          <cell r="D1914">
            <v>39756</v>
          </cell>
          <cell r="E1914" t="str">
            <v>P005</v>
          </cell>
          <cell r="G1914" t="str">
            <v>TATA Zambia</v>
          </cell>
          <cell r="H1914" t="str">
            <v>Service to ABM 350</v>
          </cell>
          <cell r="I1914" t="str">
            <v>ZMK 612,123.00</v>
          </cell>
          <cell r="J1914" t="str">
            <v>ZMK</v>
          </cell>
          <cell r="K1914">
            <v>612123</v>
          </cell>
          <cell r="L1914">
            <v>1.6750418760469012E-3</v>
          </cell>
          <cell r="M1914">
            <v>1025.3316582914572</v>
          </cell>
        </row>
        <row r="1915">
          <cell r="B1915" t="str">
            <v>599-1453</v>
          </cell>
          <cell r="D1915">
            <v>39756</v>
          </cell>
          <cell r="E1915" t="str">
            <v>P005</v>
          </cell>
          <cell r="G1915" t="str">
            <v>TATA Zambia</v>
          </cell>
          <cell r="H1915" t="str">
            <v>Service to ABM 347</v>
          </cell>
          <cell r="I1915" t="str">
            <v>ZMK 973,983.00</v>
          </cell>
          <cell r="J1915" t="str">
            <v>ZMK</v>
          </cell>
          <cell r="K1915">
            <v>973983</v>
          </cell>
          <cell r="L1915">
            <v>1.6750418760469012E-3</v>
          </cell>
          <cell r="M1915">
            <v>1631.462311557789</v>
          </cell>
        </row>
        <row r="1916">
          <cell r="B1916" t="str">
            <v>599-1454</v>
          </cell>
          <cell r="D1916">
            <v>39756</v>
          </cell>
          <cell r="E1916" t="str">
            <v>P005</v>
          </cell>
          <cell r="G1916" t="str">
            <v>TATA Zambia</v>
          </cell>
          <cell r="H1916" t="str">
            <v>Service to ABM 348</v>
          </cell>
          <cell r="I1916" t="str">
            <v>ZMK 725,310.00</v>
          </cell>
          <cell r="J1916" t="str">
            <v>ZMK</v>
          </cell>
          <cell r="K1916">
            <v>725310</v>
          </cell>
          <cell r="L1916">
            <v>1.6750418760469012E-3</v>
          </cell>
          <cell r="M1916">
            <v>1214.924623115578</v>
          </cell>
        </row>
        <row r="1917">
          <cell r="B1917" t="str">
            <v>599-1455</v>
          </cell>
          <cell r="D1917">
            <v>39756</v>
          </cell>
          <cell r="E1917" t="str">
            <v>P005</v>
          </cell>
          <cell r="G1917" t="str">
            <v>TATA Zambia</v>
          </cell>
          <cell r="H1917" t="str">
            <v>Service to ABM 349</v>
          </cell>
          <cell r="I1917" t="str">
            <v>ZMK 917,971.00</v>
          </cell>
          <cell r="J1917" t="str">
            <v>ZMK</v>
          </cell>
          <cell r="K1917">
            <v>917971</v>
          </cell>
          <cell r="L1917">
            <v>1.6750418760469012E-3</v>
          </cell>
          <cell r="M1917">
            <v>1537.6398659966499</v>
          </cell>
        </row>
        <row r="1918">
          <cell r="B1918" t="str">
            <v>599-1456</v>
          </cell>
          <cell r="D1918">
            <v>39756</v>
          </cell>
          <cell r="E1918" t="str">
            <v>P005</v>
          </cell>
          <cell r="G1918" t="str">
            <v>Toyota Zambia</v>
          </cell>
          <cell r="H1918" t="str">
            <v>Service to ABK 2756</v>
          </cell>
          <cell r="I1918" t="str">
            <v>ZMK 1,237,397.00</v>
          </cell>
          <cell r="J1918" t="str">
            <v>ZMK</v>
          </cell>
          <cell r="K1918">
            <v>1237397</v>
          </cell>
          <cell r="L1918">
            <v>1.6750418760469012E-3</v>
          </cell>
          <cell r="M1918">
            <v>2072.6917922948073</v>
          </cell>
        </row>
        <row r="1919">
          <cell r="B1919" t="str">
            <v>599-1457</v>
          </cell>
          <cell r="D1919">
            <v>39757</v>
          </cell>
          <cell r="E1919" t="str">
            <v>P005</v>
          </cell>
          <cell r="G1919" t="str">
            <v>Trentyre Zambia</v>
          </cell>
          <cell r="H1919" t="str">
            <v>Repair Tyres</v>
          </cell>
          <cell r="I1919" t="str">
            <v>ZMK 72,600.00</v>
          </cell>
          <cell r="J1919" t="str">
            <v>ZMK</v>
          </cell>
          <cell r="K1919">
            <v>72600</v>
          </cell>
          <cell r="L1919">
            <v>1.6750418760469012E-3</v>
          </cell>
          <cell r="M1919">
            <v>121.60804020100502</v>
          </cell>
        </row>
        <row r="1920">
          <cell r="B1920" t="str">
            <v>599-1458</v>
          </cell>
          <cell r="D1920">
            <v>39757</v>
          </cell>
          <cell r="E1920" t="str">
            <v>P005</v>
          </cell>
          <cell r="G1920" t="str">
            <v>Trentyre Zambia</v>
          </cell>
          <cell r="H1920" t="str">
            <v>Tyre and tube</v>
          </cell>
          <cell r="I1920" t="str">
            <v>ZMK 198,135.20</v>
          </cell>
          <cell r="J1920" t="str">
            <v>ZMK</v>
          </cell>
          <cell r="K1920">
            <v>198135.2</v>
          </cell>
          <cell r="L1920">
            <v>1.6750418760469012E-3</v>
          </cell>
          <cell r="M1920">
            <v>331.88475711892801</v>
          </cell>
        </row>
        <row r="1921">
          <cell r="B1921" t="str">
            <v>599-1459</v>
          </cell>
          <cell r="D1921">
            <v>39757</v>
          </cell>
          <cell r="E1921" t="str">
            <v>P005</v>
          </cell>
          <cell r="G1921" t="str">
            <v>Trentyre Zambia</v>
          </cell>
          <cell r="H1921" t="str">
            <v>Tyre and valve</v>
          </cell>
          <cell r="I1921" t="str">
            <v>ZMK 606,298.80</v>
          </cell>
          <cell r="J1921" t="str">
            <v>ZMK</v>
          </cell>
          <cell r="K1921">
            <v>606298.80000000005</v>
          </cell>
          <cell r="L1921">
            <v>1.6750418760469012E-3</v>
          </cell>
          <cell r="M1921">
            <v>1015.575879396985</v>
          </cell>
        </row>
        <row r="1922">
          <cell r="B1922" t="str">
            <v>599-1460</v>
          </cell>
          <cell r="D1922">
            <v>39757</v>
          </cell>
          <cell r="E1922" t="str">
            <v>M001-03</v>
          </cell>
          <cell r="G1922" t="str">
            <v>East African Supply</v>
          </cell>
          <cell r="H1922" t="str">
            <v>Missing beams for pre-boiler structure</v>
          </cell>
          <cell r="I1922" t="str">
            <v>ZAR 203,291.88</v>
          </cell>
          <cell r="J1922" t="str">
            <v>ZAR</v>
          </cell>
          <cell r="K1922">
            <v>203291.88</v>
          </cell>
          <cell r="L1922">
            <v>1</v>
          </cell>
          <cell r="M1922">
            <v>203291.88</v>
          </cell>
        </row>
        <row r="1923">
          <cell r="B1923" t="str">
            <v>599-1461</v>
          </cell>
          <cell r="D1923">
            <v>39757</v>
          </cell>
          <cell r="E1923" t="str">
            <v>A012</v>
          </cell>
          <cell r="G1923" t="str">
            <v>Honda Zambia</v>
          </cell>
          <cell r="H1923" t="str">
            <v>Tyres for Carl M/Bikes</v>
          </cell>
          <cell r="I1923" t="str">
            <v>ZMK 1,458,000.00</v>
          </cell>
          <cell r="J1923" t="str">
            <v>ZMK</v>
          </cell>
          <cell r="K1923">
            <v>1458000</v>
          </cell>
          <cell r="L1923">
            <v>1.6750418760469012E-3</v>
          </cell>
          <cell r="M1923">
            <v>2442.211055276382</v>
          </cell>
        </row>
        <row r="1924">
          <cell r="B1924" t="str">
            <v>599-1462</v>
          </cell>
          <cell r="C1924" t="str">
            <v>CVCO 115</v>
          </cell>
          <cell r="D1924">
            <v>39757</v>
          </cell>
          <cell r="E1924" t="str">
            <v>W113</v>
          </cell>
          <cell r="G1924" t="str">
            <v>Autotech Weighing Systems</v>
          </cell>
          <cell r="H1924" t="str">
            <v>Variation Order to 599-628</v>
          </cell>
          <cell r="I1924" t="str">
            <v>ZAR 43,670.00</v>
          </cell>
          <cell r="J1924" t="str">
            <v>ZAR</v>
          </cell>
          <cell r="K1924">
            <v>43670</v>
          </cell>
          <cell r="L1924">
            <v>1</v>
          </cell>
          <cell r="M1924">
            <v>43670</v>
          </cell>
        </row>
        <row r="1925">
          <cell r="B1925" t="str">
            <v>599-1463</v>
          </cell>
          <cell r="D1925">
            <v>39757</v>
          </cell>
          <cell r="E1925" t="str">
            <v>M039-0</v>
          </cell>
          <cell r="G1925" t="str">
            <v>Heku Construction Ltd</v>
          </cell>
          <cell r="H1925" t="str">
            <v>Fabrication and painting of extension to platforms T1 shredder</v>
          </cell>
          <cell r="I1925" t="str">
            <v>USD 3,488.28</v>
          </cell>
          <cell r="J1925" t="str">
            <v>USD</v>
          </cell>
          <cell r="K1925">
            <v>3488.28</v>
          </cell>
          <cell r="L1925">
            <v>7.35</v>
          </cell>
          <cell r="M1925">
            <v>25638.858</v>
          </cell>
        </row>
        <row r="1926">
          <cell r="B1926" t="str">
            <v>599-1464</v>
          </cell>
          <cell r="D1926">
            <v>39757</v>
          </cell>
          <cell r="E1926" t="str">
            <v>W138</v>
          </cell>
          <cell r="G1926" t="str">
            <v>Heku Construction Ltd</v>
          </cell>
          <cell r="H1926" t="str">
            <v>Hold down bolts for K&amp;A Works for Reclaim Conveyors</v>
          </cell>
          <cell r="I1926" t="str">
            <v>USD 4,640.00</v>
          </cell>
          <cell r="J1926" t="str">
            <v>USD</v>
          </cell>
          <cell r="K1926">
            <v>4640</v>
          </cell>
          <cell r="L1926">
            <v>7.35</v>
          </cell>
          <cell r="M1926">
            <v>34104</v>
          </cell>
        </row>
        <row r="1927">
          <cell r="B1927" t="str">
            <v>599-1465</v>
          </cell>
          <cell r="D1927">
            <v>39758</v>
          </cell>
          <cell r="E1927" t="str">
            <v>E007</v>
          </cell>
          <cell r="G1927" t="str">
            <v>Relay System Technology</v>
          </cell>
          <cell r="H1927" t="str">
            <v xml:space="preserve">Basier DECS2001C </v>
          </cell>
          <cell r="I1927" t="str">
            <v>ZAR 92,361.00</v>
          </cell>
          <cell r="J1927" t="str">
            <v>ZAR</v>
          </cell>
          <cell r="K1927">
            <v>92361</v>
          </cell>
          <cell r="L1927">
            <v>1</v>
          </cell>
          <cell r="M1927">
            <v>92361</v>
          </cell>
        </row>
        <row r="1928">
          <cell r="B1928" t="str">
            <v>599-1466</v>
          </cell>
          <cell r="C1928" t="str">
            <v>ISI order</v>
          </cell>
          <cell r="D1928">
            <v>39757</v>
          </cell>
          <cell r="E1928" t="str">
            <v>M043-0</v>
          </cell>
          <cell r="G1928" t="str">
            <v>SiVEST SA (Pty) Ltd</v>
          </cell>
          <cell r="H1928" t="str">
            <v>Professional fees Simon Joubert</v>
          </cell>
          <cell r="I1928" t="str">
            <v>ZAR 19,720.00</v>
          </cell>
          <cell r="J1928" t="str">
            <v>ZAR</v>
          </cell>
          <cell r="K1928">
            <v>19720</v>
          </cell>
          <cell r="L1928">
            <v>1</v>
          </cell>
          <cell r="M1928">
            <v>19720</v>
          </cell>
        </row>
        <row r="1929">
          <cell r="B1929" t="str">
            <v>599-1467</v>
          </cell>
          <cell r="D1929">
            <v>39758</v>
          </cell>
          <cell r="E1929" t="str">
            <v>E012</v>
          </cell>
          <cell r="G1929" t="str">
            <v>Panel Technique</v>
          </cell>
          <cell r="H1929" t="str">
            <v>Low voltage MCC's</v>
          </cell>
          <cell r="I1929" t="str">
            <v>ZAR 4,433,625.00</v>
          </cell>
        </row>
        <row r="1930">
          <cell r="B1930" t="str">
            <v>599-1468</v>
          </cell>
          <cell r="D1930">
            <v>39757</v>
          </cell>
          <cell r="E1930" t="str">
            <v>M013-0</v>
          </cell>
          <cell r="G1930" t="str">
            <v>Illovo Sugar Ireland (Emineo)</v>
          </cell>
          <cell r="H1930" t="str">
            <v>Additional Access to top door of Secondary Juice Heater</v>
          </cell>
          <cell r="I1930" t="str">
            <v>USD 3,960.00</v>
          </cell>
        </row>
        <row r="1931">
          <cell r="B1931" t="str">
            <v>599-1469</v>
          </cell>
          <cell r="D1931">
            <v>39757</v>
          </cell>
          <cell r="E1931" t="str">
            <v>M049</v>
          </cell>
          <cell r="G1931" t="str">
            <v>Illovo Sugar Ireland (Emineo)</v>
          </cell>
          <cell r="H1931" t="str">
            <v>Fabrication of 2 reducers for C massecuite Reheater</v>
          </cell>
          <cell r="I1931" t="str">
            <v>USD 440.67</v>
          </cell>
        </row>
        <row r="1932">
          <cell r="B1932" t="str">
            <v>599-1470</v>
          </cell>
          <cell r="D1932">
            <v>39757</v>
          </cell>
          <cell r="E1932" t="str">
            <v>E002</v>
          </cell>
          <cell r="G1932" t="str">
            <v xml:space="preserve">Unitech Instrumentation services </v>
          </cell>
          <cell r="H1932" t="str">
            <v>11kV cable and termination kits</v>
          </cell>
          <cell r="I1932" t="str">
            <v>ZAR 64,390.00</v>
          </cell>
        </row>
        <row r="1933">
          <cell r="B1933" t="str">
            <v>599-1471</v>
          </cell>
          <cell r="D1933">
            <v>39758</v>
          </cell>
          <cell r="E1933" t="str">
            <v>E007</v>
          </cell>
          <cell r="G1933" t="str">
            <v>Gamma Panel and Switchboard Manufacturers</v>
          </cell>
          <cell r="H1933" t="str">
            <v>Control desk</v>
          </cell>
          <cell r="I1933" t="str">
            <v>ZAR 317,686.00</v>
          </cell>
          <cell r="J1933" t="str">
            <v>ZAR</v>
          </cell>
          <cell r="K1933">
            <v>317686</v>
          </cell>
          <cell r="L1933">
            <v>1</v>
          </cell>
          <cell r="M1933">
            <v>317686</v>
          </cell>
        </row>
        <row r="1934">
          <cell r="B1934" t="str">
            <v>599-1472</v>
          </cell>
          <cell r="D1934">
            <v>39757</v>
          </cell>
          <cell r="E1934" t="str">
            <v>E012</v>
          </cell>
          <cell r="G1934" t="str">
            <v>Zest Electric Motors (Pty) LTD</v>
          </cell>
          <cell r="H1934" t="str">
            <v>VSD's Soft Starters &amp; acc. For MCC's.</v>
          </cell>
          <cell r="I1934" t="str">
            <v>USD 72,463.15</v>
          </cell>
        </row>
        <row r="1935">
          <cell r="B1935" t="str">
            <v>599-1473</v>
          </cell>
          <cell r="D1935">
            <v>39758</v>
          </cell>
          <cell r="E1935" t="str">
            <v>I003</v>
          </cell>
          <cell r="G1935" t="str">
            <v>Sabi Industrial Services</v>
          </cell>
          <cell r="H1935" t="str">
            <v>C&amp;I Terminator and field junction cabinets</v>
          </cell>
          <cell r="I1935" t="str">
            <v>ZAR 909,902.00</v>
          </cell>
        </row>
        <row r="1936">
          <cell r="B1936" t="str">
            <v>599-1474</v>
          </cell>
          <cell r="D1936">
            <v>39757</v>
          </cell>
          <cell r="E1936" t="str">
            <v>M023-3</v>
          </cell>
          <cell r="G1936" t="str">
            <v>Laktronics Repairs</v>
          </cell>
          <cell r="H1936" t="str">
            <v>Crane Battery</v>
          </cell>
          <cell r="I1936" t="str">
            <v>ZMK 845,000.00</v>
          </cell>
        </row>
        <row r="1937">
          <cell r="B1937" t="str">
            <v>599-1475</v>
          </cell>
          <cell r="D1937">
            <v>39757</v>
          </cell>
          <cell r="E1937" t="str">
            <v>M032-2</v>
          </cell>
          <cell r="G1937" t="str">
            <v>Joraf Engineering</v>
          </cell>
          <cell r="H1937" t="str">
            <v>Tractor &amp; Trailer Hire</v>
          </cell>
          <cell r="I1937" t="str">
            <v>ZMK 17,050,000.00</v>
          </cell>
        </row>
        <row r="1938">
          <cell r="B1938" t="str">
            <v>599-1476</v>
          </cell>
          <cell r="D1938">
            <v>39758</v>
          </cell>
          <cell r="E1938" t="str">
            <v>A005</v>
          </cell>
          <cell r="G1938" t="str">
            <v>Aquatan</v>
          </cell>
          <cell r="H1938" t="str">
            <v>Additional canal lining</v>
          </cell>
          <cell r="I1938" t="str">
            <v>ZAR 1,011,903.56</v>
          </cell>
          <cell r="J1938" t="str">
            <v>ZAR</v>
          </cell>
          <cell r="K1938">
            <v>1011903.56</v>
          </cell>
          <cell r="L1938">
            <v>1</v>
          </cell>
          <cell r="M1938">
            <v>1011903.56</v>
          </cell>
        </row>
        <row r="1939">
          <cell r="B1939" t="str">
            <v>599-1477</v>
          </cell>
          <cell r="D1939">
            <v>39758</v>
          </cell>
          <cell r="E1939" t="str">
            <v>P005</v>
          </cell>
          <cell r="G1939" t="str">
            <v>Smartnet Networks</v>
          </cell>
          <cell r="H1939" t="str">
            <v>Printer cartridge C9730A</v>
          </cell>
          <cell r="I1939" t="str">
            <v>ZAR 2,439,360.00</v>
          </cell>
        </row>
        <row r="1940">
          <cell r="B1940" t="str">
            <v>599-1478</v>
          </cell>
          <cell r="D1940">
            <v>39758</v>
          </cell>
          <cell r="E1940" t="str">
            <v>P005</v>
          </cell>
          <cell r="G1940" t="str">
            <v>Hisense Logistics Ltd</v>
          </cell>
          <cell r="H1940" t="str">
            <v>Printer cartridge C9731A, C9732A, C9733A</v>
          </cell>
          <cell r="I1940" t="str">
            <v>ZMK 4,590.000.00</v>
          </cell>
        </row>
        <row r="1941">
          <cell r="B1941" t="str">
            <v>599-1479</v>
          </cell>
        </row>
        <row r="1942">
          <cell r="B1942" t="str">
            <v>599-1480</v>
          </cell>
          <cell r="D1942">
            <v>39759</v>
          </cell>
          <cell r="E1942" t="str">
            <v>P005</v>
          </cell>
          <cell r="G1942" t="str">
            <v>Trentyre Zambia</v>
          </cell>
          <cell r="H1942" t="str">
            <v>Tyres and Valves</v>
          </cell>
          <cell r="I1942" t="str">
            <v>ZMK 338,692.26</v>
          </cell>
        </row>
        <row r="1943">
          <cell r="B1943" t="str">
            <v>599-1481</v>
          </cell>
          <cell r="D1943">
            <v>39759</v>
          </cell>
          <cell r="E1943" t="str">
            <v>P005</v>
          </cell>
          <cell r="G1943" t="str">
            <v>Trentyre Zambia</v>
          </cell>
          <cell r="H1943" t="str">
            <v>Tyres and Valves</v>
          </cell>
          <cell r="I1943" t="str">
            <v>ZMK 747,645.56</v>
          </cell>
        </row>
        <row r="1944">
          <cell r="B1944" t="str">
            <v>599-1482</v>
          </cell>
          <cell r="D1944">
            <v>39759</v>
          </cell>
          <cell r="E1944" t="str">
            <v>P005</v>
          </cell>
          <cell r="G1944" t="str">
            <v>Trentyre Zambia</v>
          </cell>
          <cell r="H1944" t="str">
            <v>Tyres and Valves</v>
          </cell>
          <cell r="I1944" t="str">
            <v>ZMK 3,436,286.80</v>
          </cell>
        </row>
        <row r="1945">
          <cell r="B1945" t="str">
            <v>599-1483</v>
          </cell>
          <cell r="D1945">
            <v>39759</v>
          </cell>
          <cell r="E1945" t="str">
            <v>P005</v>
          </cell>
          <cell r="G1945" t="str">
            <v>Trentyre Zambia</v>
          </cell>
          <cell r="H1945" t="str">
            <v>Tyres and Valves</v>
          </cell>
          <cell r="I1945" t="str">
            <v>ZMK 530,593.00</v>
          </cell>
        </row>
        <row r="1946">
          <cell r="B1946" t="str">
            <v>599-1484</v>
          </cell>
          <cell r="D1946">
            <v>39759</v>
          </cell>
          <cell r="E1946" t="str">
            <v>M001-13</v>
          </cell>
          <cell r="G1946" t="str">
            <v>F.P. Engineering</v>
          </cell>
          <cell r="H1946" t="str">
            <v>Ash Sump Steelwork</v>
          </cell>
          <cell r="I1946" t="str">
            <v>ZAR 461,207.00</v>
          </cell>
          <cell r="J1946" t="str">
            <v>ZAR</v>
          </cell>
          <cell r="K1946">
            <v>461207</v>
          </cell>
          <cell r="L1946">
            <v>1</v>
          </cell>
          <cell r="M1946">
            <v>461207</v>
          </cell>
        </row>
        <row r="1949">
          <cell r="J1949" t="str">
            <v/>
          </cell>
          <cell r="K1949" t="e">
            <v>#VALUE!</v>
          </cell>
          <cell r="L1949" t="e">
            <v>#N/A</v>
          </cell>
          <cell r="M1949" t="e">
            <v>#N/A</v>
          </cell>
        </row>
        <row r="1950">
          <cell r="B1950" t="str">
            <v>Purchase Requisitions</v>
          </cell>
          <cell r="C1950">
            <v>1</v>
          </cell>
          <cell r="D1950">
            <v>1</v>
          </cell>
          <cell r="E1950">
            <v>1</v>
          </cell>
          <cell r="G1950">
            <v>1</v>
          </cell>
          <cell r="H1950">
            <v>1</v>
          </cell>
          <cell r="I1950">
            <v>1</v>
          </cell>
          <cell r="J1950" t="str">
            <v>1</v>
          </cell>
          <cell r="K1950" t="e">
            <v>#VALUE!</v>
          </cell>
          <cell r="L1950" t="e">
            <v>#N/A</v>
          </cell>
          <cell r="M1950" t="e">
            <v>#N/A</v>
          </cell>
          <cell r="N1950">
            <v>0</v>
          </cell>
          <cell r="O1950">
            <v>0</v>
          </cell>
          <cell r="P1950">
            <v>0</v>
          </cell>
          <cell r="Q1950">
            <v>0</v>
          </cell>
          <cell r="R1950">
            <v>0</v>
          </cell>
        </row>
        <row r="1951">
          <cell r="N1951">
            <v>0</v>
          </cell>
          <cell r="O1951">
            <v>0</v>
          </cell>
          <cell r="P1951">
            <v>0</v>
          </cell>
          <cell r="Q1951">
            <v>0</v>
          </cell>
          <cell r="R1951">
            <v>0</v>
          </cell>
        </row>
        <row r="1952">
          <cell r="B1952" t="str">
            <v>PR</v>
          </cell>
          <cell r="C1952">
            <v>1</v>
          </cell>
          <cell r="D1952">
            <v>39605</v>
          </cell>
          <cell r="E1952" t="str">
            <v>M031</v>
          </cell>
          <cell r="G1952" t="str">
            <v>Discount Steel Zambia</v>
          </cell>
          <cell r="H1952" t="str">
            <v>Channel Iron for structural steel</v>
          </cell>
          <cell r="I1952" t="str">
            <v>ZMK 14825580</v>
          </cell>
          <cell r="J1952" t="str">
            <v>ZMK</v>
          </cell>
          <cell r="K1952">
            <v>14825580</v>
          </cell>
          <cell r="L1952">
            <v>1.6750418760469012E-3</v>
          </cell>
          <cell r="M1952">
            <v>24833.467336683418</v>
          </cell>
          <cell r="N1952">
            <v>0</v>
          </cell>
          <cell r="O1952">
            <v>0</v>
          </cell>
          <cell r="P1952">
            <v>0</v>
          </cell>
          <cell r="Q1952">
            <v>0</v>
          </cell>
          <cell r="R1952">
            <v>14825580</v>
          </cell>
        </row>
        <row r="1953">
          <cell r="B1953" t="str">
            <v>PR</v>
          </cell>
          <cell r="C1953">
            <v>1</v>
          </cell>
          <cell r="D1953">
            <v>39608</v>
          </cell>
          <cell r="E1953" t="str">
            <v>M031</v>
          </cell>
          <cell r="H1953" t="str">
            <v>Bolts and Nuts</v>
          </cell>
          <cell r="I1953" t="str">
            <v>ZMK 387931</v>
          </cell>
          <cell r="J1953" t="str">
            <v>ZMK</v>
          </cell>
          <cell r="K1953">
            <v>387931</v>
          </cell>
          <cell r="L1953">
            <v>1.6750418760469012E-3</v>
          </cell>
          <cell r="M1953">
            <v>649.80067001675047</v>
          </cell>
          <cell r="N1953">
            <v>0</v>
          </cell>
          <cell r="O1953">
            <v>0</v>
          </cell>
          <cell r="P1953">
            <v>0</v>
          </cell>
          <cell r="Q1953">
            <v>0</v>
          </cell>
          <cell r="R1953">
            <v>387931</v>
          </cell>
        </row>
        <row r="1954">
          <cell r="B1954" t="str">
            <v>PR</v>
          </cell>
          <cell r="C1954">
            <v>1</v>
          </cell>
          <cell r="D1954">
            <v>39612</v>
          </cell>
          <cell r="E1954" t="str">
            <v>M056</v>
          </cell>
          <cell r="G1954" t="str">
            <v>?</v>
          </cell>
          <cell r="H1954" t="str">
            <v>Steaming out and Piping</v>
          </cell>
          <cell r="I1954" t="str">
            <v>ZMK 2850000</v>
          </cell>
          <cell r="J1954" t="str">
            <v>ZMK</v>
          </cell>
          <cell r="K1954">
            <v>2850000</v>
          </cell>
          <cell r="L1954">
            <v>1.6750418760469012E-3</v>
          </cell>
          <cell r="M1954">
            <v>4773.8693467336689</v>
          </cell>
          <cell r="N1954">
            <v>0</v>
          </cell>
          <cell r="O1954">
            <v>0</v>
          </cell>
          <cell r="P1954">
            <v>0</v>
          </cell>
          <cell r="Q1954">
            <v>0</v>
          </cell>
          <cell r="R1954">
            <v>2850000</v>
          </cell>
        </row>
        <row r="1955">
          <cell r="B1955" t="str">
            <v>PR</v>
          </cell>
          <cell r="C1955">
            <v>1</v>
          </cell>
          <cell r="D1955">
            <v>39629</v>
          </cell>
          <cell r="E1955" t="str">
            <v>M038</v>
          </cell>
          <cell r="G1955" t="str">
            <v>Heku Construction Ltd</v>
          </cell>
          <cell r="H1955" t="str">
            <v>Machining of T2 Shredder Coupling</v>
          </cell>
          <cell r="I1955" t="str">
            <v>ZMK 2900000</v>
          </cell>
          <cell r="J1955" t="str">
            <v>ZMK</v>
          </cell>
          <cell r="K1955">
            <v>2900000</v>
          </cell>
          <cell r="L1955">
            <v>1.6750418760469012E-3</v>
          </cell>
          <cell r="M1955">
            <v>4857.6214405360133</v>
          </cell>
          <cell r="N1955">
            <v>0</v>
          </cell>
          <cell r="O1955">
            <v>0</v>
          </cell>
          <cell r="P1955">
            <v>0</v>
          </cell>
          <cell r="Q1955">
            <v>0</v>
          </cell>
          <cell r="R1955">
            <v>2900000</v>
          </cell>
        </row>
        <row r="1956">
          <cell r="B1956" t="str">
            <v>PR</v>
          </cell>
          <cell r="C1956">
            <v>1</v>
          </cell>
          <cell r="D1956">
            <v>39633</v>
          </cell>
          <cell r="E1956" t="str">
            <v>M010-3</v>
          </cell>
          <cell r="G1956" t="str">
            <v>East African Supply</v>
          </cell>
          <cell r="H1956" t="str">
            <v>Round Bar and steam pipe for factory</v>
          </cell>
          <cell r="I1956" t="str">
            <v>ZAR 24,649.15</v>
          </cell>
          <cell r="J1956" t="str">
            <v>ZAR</v>
          </cell>
          <cell r="K1956">
            <v>24649.15</v>
          </cell>
          <cell r="L1956">
            <v>1</v>
          </cell>
          <cell r="M1956">
            <v>24649.15</v>
          </cell>
          <cell r="N1956">
            <v>24649.15</v>
          </cell>
          <cell r="O1956">
            <v>0</v>
          </cell>
          <cell r="P1956">
            <v>0</v>
          </cell>
          <cell r="Q1956">
            <v>0</v>
          </cell>
          <cell r="R1956">
            <v>0</v>
          </cell>
        </row>
        <row r="1957">
          <cell r="B1957" t="str">
            <v>PR</v>
          </cell>
          <cell r="C1957">
            <v>1</v>
          </cell>
          <cell r="D1957">
            <v>39631</v>
          </cell>
          <cell r="E1957" t="str">
            <v>M056</v>
          </cell>
          <cell r="G1957" t="str">
            <v>?</v>
          </cell>
          <cell r="H1957" t="str">
            <v>Water line valves</v>
          </cell>
          <cell r="I1957" t="str">
            <v>ZMK 984000</v>
          </cell>
          <cell r="J1957" t="str">
            <v>ZMK</v>
          </cell>
          <cell r="K1957">
            <v>984000</v>
          </cell>
          <cell r="L1957">
            <v>1.6750418760469012E-3</v>
          </cell>
          <cell r="M1957">
            <v>1648.2412060301508</v>
          </cell>
          <cell r="N1957">
            <v>0</v>
          </cell>
          <cell r="O1957">
            <v>0</v>
          </cell>
          <cell r="P1957">
            <v>0</v>
          </cell>
          <cell r="Q1957">
            <v>0</v>
          </cell>
          <cell r="R1957">
            <v>984000</v>
          </cell>
        </row>
        <row r="1958">
          <cell r="N1958">
            <v>0</v>
          </cell>
          <cell r="O1958">
            <v>0</v>
          </cell>
          <cell r="P1958">
            <v>0</v>
          </cell>
          <cell r="Q1958">
            <v>0</v>
          </cell>
          <cell r="R1958">
            <v>0</v>
          </cell>
        </row>
        <row r="1959">
          <cell r="B1959" t="str">
            <v>PR</v>
          </cell>
          <cell r="C1959">
            <v>1</v>
          </cell>
          <cell r="D1959">
            <v>39638</v>
          </cell>
          <cell r="E1959" t="str">
            <v>M056</v>
          </cell>
          <cell r="G1959" t="str">
            <v>?</v>
          </cell>
          <cell r="H1959" t="str">
            <v>Ball valves required for factory</v>
          </cell>
          <cell r="I1959" t="str">
            <v>ZMk 936000</v>
          </cell>
          <cell r="J1959" t="str">
            <v>ZMk</v>
          </cell>
          <cell r="K1959">
            <v>936000</v>
          </cell>
          <cell r="L1959">
            <v>1.6750418760469012E-3</v>
          </cell>
          <cell r="M1959">
            <v>1567.8391959798996</v>
          </cell>
          <cell r="N1959">
            <v>0</v>
          </cell>
          <cell r="O1959">
            <v>0</v>
          </cell>
          <cell r="P1959">
            <v>0</v>
          </cell>
          <cell r="Q1959">
            <v>0</v>
          </cell>
          <cell r="R1959">
            <v>936000</v>
          </cell>
        </row>
        <row r="1960">
          <cell r="B1960" t="str">
            <v>PR</v>
          </cell>
          <cell r="C1960">
            <v>1</v>
          </cell>
          <cell r="D1960">
            <v>39638</v>
          </cell>
          <cell r="E1960" t="str">
            <v>W118</v>
          </cell>
          <cell r="G1960" t="str">
            <v>Skycom</v>
          </cell>
          <cell r="H1960" t="str">
            <v>Moving of Booms 1.2m onwards</v>
          </cell>
          <cell r="I1960" t="str">
            <v>ZAR 31,716</v>
          </cell>
          <cell r="J1960" t="str">
            <v>ZAR</v>
          </cell>
          <cell r="K1960">
            <v>31716</v>
          </cell>
          <cell r="L1960">
            <v>1</v>
          </cell>
          <cell r="M1960">
            <v>31716</v>
          </cell>
          <cell r="N1960">
            <v>31716</v>
          </cell>
          <cell r="O1960">
            <v>0</v>
          </cell>
          <cell r="P1960">
            <v>0</v>
          </cell>
          <cell r="Q1960">
            <v>0</v>
          </cell>
          <cell r="R1960">
            <v>0</v>
          </cell>
        </row>
        <row r="1961">
          <cell r="N1961">
            <v>0</v>
          </cell>
          <cell r="O1961">
            <v>0</v>
          </cell>
          <cell r="P1961">
            <v>0</v>
          </cell>
          <cell r="Q1961">
            <v>0</v>
          </cell>
          <cell r="R1961">
            <v>0</v>
          </cell>
        </row>
        <row r="1962">
          <cell r="B1962" t="str">
            <v>PR</v>
          </cell>
          <cell r="E1962" t="str">
            <v>M031</v>
          </cell>
          <cell r="G1962" t="str">
            <v>Makubu Steelworks</v>
          </cell>
          <cell r="H1962" t="str">
            <v>Energrease for Feeder table (Drive and Tail Shaft)</v>
          </cell>
          <cell r="I1962" t="str">
            <v>ZMK 6,311,721</v>
          </cell>
          <cell r="J1962" t="str">
            <v>ZMK</v>
          </cell>
          <cell r="K1962">
            <v>6311721</v>
          </cell>
          <cell r="L1962">
            <v>1.6750418760469012E-3</v>
          </cell>
          <cell r="M1962">
            <v>10572.396984924624</v>
          </cell>
          <cell r="N1962">
            <v>0</v>
          </cell>
          <cell r="O1962">
            <v>0</v>
          </cell>
          <cell r="P1962">
            <v>0</v>
          </cell>
          <cell r="Q1962">
            <v>0</v>
          </cell>
          <cell r="R1962">
            <v>6311721</v>
          </cell>
        </row>
        <row r="1963">
          <cell r="B1963" t="str">
            <v>PR</v>
          </cell>
          <cell r="D1963">
            <v>39671</v>
          </cell>
          <cell r="E1963" t="str">
            <v>M011</v>
          </cell>
          <cell r="G1963" t="str">
            <v>Heku Construction Ltd</v>
          </cell>
          <cell r="H1963" t="str">
            <v>Winch Guard for Hilo unloaders - Rejected - (R26,195)</v>
          </cell>
          <cell r="I1963" t="str">
            <v>ZMK 0</v>
          </cell>
          <cell r="J1963" t="str">
            <v>ZMK</v>
          </cell>
          <cell r="K1963">
            <v>0</v>
          </cell>
          <cell r="L1963">
            <v>1.6750418760469012E-3</v>
          </cell>
          <cell r="M1963">
            <v>0</v>
          </cell>
          <cell r="N1963">
            <v>0</v>
          </cell>
          <cell r="O1963">
            <v>0</v>
          </cell>
          <cell r="P1963">
            <v>0</v>
          </cell>
          <cell r="Q1963">
            <v>0</v>
          </cell>
          <cell r="R1963">
            <v>0</v>
          </cell>
        </row>
        <row r="1964">
          <cell r="B1964" t="str">
            <v>PR</v>
          </cell>
          <cell r="E1964" t="str">
            <v>M031</v>
          </cell>
          <cell r="H1964" t="str">
            <v>Lubricants</v>
          </cell>
          <cell r="I1964" t="str">
            <v>ZMK 6,311,721</v>
          </cell>
          <cell r="J1964" t="str">
            <v>ZMK</v>
          </cell>
          <cell r="K1964">
            <v>6311721</v>
          </cell>
          <cell r="L1964">
            <v>1.6750418760469012E-3</v>
          </cell>
          <cell r="M1964">
            <v>10572.396984924624</v>
          </cell>
          <cell r="N1964">
            <v>0</v>
          </cell>
          <cell r="O1964">
            <v>0</v>
          </cell>
          <cell r="P1964">
            <v>0</v>
          </cell>
          <cell r="Q1964">
            <v>0</v>
          </cell>
          <cell r="R1964">
            <v>6311721</v>
          </cell>
        </row>
        <row r="1965">
          <cell r="B1965" t="str">
            <v>PR</v>
          </cell>
          <cell r="C1965">
            <v>1</v>
          </cell>
          <cell r="E1965" t="str">
            <v>M031</v>
          </cell>
          <cell r="G1965" t="str">
            <v>East African Supply</v>
          </cell>
          <cell r="H1965" t="str">
            <v>Steam Pipes</v>
          </cell>
          <cell r="I1965" t="str">
            <v>ZAR 22,205.25</v>
          </cell>
          <cell r="J1965" t="str">
            <v>ZAR</v>
          </cell>
          <cell r="K1965">
            <v>22205.25</v>
          </cell>
          <cell r="L1965">
            <v>1</v>
          </cell>
          <cell r="M1965">
            <v>22205.25</v>
          </cell>
          <cell r="N1965">
            <v>22205.25</v>
          </cell>
          <cell r="O1965">
            <v>0</v>
          </cell>
          <cell r="P1965">
            <v>0</v>
          </cell>
          <cell r="Q1965">
            <v>0</v>
          </cell>
          <cell r="R1965">
            <v>0</v>
          </cell>
        </row>
        <row r="1966">
          <cell r="B1966" t="str">
            <v>PR</v>
          </cell>
          <cell r="C1966">
            <v>1</v>
          </cell>
          <cell r="D1966">
            <v>39660</v>
          </cell>
          <cell r="E1966" t="str">
            <v>M032-2</v>
          </cell>
          <cell r="G1966" t="str">
            <v>Teichmann Plant Zambia Ltd</v>
          </cell>
          <cell r="H1966" t="str">
            <v>Plant Hire to remove rubble and soil from caneyard parking area</v>
          </cell>
          <cell r="I1966" t="str">
            <v>USD 17,311.40</v>
          </cell>
          <cell r="J1966" t="str">
            <v>USD</v>
          </cell>
          <cell r="K1966">
            <v>17311.400000000001</v>
          </cell>
          <cell r="L1966">
            <v>7.35</v>
          </cell>
          <cell r="M1966">
            <v>127238.79000000001</v>
          </cell>
          <cell r="N1966">
            <v>0</v>
          </cell>
          <cell r="O1966">
            <v>0</v>
          </cell>
          <cell r="P1966">
            <v>0</v>
          </cell>
          <cell r="Q1966">
            <v>17311.400000000001</v>
          </cell>
          <cell r="R1966">
            <v>0</v>
          </cell>
        </row>
        <row r="1967">
          <cell r="B1967" t="str">
            <v>PR</v>
          </cell>
          <cell r="C1967">
            <v>1</v>
          </cell>
          <cell r="D1967">
            <v>39660</v>
          </cell>
          <cell r="E1967" t="str">
            <v>M032-0</v>
          </cell>
          <cell r="G1967" t="str">
            <v>Emineo Ltd</v>
          </cell>
          <cell r="H1967" t="str">
            <v>Supply and Fabricate Modified Transfer chute for T1/ C1-C3</v>
          </cell>
          <cell r="I1967" t="str">
            <v>EUR 870</v>
          </cell>
          <cell r="J1967" t="str">
            <v>EUR</v>
          </cell>
          <cell r="K1967">
            <v>870</v>
          </cell>
          <cell r="L1967">
            <v>9.5500000000000007</v>
          </cell>
          <cell r="M1967">
            <v>8308.5</v>
          </cell>
          <cell r="N1967">
            <v>0</v>
          </cell>
          <cell r="O1967">
            <v>870</v>
          </cell>
          <cell r="P1967">
            <v>0</v>
          </cell>
          <cell r="Q1967">
            <v>0</v>
          </cell>
          <cell r="R1967">
            <v>0</v>
          </cell>
        </row>
        <row r="1968">
          <cell r="B1968" t="str">
            <v>PR</v>
          </cell>
          <cell r="C1968">
            <v>1</v>
          </cell>
          <cell r="D1968">
            <v>39660</v>
          </cell>
          <cell r="E1968" t="str">
            <v>M032-0</v>
          </cell>
          <cell r="G1968" t="str">
            <v>Emineo Ltd</v>
          </cell>
          <cell r="H1968" t="str">
            <v>T2 Feeder Table Retaining rings - Drill Shaft and fit grub screw on T2 feeder table 1 and 2 to secure tailshaft retaining rings</v>
          </cell>
          <cell r="I1968" t="str">
            <v>EUR 1000</v>
          </cell>
          <cell r="J1968" t="str">
            <v>EUR</v>
          </cell>
          <cell r="K1968">
            <v>1000</v>
          </cell>
          <cell r="L1968">
            <v>9.5500000000000007</v>
          </cell>
          <cell r="M1968">
            <v>9550</v>
          </cell>
          <cell r="N1968">
            <v>0</v>
          </cell>
          <cell r="O1968">
            <v>1000</v>
          </cell>
          <cell r="P1968">
            <v>0</v>
          </cell>
          <cell r="Q1968">
            <v>0</v>
          </cell>
          <cell r="R1968">
            <v>0</v>
          </cell>
        </row>
        <row r="1969">
          <cell r="B1969" t="str">
            <v>PR</v>
          </cell>
          <cell r="D1969">
            <v>39671</v>
          </cell>
          <cell r="E1969" t="str">
            <v>M006</v>
          </cell>
          <cell r="G1969" t="str">
            <v>Sugarequip (Pty) Ltd</v>
          </cell>
          <cell r="H1969" t="str">
            <v>Cast Iron Impellors for Sweet Water pumps R9455.50 - Rejected</v>
          </cell>
          <cell r="I1969" t="str">
            <v>ZAR 0</v>
          </cell>
          <cell r="J1969" t="str">
            <v>ZAR</v>
          </cell>
          <cell r="K1969">
            <v>0</v>
          </cell>
          <cell r="L1969">
            <v>1</v>
          </cell>
          <cell r="M1969">
            <v>0</v>
          </cell>
          <cell r="N1969">
            <v>0</v>
          </cell>
          <cell r="O1969">
            <v>0</v>
          </cell>
          <cell r="P1969">
            <v>0</v>
          </cell>
          <cell r="Q1969">
            <v>0</v>
          </cell>
          <cell r="R1969">
            <v>0</v>
          </cell>
        </row>
        <row r="1970">
          <cell r="B1970" t="str">
            <v>PR</v>
          </cell>
          <cell r="D1970">
            <v>39671</v>
          </cell>
          <cell r="E1970" t="str">
            <v>M038</v>
          </cell>
          <cell r="G1970" t="str">
            <v>Heku Construction Ltd</v>
          </cell>
          <cell r="H1970" t="str">
            <v xml:space="preserve">T2 Shredder Hammer Bar removal piston and support details </v>
          </cell>
          <cell r="I1970" t="str">
            <v>ZMK 7,819,326.90</v>
          </cell>
          <cell r="J1970" t="str">
            <v>ZMK</v>
          </cell>
          <cell r="K1970">
            <v>7819326.9000000004</v>
          </cell>
          <cell r="L1970">
            <v>1.6750418760469012E-3</v>
          </cell>
          <cell r="M1970">
            <v>13097.7</v>
          </cell>
          <cell r="N1970">
            <v>0</v>
          </cell>
          <cell r="O1970">
            <v>0</v>
          </cell>
          <cell r="P1970">
            <v>0</v>
          </cell>
          <cell r="Q1970">
            <v>0</v>
          </cell>
          <cell r="R1970">
            <v>7819326.9000000004</v>
          </cell>
        </row>
        <row r="1971">
          <cell r="B1971" t="str">
            <v>PR</v>
          </cell>
          <cell r="D1971">
            <v>39671</v>
          </cell>
          <cell r="E1971" t="str">
            <v>C001</v>
          </cell>
          <cell r="G1971" t="str">
            <v>Atonement Enterprises Ltd</v>
          </cell>
          <cell r="H1971" t="str">
            <v>24days of sump pump hire to pump water from T2 cane Carrier 3 Pit</v>
          </cell>
          <cell r="I1971" t="str">
            <v>ZMk 2,088,000</v>
          </cell>
          <cell r="J1971" t="str">
            <v>ZMk</v>
          </cell>
          <cell r="K1971">
            <v>2088000</v>
          </cell>
          <cell r="L1971">
            <v>1.6750418760469012E-3</v>
          </cell>
          <cell r="M1971">
            <v>3497.4874371859296</v>
          </cell>
          <cell r="N1971">
            <v>0</v>
          </cell>
          <cell r="O1971">
            <v>0</v>
          </cell>
          <cell r="P1971">
            <v>0</v>
          </cell>
          <cell r="Q1971">
            <v>0</v>
          </cell>
          <cell r="R1971">
            <v>2088000</v>
          </cell>
        </row>
        <row r="1972">
          <cell r="B1972" t="str">
            <v>PR</v>
          </cell>
          <cell r="D1972">
            <v>39720</v>
          </cell>
          <cell r="E1972" t="str">
            <v>M039-0</v>
          </cell>
          <cell r="G1972" t="str">
            <v>East African Supply</v>
          </cell>
          <cell r="H1972" t="str">
            <v>BOQ for Platforms and Walkways</v>
          </cell>
          <cell r="I1972" t="str">
            <v>ZAR 1,766,949.50</v>
          </cell>
          <cell r="J1972" t="str">
            <v>ZAR</v>
          </cell>
          <cell r="K1972">
            <v>1766949.5</v>
          </cell>
          <cell r="L1972">
            <v>1</v>
          </cell>
          <cell r="M1972">
            <v>1766949.5</v>
          </cell>
        </row>
        <row r="1973">
          <cell r="B1973" t="str">
            <v>PR</v>
          </cell>
          <cell r="D1973">
            <v>39757</v>
          </cell>
          <cell r="E1973" t="str">
            <v>M032-2</v>
          </cell>
          <cell r="G1973" t="str">
            <v>Joraf Engineering</v>
          </cell>
          <cell r="H1973" t="str">
            <v>Tractor days for October 2008</v>
          </cell>
          <cell r="I1973" t="str">
            <v>ZMK 17,050,000</v>
          </cell>
          <cell r="J1973" t="str">
            <v>ZMK</v>
          </cell>
          <cell r="K1973">
            <v>17050000</v>
          </cell>
          <cell r="L1973">
            <v>1.6750418760469012E-3</v>
          </cell>
          <cell r="M1973">
            <v>28559.463986599665</v>
          </cell>
        </row>
        <row r="1975">
          <cell r="D1975" t="str">
            <v xml:space="preserve">Amendment </v>
          </cell>
          <cell r="E1975" t="str">
            <v>M001-09</v>
          </cell>
          <cell r="G1975" t="str">
            <v>Heku Construction Ltd</v>
          </cell>
          <cell r="H1975" t="str">
            <v>Lagging to steam piping descoped</v>
          </cell>
          <cell r="I1975" t="str">
            <v>ZAR -883140</v>
          </cell>
          <cell r="J1975" t="str">
            <v>ZAR</v>
          </cell>
          <cell r="K1975">
            <v>-883140</v>
          </cell>
          <cell r="L1975">
            <v>1</v>
          </cell>
          <cell r="M1975">
            <v>-883140</v>
          </cell>
        </row>
        <row r="1980">
          <cell r="D1980">
            <v>39759</v>
          </cell>
          <cell r="E1980" t="str">
            <v>E002</v>
          </cell>
          <cell r="G1980" t="str">
            <v>Unitech</v>
          </cell>
          <cell r="H1980" t="str">
            <v>11kva cabling and termination kits</v>
          </cell>
          <cell r="I1980" t="str">
            <v>ZAR 63,390</v>
          </cell>
          <cell r="J1980" t="str">
            <v>ZAR</v>
          </cell>
          <cell r="K1980">
            <v>63390</v>
          </cell>
          <cell r="L1980">
            <v>1</v>
          </cell>
          <cell r="M1980">
            <v>63390</v>
          </cell>
        </row>
        <row r="1981">
          <cell r="D1981">
            <v>39759</v>
          </cell>
          <cell r="E1981" t="str">
            <v>M049</v>
          </cell>
          <cell r="G1981" t="str">
            <v>Emineo Ltd</v>
          </cell>
          <cell r="H1981" t="str">
            <v>Fabrication of reducer for C molasses reheater</v>
          </cell>
          <cell r="I1981" t="str">
            <v>USD 440.67</v>
          </cell>
          <cell r="J1981" t="str">
            <v>USD</v>
          </cell>
          <cell r="K1981">
            <v>440.67</v>
          </cell>
          <cell r="L1981">
            <v>7.35</v>
          </cell>
          <cell r="M1981">
            <v>3238.9245000000001</v>
          </cell>
        </row>
        <row r="1982">
          <cell r="D1982">
            <v>39759</v>
          </cell>
          <cell r="E1982" t="str">
            <v>m013-0</v>
          </cell>
          <cell r="G1982" t="str">
            <v>Emineo Ltd</v>
          </cell>
          <cell r="H1982" t="str">
            <v>Access to top doors and additional stairs</v>
          </cell>
          <cell r="I1982" t="str">
            <v>USD 3960</v>
          </cell>
          <cell r="J1982" t="str">
            <v>USD</v>
          </cell>
          <cell r="K1982">
            <v>3960</v>
          </cell>
          <cell r="L1982">
            <v>7.35</v>
          </cell>
          <cell r="M1982">
            <v>29106</v>
          </cell>
        </row>
        <row r="1983">
          <cell r="B1983" t="str">
            <v>Need BSCO</v>
          </cell>
          <cell r="C1983" t="str">
            <v>Ensure Contract is signed</v>
          </cell>
          <cell r="D1983">
            <v>39759</v>
          </cell>
          <cell r="E1983" t="str">
            <v>E012</v>
          </cell>
          <cell r="G1983" t="str">
            <v>Panel Tehcnique</v>
          </cell>
          <cell r="H1983" t="str">
            <v>LV MCC's</v>
          </cell>
          <cell r="I1983" t="str">
            <v>ZAR 4,433,625</v>
          </cell>
          <cell r="J1983" t="str">
            <v>ZAR</v>
          </cell>
          <cell r="K1983">
            <v>4433625</v>
          </cell>
          <cell r="L1983">
            <v>1</v>
          </cell>
        </row>
        <row r="1984">
          <cell r="B1984" t="str">
            <v>PR</v>
          </cell>
          <cell r="D1984">
            <v>39759</v>
          </cell>
          <cell r="E1984" t="str">
            <v>M039-0</v>
          </cell>
          <cell r="G1984" t="str">
            <v>Heku Construction Ltd</v>
          </cell>
          <cell r="H1984" t="str">
            <v>T1 Shredder Conveyor</v>
          </cell>
          <cell r="I1984" t="str">
            <v>ZMK 15,770,521.8</v>
          </cell>
          <cell r="J1984" t="str">
            <v>ZMK</v>
          </cell>
          <cell r="K1984">
            <v>15770521.800000001</v>
          </cell>
          <cell r="L1984">
            <v>1.6750418760469012E-3</v>
          </cell>
          <cell r="M1984">
            <v>26416.284422110555</v>
          </cell>
        </row>
        <row r="1986">
          <cell r="D1986">
            <v>39759</v>
          </cell>
          <cell r="E1986" t="str">
            <v>I003</v>
          </cell>
          <cell r="G1986" t="str">
            <v>Sabi Industrial Services</v>
          </cell>
          <cell r="H1986" t="str">
            <v>C&amp;I termination cabinets for Phase 2</v>
          </cell>
          <cell r="I1986" t="str">
            <v>ZAR 909,902</v>
          </cell>
          <cell r="J1986" t="str">
            <v>ZAR</v>
          </cell>
          <cell r="K1986">
            <v>909902</v>
          </cell>
          <cell r="L1986">
            <v>1</v>
          </cell>
          <cell r="M1986">
            <v>909902</v>
          </cell>
        </row>
        <row r="1987">
          <cell r="B1987" t="str">
            <v>Need BSCO</v>
          </cell>
          <cell r="D1987">
            <v>39759</v>
          </cell>
          <cell r="E1987" t="str">
            <v>E012</v>
          </cell>
          <cell r="G1987" t="str">
            <v>Zest Electric Motor</v>
          </cell>
          <cell r="H1987" t="str">
            <v>VSD's Soft Start starters and accessories</v>
          </cell>
          <cell r="I1987" t="str">
            <v>USD 78,787.65</v>
          </cell>
          <cell r="J1987" t="str">
            <v>USD</v>
          </cell>
          <cell r="K1987">
            <v>78787.649999999994</v>
          </cell>
          <cell r="L1987">
            <v>7.35</v>
          </cell>
          <cell r="M1987">
            <v>579089.22749999992</v>
          </cell>
        </row>
        <row r="1989">
          <cell r="E1989" t="str">
            <v>M023-3</v>
          </cell>
          <cell r="G1989" t="str">
            <v>Laktronics Repairs</v>
          </cell>
          <cell r="H1989" t="str">
            <v>Battery stolen out of crane</v>
          </cell>
          <cell r="I1989" t="str">
            <v>ZMK 845,000</v>
          </cell>
          <cell r="J1989" t="str">
            <v>ZMK</v>
          </cell>
          <cell r="K1989">
            <v>845000</v>
          </cell>
          <cell r="L1989">
            <v>1.6750418760469012E-3</v>
          </cell>
          <cell r="M1989">
            <v>1415.4103852596315</v>
          </cell>
        </row>
        <row r="1990">
          <cell r="B1990" t="str">
            <v>PR</v>
          </cell>
          <cell r="D1990">
            <v>39759</v>
          </cell>
          <cell r="E1990" t="str">
            <v>M039-0</v>
          </cell>
          <cell r="G1990" t="str">
            <v>Heku Construction Ltd</v>
          </cell>
          <cell r="H1990" t="str">
            <v>Grit blast and prime</v>
          </cell>
          <cell r="I1990" t="str">
            <v>USD 5,914.79</v>
          </cell>
          <cell r="J1990" t="str">
            <v>USD</v>
          </cell>
          <cell r="K1990">
            <v>5914.79</v>
          </cell>
          <cell r="L1990">
            <v>7.35</v>
          </cell>
          <cell r="M1990">
            <v>43473.7065</v>
          </cell>
        </row>
        <row r="1991">
          <cell r="B1991" t="str">
            <v>PR</v>
          </cell>
          <cell r="D1991">
            <v>39762</v>
          </cell>
          <cell r="E1991" t="str">
            <v>W142</v>
          </cell>
          <cell r="G1991" t="str">
            <v>Lockers Engineering SA (Pty) Ltd</v>
          </cell>
          <cell r="H1991" t="str">
            <v>rotex screen for C shed packing station</v>
          </cell>
          <cell r="I1991" t="str">
            <v>ZAR 176,000</v>
          </cell>
          <cell r="J1991" t="str">
            <v>ZAR</v>
          </cell>
          <cell r="K1991">
            <v>176000</v>
          </cell>
          <cell r="L1991">
            <v>1</v>
          </cell>
          <cell r="M1991">
            <v>176000</v>
          </cell>
        </row>
        <row r="1992">
          <cell r="B1992" t="str">
            <v>PR</v>
          </cell>
          <cell r="D1992">
            <v>39762</v>
          </cell>
          <cell r="E1992" t="str">
            <v>W128</v>
          </cell>
          <cell r="G1992" t="str">
            <v>Heku</v>
          </cell>
          <cell r="H1992" t="str">
            <v>Relocate fire hydrant line for C shed MCC</v>
          </cell>
          <cell r="I1992" t="str">
            <v>ZAR 7,166.26</v>
          </cell>
          <cell r="J1992" t="str">
            <v>ZAR</v>
          </cell>
          <cell r="K1992">
            <v>7166.26</v>
          </cell>
          <cell r="L1992">
            <v>1</v>
          </cell>
          <cell r="M1992">
            <v>7166.26</v>
          </cell>
        </row>
        <row r="1993">
          <cell r="B1993" t="str">
            <v>PR</v>
          </cell>
          <cell r="D1993">
            <v>39762</v>
          </cell>
          <cell r="E1993" t="str">
            <v>W111</v>
          </cell>
          <cell r="G1993" t="str">
            <v>Heku</v>
          </cell>
          <cell r="H1993" t="str">
            <v>Repairs to weighbridges #2 bull bars - Recoverable from Rolling Thunder</v>
          </cell>
          <cell r="I1993" t="str">
            <v>USD 775</v>
          </cell>
          <cell r="J1993" t="str">
            <v>USD</v>
          </cell>
          <cell r="K1993">
            <v>775</v>
          </cell>
          <cell r="L1993">
            <v>7.35</v>
          </cell>
          <cell r="M1993">
            <v>5696.25</v>
          </cell>
        </row>
        <row r="1994">
          <cell r="B1994" t="str">
            <v>PR</v>
          </cell>
          <cell r="D1994">
            <v>39762</v>
          </cell>
          <cell r="E1994" t="str">
            <v>W106</v>
          </cell>
          <cell r="G1994" t="str">
            <v>Joety Naloonda Engineering</v>
          </cell>
          <cell r="H1994" t="str">
            <v>General works to move Idlers and drives to the laydown area</v>
          </cell>
          <cell r="I1994" t="str">
            <v>ZMK 800,000</v>
          </cell>
          <cell r="J1994" t="str">
            <v>ZMK</v>
          </cell>
          <cell r="K1994">
            <v>800000</v>
          </cell>
          <cell r="L1994">
            <v>1.6750418760469012E-3</v>
          </cell>
          <cell r="M1994">
            <v>1340.0335008375209</v>
          </cell>
        </row>
        <row r="1995">
          <cell r="B1995" t="str">
            <v>PR</v>
          </cell>
          <cell r="D1995">
            <v>39762</v>
          </cell>
          <cell r="E1995" t="str">
            <v>E007</v>
          </cell>
          <cell r="G1995" t="str">
            <v>Powertech 1st energy</v>
          </cell>
          <cell r="H1995" t="str">
            <v>GEC SR489 Generator protection relay for new TA#5</v>
          </cell>
          <cell r="I1995" t="str">
            <v>ZAR 68,874</v>
          </cell>
          <cell r="J1995" t="str">
            <v>ZAR</v>
          </cell>
          <cell r="K1995">
            <v>68874</v>
          </cell>
          <cell r="L1995">
            <v>1</v>
          </cell>
          <cell r="M1995">
            <v>68874</v>
          </cell>
        </row>
        <row r="1996">
          <cell r="B1996" t="str">
            <v>PR</v>
          </cell>
          <cell r="D1996">
            <v>39762</v>
          </cell>
          <cell r="E1996" t="str">
            <v>M001-03</v>
          </cell>
          <cell r="G1996" t="str">
            <v>Lincoln Sanler</v>
          </cell>
          <cell r="H1996" t="str">
            <v>Spring support for pre-boiler feedsuction pipework and condensate receiver feedsuction pipework</v>
          </cell>
          <cell r="I1996" t="str">
            <v>ZAR 26,113</v>
          </cell>
          <cell r="J1996" t="str">
            <v>ZAR</v>
          </cell>
          <cell r="K1996">
            <v>26113</v>
          </cell>
          <cell r="L1996">
            <v>1</v>
          </cell>
          <cell r="M1996">
            <v>26113</v>
          </cell>
        </row>
        <row r="1997">
          <cell r="B1997" t="str">
            <v>PR</v>
          </cell>
          <cell r="D1997">
            <v>39762</v>
          </cell>
          <cell r="E1997" t="str">
            <v>M001-03</v>
          </cell>
          <cell r="G1997" t="str">
            <v>EAS / Lincoln Sanler ?????</v>
          </cell>
          <cell r="H1997" t="str">
            <v>Spring support for pre-boiler pipework as per drawing NK18FP6664A, NK18FP6666A, NK18FP6668A, NK18FP6671-1, NK18FP6672-2, NK18FP6673-2</v>
          </cell>
          <cell r="I1997" t="str">
            <v>ZAR 54,467</v>
          </cell>
          <cell r="J1997" t="str">
            <v>ZAR</v>
          </cell>
          <cell r="K1997">
            <v>54467</v>
          </cell>
          <cell r="L1997">
            <v>1</v>
          </cell>
          <cell r="M1997">
            <v>54467</v>
          </cell>
        </row>
        <row r="1998">
          <cell r="B1998" t="str">
            <v>PR</v>
          </cell>
          <cell r="D1998">
            <v>39762</v>
          </cell>
          <cell r="E1998" t="str">
            <v>M001-03</v>
          </cell>
          <cell r="G1998" t="str">
            <v xml:space="preserve">EAS  </v>
          </cell>
          <cell r="H1998" t="str">
            <v>Plates for Preboiler Feedsuction Pipework</v>
          </cell>
          <cell r="I1998" t="str">
            <v>ZAR 322,633.62</v>
          </cell>
          <cell r="J1998" t="str">
            <v>ZAR</v>
          </cell>
          <cell r="K1998">
            <v>322633.62</v>
          </cell>
          <cell r="L1998">
            <v>1</v>
          </cell>
          <cell r="M1998">
            <v>322633.62</v>
          </cell>
        </row>
        <row r="1999">
          <cell r="B1999" t="str">
            <v>PR</v>
          </cell>
          <cell r="D1999">
            <v>39762</v>
          </cell>
          <cell r="E1999" t="str">
            <v>M001-03</v>
          </cell>
          <cell r="G1999" t="str">
            <v xml:space="preserve">EAS  </v>
          </cell>
          <cell r="H1999" t="str">
            <v>Plates for Preboiler Pipework (Drawings)</v>
          </cell>
          <cell r="I1999" t="str">
            <v>ZAR 23,882.25</v>
          </cell>
          <cell r="J1999" t="str">
            <v>ZAR</v>
          </cell>
          <cell r="K1999">
            <v>23882.25</v>
          </cell>
          <cell r="L1999">
            <v>1</v>
          </cell>
          <cell r="M1999">
            <v>23882.25</v>
          </cell>
        </row>
        <row r="2000">
          <cell r="B2000" t="str">
            <v>PR</v>
          </cell>
          <cell r="D2000">
            <v>39762</v>
          </cell>
          <cell r="E2000" t="str">
            <v>M001-03</v>
          </cell>
          <cell r="G2000" t="str">
            <v>EAS</v>
          </cell>
          <cell r="H2000" t="str">
            <v>Fittings for pre boiler Pipework</v>
          </cell>
          <cell r="I2000" t="str">
            <v>ZAR 147,986.91</v>
          </cell>
          <cell r="J2000" t="str">
            <v>ZAR</v>
          </cell>
          <cell r="K2000">
            <v>147986.91</v>
          </cell>
          <cell r="L2000">
            <v>1</v>
          </cell>
          <cell r="M2000">
            <v>147986.91</v>
          </cell>
        </row>
        <row r="2001">
          <cell r="B2001" t="str">
            <v>PR</v>
          </cell>
          <cell r="D2001">
            <v>39762</v>
          </cell>
          <cell r="E2001" t="str">
            <v>M001-03</v>
          </cell>
          <cell r="G2001" t="str">
            <v>EAS</v>
          </cell>
          <cell r="H2001" t="str">
            <v>Pipes for Pre Boiler</v>
          </cell>
          <cell r="I2001" t="str">
            <v>ZAR 181,318.20</v>
          </cell>
          <cell r="J2001" t="str">
            <v>ZAR</v>
          </cell>
          <cell r="K2001">
            <v>181318.2</v>
          </cell>
          <cell r="L2001">
            <v>1</v>
          </cell>
          <cell r="M2001">
            <v>181318.2</v>
          </cell>
        </row>
        <row r="2002">
          <cell r="B2002" t="str">
            <v>PR</v>
          </cell>
          <cell r="D2002">
            <v>39762</v>
          </cell>
          <cell r="E2002" t="str">
            <v>M001-03</v>
          </cell>
          <cell r="J2002" t="str">
            <v/>
          </cell>
        </row>
        <row r="2003">
          <cell r="B2003" t="str">
            <v>PR</v>
          </cell>
          <cell r="D2003">
            <v>39762</v>
          </cell>
          <cell r="E2003" t="str">
            <v>M001-13</v>
          </cell>
          <cell r="G2003" t="str">
            <v>Duys</v>
          </cell>
          <cell r="H2003" t="str">
            <v>Bearing support, bearings, plumber blocks &amp; couplings</v>
          </cell>
          <cell r="I2003" t="str">
            <v>ZAR 100,593</v>
          </cell>
          <cell r="J2003" t="str">
            <v>ZAR</v>
          </cell>
          <cell r="K2003">
            <v>100593</v>
          </cell>
          <cell r="L2003">
            <v>1</v>
          </cell>
          <cell r="M2003">
            <v>100593</v>
          </cell>
        </row>
        <row r="2004">
          <cell r="B2004" t="str">
            <v>PR</v>
          </cell>
          <cell r="D2004">
            <v>39762</v>
          </cell>
          <cell r="E2004" t="str">
            <v>M003</v>
          </cell>
          <cell r="G2004" t="str">
            <v>Natal Conveyors</v>
          </cell>
          <cell r="H2004" t="str">
            <v>Steelwork for bagasse conveyors entry into boiler 6 &amp; exit from current building</v>
          </cell>
          <cell r="I2004" t="str">
            <v>ZAR 207,975</v>
          </cell>
          <cell r="J2004" t="str">
            <v>ZAR</v>
          </cell>
          <cell r="K2004">
            <v>207975</v>
          </cell>
          <cell r="L2004">
            <v>1</v>
          </cell>
          <cell r="M2004">
            <v>207975</v>
          </cell>
        </row>
        <row r="2005">
          <cell r="B2005" t="str">
            <v>PR</v>
          </cell>
          <cell r="D2005">
            <v>39762</v>
          </cell>
          <cell r="E2005" t="str">
            <v>M001-13</v>
          </cell>
          <cell r="G2005" t="str">
            <v>FP</v>
          </cell>
          <cell r="H2005" t="str">
            <v>M20 HD bolts for return pump plinth</v>
          </cell>
          <cell r="I2005" t="str">
            <v>ZAR 4,320</v>
          </cell>
          <cell r="J2005" t="str">
            <v>ZAR</v>
          </cell>
          <cell r="K2005">
            <v>4320</v>
          </cell>
          <cell r="L2005">
            <v>1</v>
          </cell>
          <cell r="M2005">
            <v>4320</v>
          </cell>
        </row>
        <row r="2006">
          <cell r="B2006" t="str">
            <v>PR</v>
          </cell>
          <cell r="D2006">
            <v>39762</v>
          </cell>
          <cell r="E2006" t="str">
            <v>I001</v>
          </cell>
          <cell r="G2006" t="str">
            <v>Siemens Automation &amp; drivers</v>
          </cell>
          <cell r="H2006" t="str">
            <v>DSC system addidtional hardware &amp; servers software for boiler &amp; TA</v>
          </cell>
          <cell r="I2006" t="str">
            <v>ZAR 393,335.14</v>
          </cell>
          <cell r="J2006" t="str">
            <v>ZAR</v>
          </cell>
          <cell r="K2006">
            <v>393335.14</v>
          </cell>
          <cell r="L2006">
            <v>1</v>
          </cell>
          <cell r="M2006">
            <v>393335.14</v>
          </cell>
        </row>
        <row r="2007">
          <cell r="B2007" t="str">
            <v>PR</v>
          </cell>
          <cell r="D2007">
            <v>39764</v>
          </cell>
          <cell r="E2007" t="str">
            <v>W139</v>
          </cell>
          <cell r="G2007" t="str">
            <v>SA Scale</v>
          </cell>
          <cell r="H2007" t="str">
            <v>1ton Bagging machine for Cshed Packing Station</v>
          </cell>
          <cell r="I2007" t="str">
            <v>ZAR 890,500</v>
          </cell>
          <cell r="J2007" t="str">
            <v>ZAR</v>
          </cell>
          <cell r="K2007">
            <v>890500</v>
          </cell>
          <cell r="L2007">
            <v>1</v>
          </cell>
          <cell r="M2007">
            <v>890500</v>
          </cell>
        </row>
        <row r="2008">
          <cell r="B2008" t="str">
            <v>PR</v>
          </cell>
          <cell r="D2008">
            <v>39764</v>
          </cell>
          <cell r="E2008" t="str">
            <v>W104</v>
          </cell>
          <cell r="G2008" t="str">
            <v>PD Engineering</v>
          </cell>
          <cell r="H2008" t="str">
            <v>Grating and Handrailing for T1 Tower</v>
          </cell>
          <cell r="I2008" t="str">
            <v>ZAR 365,239</v>
          </cell>
          <cell r="J2008" t="str">
            <v>ZAR</v>
          </cell>
          <cell r="K2008">
            <v>365239</v>
          </cell>
          <cell r="L2008">
            <v>1</v>
          </cell>
          <cell r="M2008">
            <v>365239</v>
          </cell>
        </row>
        <row r="2009">
          <cell r="B2009" t="str">
            <v>PR</v>
          </cell>
          <cell r="D2009">
            <v>39764</v>
          </cell>
          <cell r="E2009" t="str">
            <v>W104</v>
          </cell>
          <cell r="G2009" t="str">
            <v>PD Engineering</v>
          </cell>
          <cell r="H2009" t="str">
            <v>Infeed structural Steel</v>
          </cell>
          <cell r="I2009" t="str">
            <v>ZAR 1,053,600.17</v>
          </cell>
          <cell r="J2009" t="str">
            <v>ZAR</v>
          </cell>
          <cell r="K2009">
            <v>1053600.17</v>
          </cell>
          <cell r="L2009">
            <v>1</v>
          </cell>
          <cell r="M2009">
            <v>1053600.17</v>
          </cell>
        </row>
        <row r="2010">
          <cell r="B2010" t="str">
            <v>PR</v>
          </cell>
          <cell r="D2010">
            <v>39764</v>
          </cell>
          <cell r="E2010" t="str">
            <v>M039-0</v>
          </cell>
          <cell r="G2010" t="str">
            <v>FCM Engineering</v>
          </cell>
          <cell r="H2010" t="str">
            <v>T1 Mill House Platform</v>
          </cell>
          <cell r="I2010" t="str">
            <v>ZAR 534,900</v>
          </cell>
          <cell r="J2010" t="str">
            <v>ZAR</v>
          </cell>
          <cell r="K2010">
            <v>534900</v>
          </cell>
          <cell r="L2010">
            <v>1</v>
          </cell>
          <cell r="M2010">
            <v>534900</v>
          </cell>
        </row>
        <row r="2011">
          <cell r="B2011" t="str">
            <v>PR</v>
          </cell>
          <cell r="D2011">
            <v>39764</v>
          </cell>
          <cell r="E2011" t="str">
            <v>M039-0</v>
          </cell>
          <cell r="G2011" t="str">
            <v>EAS</v>
          </cell>
          <cell r="H2011" t="str">
            <v>BOQ 16 - Material for Site Fabrication</v>
          </cell>
          <cell r="I2011" t="str">
            <v>ZAR 282,235</v>
          </cell>
          <cell r="J2011" t="str">
            <v>ZAR</v>
          </cell>
          <cell r="K2011">
            <v>282235</v>
          </cell>
          <cell r="L2011">
            <v>1</v>
          </cell>
          <cell r="M2011">
            <v>282235</v>
          </cell>
        </row>
        <row r="2012">
          <cell r="B2012" t="str">
            <v>PR</v>
          </cell>
          <cell r="D2012">
            <v>39764</v>
          </cell>
          <cell r="E2012" t="str">
            <v>A007-2</v>
          </cell>
          <cell r="G2012" t="str">
            <v>KSB Pumps and Valves</v>
          </cell>
          <cell r="H2012" t="str">
            <v>Pressure Transmitters</v>
          </cell>
          <cell r="I2012" t="str">
            <v>ZAR 13800.60</v>
          </cell>
          <cell r="J2012" t="str">
            <v>ZAR</v>
          </cell>
          <cell r="K2012">
            <v>13800.6</v>
          </cell>
          <cell r="L2012">
            <v>1</v>
          </cell>
          <cell r="M2012">
            <v>13800.6</v>
          </cell>
        </row>
        <row r="2013">
          <cell r="B2013" t="str">
            <v>PR</v>
          </cell>
          <cell r="D2013">
            <v>39764</v>
          </cell>
          <cell r="E2013" t="str">
            <v>M001-13</v>
          </cell>
          <cell r="G2013" t="str">
            <v>EAS</v>
          </cell>
          <cell r="H2013" t="str">
            <v>Ash Plant Pipe Route 400NB 3CR12 pipe with Accessories and Support Steel</v>
          </cell>
          <cell r="I2013" t="str">
            <v>ZAR 901,500</v>
          </cell>
          <cell r="J2013" t="str">
            <v>ZAR</v>
          </cell>
          <cell r="K2013">
            <v>901500</v>
          </cell>
          <cell r="L2013">
            <v>1</v>
          </cell>
          <cell r="M2013">
            <v>901500</v>
          </cell>
        </row>
        <row r="2014">
          <cell r="B2014" t="str">
            <v>PR</v>
          </cell>
          <cell r="D2014">
            <v>39764</v>
          </cell>
          <cell r="E2014" t="str">
            <v>M001-13</v>
          </cell>
          <cell r="G2014" t="str">
            <v>Amalgamated Pumping Suppliues</v>
          </cell>
          <cell r="H2014" t="str">
            <v>Spares and Labour to refurbish 2 off Warman 8/6's</v>
          </cell>
          <cell r="I2014" t="str">
            <v>ZAR 317,243.39</v>
          </cell>
          <cell r="J2014" t="str">
            <v>ZAR</v>
          </cell>
          <cell r="K2014">
            <v>317243.39</v>
          </cell>
          <cell r="L2014">
            <v>1</v>
          </cell>
          <cell r="M2014">
            <v>317243.39</v>
          </cell>
        </row>
        <row r="2015">
          <cell r="B2015" t="str">
            <v>PR</v>
          </cell>
          <cell r="D2015">
            <v>39764</v>
          </cell>
          <cell r="E2015" t="str">
            <v>M001-03</v>
          </cell>
          <cell r="G2015" t="str">
            <v>Honel Structural Producst</v>
          </cell>
          <cell r="H2015" t="str">
            <v>2 of Glacier Bearings for hotwell tank</v>
          </cell>
          <cell r="I2015" t="str">
            <v>ZAR 4,364</v>
          </cell>
          <cell r="J2015" t="str">
            <v>ZAR</v>
          </cell>
          <cell r="K2015">
            <v>4364</v>
          </cell>
          <cell r="L2015">
            <v>1</v>
          </cell>
          <cell r="M2015">
            <v>4364</v>
          </cell>
        </row>
        <row r="2016">
          <cell r="B2016" t="str">
            <v>PR</v>
          </cell>
          <cell r="D2016">
            <v>39764</v>
          </cell>
          <cell r="E2016" t="str">
            <v>W123</v>
          </cell>
          <cell r="G2016" t="str">
            <v>Heku Construction Ltd</v>
          </cell>
          <cell r="H2016" t="str">
            <v>Supply fabricate and erect steel girder on north face of C shed for S&amp;B</v>
          </cell>
          <cell r="I2016" t="str">
            <v>ZMK 27,917,893</v>
          </cell>
          <cell r="J2016" t="str">
            <v>ZMK</v>
          </cell>
          <cell r="K2016">
            <v>27917893</v>
          </cell>
          <cell r="L2016">
            <v>1.6750418760469012E-3</v>
          </cell>
          <cell r="M2016">
            <v>46763.639865996651</v>
          </cell>
        </row>
        <row r="2017">
          <cell r="B2017" t="str">
            <v>PR</v>
          </cell>
          <cell r="D2017">
            <v>39764</v>
          </cell>
          <cell r="E2017" t="str">
            <v>E012</v>
          </cell>
          <cell r="G2017" t="str">
            <v>Zest Electric Motor</v>
          </cell>
          <cell r="H2017" t="str">
            <v>On site technician commissioning for weg drivers</v>
          </cell>
          <cell r="I2017" t="str">
            <v>ZAR 60,369</v>
          </cell>
          <cell r="J2017" t="str">
            <v>ZAR</v>
          </cell>
          <cell r="K2017">
            <v>60369</v>
          </cell>
          <cell r="L2017">
            <v>1</v>
          </cell>
          <cell r="M2017">
            <v>60369</v>
          </cell>
        </row>
        <row r="2018">
          <cell r="B2018" t="str">
            <v>PR</v>
          </cell>
          <cell r="D2018">
            <v>39764</v>
          </cell>
          <cell r="E2018" t="str">
            <v>M039-0</v>
          </cell>
          <cell r="G2018" t="str">
            <v>Emineo Ltd</v>
          </cell>
          <cell r="H2018" t="str">
            <v>Fabrication of T1 moter lift structure</v>
          </cell>
          <cell r="I2018" t="str">
            <v>EUR 5,338.5</v>
          </cell>
          <cell r="J2018" t="str">
            <v>EUR</v>
          </cell>
          <cell r="K2018">
            <v>5338.5</v>
          </cell>
          <cell r="L2018">
            <v>9.5500000000000007</v>
          </cell>
          <cell r="M2018">
            <v>50982.675000000003</v>
          </cell>
        </row>
        <row r="2019">
          <cell r="B2019" t="str">
            <v>PR</v>
          </cell>
          <cell r="D2019">
            <v>39764</v>
          </cell>
          <cell r="E2019" t="str">
            <v>M039-0</v>
          </cell>
          <cell r="G2019" t="str">
            <v>Emineo Ltd</v>
          </cell>
          <cell r="H2019" t="str">
            <v>Fabrication of T1 mill platfrom supporting columns</v>
          </cell>
          <cell r="I2019" t="str">
            <v>EUR 6,345</v>
          </cell>
          <cell r="J2019" t="str">
            <v>EUR</v>
          </cell>
          <cell r="K2019">
            <v>6345</v>
          </cell>
          <cell r="L2019">
            <v>9.5500000000000007</v>
          </cell>
          <cell r="M2019">
            <v>60594.750000000007</v>
          </cell>
        </row>
        <row r="2020">
          <cell r="B2020" t="str">
            <v>PR</v>
          </cell>
          <cell r="D2020">
            <v>39764</v>
          </cell>
          <cell r="E2020" t="str">
            <v>M021</v>
          </cell>
          <cell r="G2020" t="str">
            <v>Emineo Ltd</v>
          </cell>
          <cell r="H2020" t="str">
            <v>Fabrication of T1 Magnet support Structure</v>
          </cell>
          <cell r="I2020" t="str">
            <v>EUR 3,068</v>
          </cell>
          <cell r="J2020" t="str">
            <v>EUR</v>
          </cell>
          <cell r="K2020">
            <v>3068</v>
          </cell>
          <cell r="L2020">
            <v>9.5500000000000007</v>
          </cell>
          <cell r="M2020">
            <v>29299.4</v>
          </cell>
        </row>
        <row r="2021">
          <cell r="B2021" t="str">
            <v>PR</v>
          </cell>
          <cell r="D2021">
            <v>39764</v>
          </cell>
          <cell r="E2021" t="str">
            <v>M006</v>
          </cell>
          <cell r="G2021" t="str">
            <v>Emineo Ltd</v>
          </cell>
          <cell r="H2021" t="str">
            <v>Extra work for removing old dryer</v>
          </cell>
          <cell r="I2021" t="str">
            <v>EUR 11,860</v>
          </cell>
          <cell r="J2021" t="str">
            <v>EUR</v>
          </cell>
          <cell r="K2021">
            <v>11860</v>
          </cell>
          <cell r="L2021">
            <v>9.5500000000000007</v>
          </cell>
          <cell r="M2021">
            <v>113263.00000000001</v>
          </cell>
        </row>
        <row r="2022">
          <cell r="B2022" t="str">
            <v>PR</v>
          </cell>
          <cell r="D2022">
            <v>39764</v>
          </cell>
          <cell r="E2022" t="str">
            <v>M023-3</v>
          </cell>
          <cell r="G2022" t="str">
            <v>Heku Construction Ltd</v>
          </cell>
          <cell r="H2022" t="str">
            <v>Fabricate cable guide for 140 ton crane PV56</v>
          </cell>
          <cell r="I2022" t="str">
            <v>USD 350</v>
          </cell>
          <cell r="J2022" t="str">
            <v>USD</v>
          </cell>
          <cell r="K2022">
            <v>350</v>
          </cell>
          <cell r="L2022">
            <v>7.35</v>
          </cell>
          <cell r="M2022">
            <v>2572.5</v>
          </cell>
        </row>
        <row r="2023">
          <cell r="J2023" t="str">
            <v/>
          </cell>
          <cell r="K2023" t="e">
            <v>#VALUE!</v>
          </cell>
          <cell r="L2023" t="e">
            <v>#N/A</v>
          </cell>
          <cell r="M2023" t="e">
            <v>#N/A</v>
          </cell>
        </row>
        <row r="2024">
          <cell r="B2024" t="str">
            <v>PR</v>
          </cell>
          <cell r="C2024" t="str">
            <v>BSCO 218</v>
          </cell>
          <cell r="D2024">
            <v>39769</v>
          </cell>
          <cell r="E2024" t="str">
            <v>C001</v>
          </cell>
          <cell r="G2024" t="str">
            <v>Heku Construction Ltd</v>
          </cell>
          <cell r="H2024" t="str">
            <v xml:space="preserve">Site instrucions issued to Heku for site fabrication </v>
          </cell>
          <cell r="I2024" t="str">
            <v>ZMK 8600382</v>
          </cell>
          <cell r="J2024" t="str">
            <v>ZMK</v>
          </cell>
          <cell r="K2024">
            <v>8600382</v>
          </cell>
          <cell r="L2024">
            <v>1.6750418760469012E-3</v>
          </cell>
          <cell r="M2024">
            <v>14406</v>
          </cell>
        </row>
        <row r="2025">
          <cell r="B2025" t="str">
            <v>PR</v>
          </cell>
          <cell r="C2025" t="str">
            <v>BSCO 218</v>
          </cell>
          <cell r="D2025">
            <v>39769</v>
          </cell>
          <cell r="E2025" t="str">
            <v>M004</v>
          </cell>
          <cell r="G2025" t="str">
            <v>Heku Construction Ltd</v>
          </cell>
          <cell r="H2025" t="str">
            <v xml:space="preserve">Site instrucions issued to Heku for site fabrication </v>
          </cell>
          <cell r="I2025" t="str">
            <v>ZMK 3440152.8</v>
          </cell>
          <cell r="J2025" t="str">
            <v>ZMK</v>
          </cell>
          <cell r="K2025">
            <v>3440152.8</v>
          </cell>
          <cell r="L2025">
            <v>1.6750418760469012E-3</v>
          </cell>
          <cell r="M2025">
            <v>5762.4</v>
          </cell>
        </row>
        <row r="2026">
          <cell r="B2026" t="str">
            <v>PR</v>
          </cell>
          <cell r="C2026" t="str">
            <v>BSCO 218</v>
          </cell>
          <cell r="D2026">
            <v>39769</v>
          </cell>
          <cell r="E2026" t="str">
            <v>M010-3</v>
          </cell>
          <cell r="G2026" t="str">
            <v>Heku Construction Ltd</v>
          </cell>
          <cell r="H2026" t="str">
            <v xml:space="preserve">Site instrucions issued to Heku for site fabrication </v>
          </cell>
          <cell r="I2026" t="str">
            <v>ZMK 277502776.02432</v>
          </cell>
          <cell r="J2026" t="str">
            <v>ZMK</v>
          </cell>
          <cell r="K2026">
            <v>277502776.02432001</v>
          </cell>
          <cell r="L2026">
            <v>1.6750418760469012E-3</v>
          </cell>
          <cell r="M2026">
            <v>464828.77056000003</v>
          </cell>
        </row>
        <row r="2027">
          <cell r="B2027" t="str">
            <v>PR</v>
          </cell>
          <cell r="C2027" t="str">
            <v>BSCO 218</v>
          </cell>
          <cell r="D2027">
            <v>39769</v>
          </cell>
          <cell r="E2027" t="str">
            <v>M013-0</v>
          </cell>
          <cell r="G2027" t="str">
            <v>Heku Construction Ltd</v>
          </cell>
          <cell r="H2027" t="str">
            <v xml:space="preserve">Site instrucions issued to Heku for site fabrication </v>
          </cell>
          <cell r="I2027" t="str">
            <v>ZMK 5160229.2</v>
          </cell>
          <cell r="J2027" t="str">
            <v>ZMK</v>
          </cell>
          <cell r="K2027">
            <v>5160229.2</v>
          </cell>
          <cell r="L2027">
            <v>1.6750418760469012E-3</v>
          </cell>
          <cell r="M2027">
            <v>8643.6</v>
          </cell>
        </row>
        <row r="2028">
          <cell r="B2028" t="str">
            <v>PR</v>
          </cell>
          <cell r="C2028" t="str">
            <v>BSCO 218</v>
          </cell>
          <cell r="D2028">
            <v>39769</v>
          </cell>
          <cell r="E2028" t="str">
            <v>M014</v>
          </cell>
          <cell r="G2028" t="str">
            <v>Heku Construction Ltd</v>
          </cell>
          <cell r="H2028" t="str">
            <v xml:space="preserve">Site instrucions issued to Heku for site fabrication </v>
          </cell>
          <cell r="I2028" t="str">
            <v>ZMK 17200764</v>
          </cell>
          <cell r="J2028" t="str">
            <v>ZMK</v>
          </cell>
          <cell r="K2028">
            <v>17200764</v>
          </cell>
          <cell r="L2028">
            <v>1.6750418760469012E-3</v>
          </cell>
          <cell r="M2028">
            <v>28812</v>
          </cell>
        </row>
        <row r="2029">
          <cell r="B2029" t="str">
            <v>PR</v>
          </cell>
          <cell r="C2029" t="str">
            <v>BSCO 218</v>
          </cell>
          <cell r="D2029">
            <v>39769</v>
          </cell>
          <cell r="E2029" t="str">
            <v>M016-0</v>
          </cell>
          <cell r="G2029" t="str">
            <v>Heku Construction Ltd</v>
          </cell>
          <cell r="H2029" t="str">
            <v xml:space="preserve">Site instrucions issued to Heku for site fabrication </v>
          </cell>
          <cell r="I2029" t="str">
            <v>ZMK 34401528</v>
          </cell>
          <cell r="J2029" t="str">
            <v>ZMK</v>
          </cell>
          <cell r="K2029">
            <v>34401528</v>
          </cell>
          <cell r="L2029">
            <v>1.6750418760469012E-3</v>
          </cell>
          <cell r="M2029">
            <v>57624</v>
          </cell>
        </row>
        <row r="2030">
          <cell r="B2030" t="str">
            <v>PR</v>
          </cell>
          <cell r="C2030" t="str">
            <v>BSCO 218</v>
          </cell>
          <cell r="D2030">
            <v>39769</v>
          </cell>
          <cell r="E2030" t="str">
            <v>M018</v>
          </cell>
          <cell r="G2030" t="str">
            <v>Heku Construction Ltd</v>
          </cell>
          <cell r="H2030" t="str">
            <v xml:space="preserve">Site instrucions issued to Heku for site fabrication </v>
          </cell>
          <cell r="I2030" t="str">
            <v>ZMK 17200764</v>
          </cell>
          <cell r="J2030" t="str">
            <v>ZMK</v>
          </cell>
          <cell r="K2030">
            <v>17200764</v>
          </cell>
          <cell r="L2030">
            <v>1.6750418760469012E-3</v>
          </cell>
          <cell r="M2030">
            <v>28812</v>
          </cell>
        </row>
        <row r="2031">
          <cell r="B2031" t="str">
            <v>PR</v>
          </cell>
          <cell r="C2031" t="str">
            <v>BSCO 218</v>
          </cell>
          <cell r="D2031">
            <v>39769</v>
          </cell>
          <cell r="E2031" t="str">
            <v>M031</v>
          </cell>
          <cell r="G2031" t="str">
            <v>Heku Construction Ltd</v>
          </cell>
          <cell r="H2031" t="str">
            <v xml:space="preserve">Site instrucions issued to Heku for site fabrication </v>
          </cell>
          <cell r="I2031" t="str">
            <v>ZMK 35261566.2</v>
          </cell>
          <cell r="J2031" t="str">
            <v>ZMK</v>
          </cell>
          <cell r="K2031">
            <v>35261566.200000003</v>
          </cell>
          <cell r="L2031">
            <v>1.6750418760469012E-3</v>
          </cell>
          <cell r="M2031">
            <v>59064.600000000006</v>
          </cell>
        </row>
        <row r="2032">
          <cell r="B2032" t="str">
            <v>PR</v>
          </cell>
          <cell r="C2032" t="str">
            <v>BSCO 218</v>
          </cell>
          <cell r="D2032">
            <v>39769</v>
          </cell>
          <cell r="E2032" t="str">
            <v>M031</v>
          </cell>
          <cell r="G2032" t="str">
            <v>Heku Construction Ltd</v>
          </cell>
          <cell r="H2032" t="str">
            <v xml:space="preserve">Site instrucions issued to Heku for site fabrication </v>
          </cell>
          <cell r="I2032" t="str">
            <v>ZMK 9526471.13376</v>
          </cell>
          <cell r="J2032" t="str">
            <v>ZMK</v>
          </cell>
          <cell r="K2032">
            <v>9526471.1337599996</v>
          </cell>
          <cell r="L2032">
            <v>1.6750418760469012E-3</v>
          </cell>
          <cell r="M2032">
            <v>15957.238079999999</v>
          </cell>
        </row>
        <row r="2033">
          <cell r="B2033" t="str">
            <v>PR</v>
          </cell>
          <cell r="C2033" t="str">
            <v>BSCO 218</v>
          </cell>
          <cell r="D2033">
            <v>39769</v>
          </cell>
          <cell r="E2033" t="str">
            <v>M037</v>
          </cell>
          <cell r="G2033" t="str">
            <v>Heku Construction Ltd</v>
          </cell>
          <cell r="H2033" t="str">
            <v xml:space="preserve">Site instrucions issued to Heku for site fabrication </v>
          </cell>
          <cell r="I2033" t="str">
            <v>ZMK 49882215.6</v>
          </cell>
          <cell r="J2033" t="str">
            <v>ZMK</v>
          </cell>
          <cell r="K2033">
            <v>49882215.600000001</v>
          </cell>
          <cell r="L2033">
            <v>1.6750418760469012E-3</v>
          </cell>
          <cell r="M2033">
            <v>83554.8</v>
          </cell>
        </row>
        <row r="2034">
          <cell r="B2034" t="str">
            <v>PR</v>
          </cell>
          <cell r="C2034" t="str">
            <v>BSCO 218</v>
          </cell>
          <cell r="D2034">
            <v>39769</v>
          </cell>
          <cell r="E2034" t="str">
            <v>M040</v>
          </cell>
          <cell r="G2034" t="str">
            <v>Heku Construction Ltd</v>
          </cell>
          <cell r="H2034" t="str">
            <v xml:space="preserve">Site instrucions issued to Heku for site fabrication </v>
          </cell>
          <cell r="I2034" t="str">
            <v>ZMK 34401528</v>
          </cell>
          <cell r="J2034" t="str">
            <v>ZMK</v>
          </cell>
          <cell r="K2034">
            <v>34401528</v>
          </cell>
          <cell r="L2034">
            <v>1.6750418760469012E-3</v>
          </cell>
          <cell r="M2034">
            <v>57624</v>
          </cell>
        </row>
        <row r="2035">
          <cell r="B2035" t="str">
            <v>PR</v>
          </cell>
          <cell r="C2035" t="str">
            <v>BSCO 218</v>
          </cell>
          <cell r="D2035">
            <v>39769</v>
          </cell>
          <cell r="E2035" t="str">
            <v>M041</v>
          </cell>
          <cell r="G2035" t="str">
            <v>Heku Construction Ltd</v>
          </cell>
          <cell r="H2035" t="str">
            <v xml:space="preserve">Site instrucions issued to Heku for site fabrication </v>
          </cell>
          <cell r="I2035" t="str">
            <v>ZMK 32681451.6</v>
          </cell>
          <cell r="J2035" t="str">
            <v>ZMK</v>
          </cell>
          <cell r="K2035">
            <v>32681451.600000001</v>
          </cell>
          <cell r="L2035">
            <v>1.6750418760469012E-3</v>
          </cell>
          <cell r="M2035">
            <v>54742.8</v>
          </cell>
        </row>
        <row r="2036">
          <cell r="B2036" t="str">
            <v>PR</v>
          </cell>
          <cell r="C2036" t="str">
            <v>BSCO 218</v>
          </cell>
          <cell r="D2036">
            <v>39769</v>
          </cell>
          <cell r="E2036" t="str">
            <v>M043-0</v>
          </cell>
          <cell r="G2036" t="str">
            <v>Heku Construction Ltd</v>
          </cell>
          <cell r="H2036" t="str">
            <v xml:space="preserve">Site instrucions issued to Heku for site fabrication </v>
          </cell>
          <cell r="I2036" t="str">
            <v>ZMK 15480687.6</v>
          </cell>
          <cell r="J2036" t="str">
            <v>ZMK</v>
          </cell>
          <cell r="K2036">
            <v>15480687.6</v>
          </cell>
          <cell r="L2036">
            <v>1.6750418760469012E-3</v>
          </cell>
          <cell r="M2036">
            <v>25930.799999999999</v>
          </cell>
        </row>
        <row r="2037">
          <cell r="B2037" t="str">
            <v>PR</v>
          </cell>
          <cell r="C2037" t="str">
            <v>BSCO 218</v>
          </cell>
          <cell r="D2037">
            <v>39769</v>
          </cell>
          <cell r="E2037" t="str">
            <v>M048</v>
          </cell>
          <cell r="G2037" t="str">
            <v>Heku Construction Ltd</v>
          </cell>
          <cell r="H2037" t="str">
            <v xml:space="preserve">Site instrucions issued to Heku for site fabrication </v>
          </cell>
          <cell r="I2037" t="str">
            <v>ZMK 34401528</v>
          </cell>
          <cell r="J2037" t="str">
            <v>ZMK</v>
          </cell>
          <cell r="K2037">
            <v>34401528</v>
          </cell>
          <cell r="L2037">
            <v>1.6750418760469012E-3</v>
          </cell>
          <cell r="M2037">
            <v>57624</v>
          </cell>
        </row>
        <row r="2038">
          <cell r="B2038" t="str">
            <v>PR</v>
          </cell>
          <cell r="C2038" t="str">
            <v>BSCO 218</v>
          </cell>
          <cell r="D2038">
            <v>39769</v>
          </cell>
          <cell r="E2038" t="str">
            <v>M056</v>
          </cell>
          <cell r="G2038" t="str">
            <v>Heku Construction Ltd</v>
          </cell>
          <cell r="H2038" t="str">
            <v xml:space="preserve">Site instrucions issued to Heku for site fabrication </v>
          </cell>
          <cell r="I2038" t="str">
            <v>ZMK 726714979.945921</v>
          </cell>
          <cell r="J2038" t="str">
            <v>ZMK</v>
          </cell>
          <cell r="K2038">
            <v>726714979.94592094</v>
          </cell>
          <cell r="L2038">
            <v>1.6750418760469012E-3</v>
          </cell>
          <cell r="M2038">
            <v>1217278.0233600016</v>
          </cell>
        </row>
        <row r="2042">
          <cell r="B2042" t="str">
            <v>Ledger Recon</v>
          </cell>
          <cell r="J2042" t="str">
            <v/>
          </cell>
          <cell r="K2042" t="e">
            <v>#VALUE!</v>
          </cell>
          <cell r="L2042" t="e">
            <v>#N/A</v>
          </cell>
          <cell r="M2042" t="e">
            <v>#N/A</v>
          </cell>
          <cell r="N2042">
            <v>0</v>
          </cell>
          <cell r="O2042">
            <v>0</v>
          </cell>
          <cell r="P2042">
            <v>0</v>
          </cell>
          <cell r="Q2042">
            <v>0</v>
          </cell>
          <cell r="R2042">
            <v>0</v>
          </cell>
        </row>
        <row r="2043">
          <cell r="B2043" t="str">
            <v>Ledger  up to 28 September 2008</v>
          </cell>
          <cell r="D2043">
            <v>39575</v>
          </cell>
          <cell r="E2043" t="str">
            <v>A012</v>
          </cell>
          <cell r="G2043" t="str">
            <v>Zambia Sugar Ledger</v>
          </cell>
          <cell r="H2043" t="str">
            <v>7 MAY 08 PO REC 67510 MOTORISED SPRAYER (67510)</v>
          </cell>
          <cell r="I2043" t="str">
            <v>ZMK 6,000,000</v>
          </cell>
          <cell r="J2043" t="str">
            <v>ZMK</v>
          </cell>
          <cell r="K2043">
            <v>6000000</v>
          </cell>
          <cell r="L2043">
            <v>1.6750418760469012E-3</v>
          </cell>
          <cell r="M2043">
            <v>10050.251256281406</v>
          </cell>
        </row>
        <row r="2044">
          <cell r="B2044" t="str">
            <v>Ledger  up to 28 September 2008</v>
          </cell>
          <cell r="D2044">
            <v>39575</v>
          </cell>
          <cell r="E2044" t="str">
            <v>A012</v>
          </cell>
          <cell r="G2044" t="str">
            <v>Zambia Sugar Ledger</v>
          </cell>
          <cell r="H2044" t="str">
            <v>7 MAR 08 PO REC 65325 MOTORIZED SPRAYER (65325)</v>
          </cell>
          <cell r="I2044" t="str">
            <v>ZMK 6,000,000</v>
          </cell>
          <cell r="J2044" t="str">
            <v>ZMK</v>
          </cell>
          <cell r="K2044">
            <v>6000000</v>
          </cell>
          <cell r="L2044">
            <v>1.6750418760469012E-3</v>
          </cell>
          <cell r="M2044">
            <v>10050.251256281406</v>
          </cell>
        </row>
        <row r="2045">
          <cell r="B2045" t="str">
            <v>Ledger  up to 28 September 2008</v>
          </cell>
          <cell r="D2045">
            <v>39624</v>
          </cell>
          <cell r="E2045" t="str">
            <v>A012</v>
          </cell>
          <cell r="G2045" t="str">
            <v>Zambia Sugar Ledger</v>
          </cell>
          <cell r="H2045" t="str">
            <v>20 FERTILIZER APPLICATORS TANK TYPE (30KG) (62/1208EXP026/</v>
          </cell>
          <cell r="I2045" t="str">
            <v>ZMK 9,976,000</v>
          </cell>
          <cell r="J2045" t="str">
            <v>ZMK</v>
          </cell>
          <cell r="K2045">
            <v>9976000</v>
          </cell>
          <cell r="L2045">
            <v>1.6750418760469012E-3</v>
          </cell>
          <cell r="M2045">
            <v>16710.217755443886</v>
          </cell>
        </row>
        <row r="2046">
          <cell r="B2046" t="str">
            <v>Ledger  up to 28 September 2008</v>
          </cell>
          <cell r="D2046">
            <v>39622.561909722222</v>
          </cell>
          <cell r="E2046" t="str">
            <v>A004-0</v>
          </cell>
          <cell r="F2046">
            <v>1</v>
          </cell>
          <cell r="G2046" t="str">
            <v>Zambia Sugar Ledger</v>
          </cell>
          <cell r="H2046" t="str">
            <v>FREIGHT ON HEAVY DUTY CAST IRON FRAME AND COVERS 610MM X 610MM (13653/71133/1/2) PO 599-735 has reference</v>
          </cell>
          <cell r="I2046" t="str">
            <v>ZAR 420.00</v>
          </cell>
          <cell r="J2046" t="str">
            <v>ZAR</v>
          </cell>
          <cell r="K2046">
            <v>420</v>
          </cell>
          <cell r="L2046">
            <v>1</v>
          </cell>
          <cell r="M2046">
            <v>420</v>
          </cell>
        </row>
        <row r="2047">
          <cell r="B2047" t="str">
            <v>Ledger  up to 28 September 2008</v>
          </cell>
          <cell r="D2047">
            <v>39597.700879629629</v>
          </cell>
          <cell r="E2047" t="str">
            <v>A004-0</v>
          </cell>
          <cell r="G2047" t="str">
            <v>Zambia Sugar Ledger</v>
          </cell>
          <cell r="H2047" t="str">
            <v>ROAD FREIGHT CHARGES (13653/71294/3) PO 599-0735 has reference</v>
          </cell>
          <cell r="I2047" t="str">
            <v>ZAR 2502.90</v>
          </cell>
          <cell r="J2047" t="str">
            <v>ZAR</v>
          </cell>
          <cell r="K2047">
            <v>2502.9</v>
          </cell>
          <cell r="L2047">
            <v>1</v>
          </cell>
          <cell r="M2047">
            <v>2502.9</v>
          </cell>
        </row>
        <row r="2048">
          <cell r="B2048" t="str">
            <v>Ledger  up to 28 September 2008</v>
          </cell>
          <cell r="D2048">
            <v>39338</v>
          </cell>
          <cell r="E2048" t="str">
            <v>A004-0</v>
          </cell>
          <cell r="G2048" t="str">
            <v>Zambia Sugar Ledger</v>
          </cell>
          <cell r="H2048" t="str">
            <v>13 SEP 07 RSZ-CROSSING U/GRD WAYLEAVE KAFUE BLOCK INV 104351</v>
          </cell>
          <cell r="I2048" t="str">
            <v>ZMK 2,260,000</v>
          </cell>
          <cell r="J2048" t="str">
            <v>ZMK</v>
          </cell>
          <cell r="K2048">
            <v>2260000</v>
          </cell>
          <cell r="L2048">
            <v>1.6750418760469012E-3</v>
          </cell>
          <cell r="M2048">
            <v>3785.5946398659967</v>
          </cell>
        </row>
        <row r="2049">
          <cell r="B2049" t="str">
            <v>Ledger  up to 28 September 2008</v>
          </cell>
          <cell r="E2049" t="str">
            <v>M023-3</v>
          </cell>
          <cell r="G2049" t="str">
            <v>Zambia Sugar Ledger</v>
          </cell>
          <cell r="H2049" t="str">
            <v>Spares and payments for Mobile Cranes</v>
          </cell>
          <cell r="I2049" t="str">
            <v>ZMk 56,645,920.72</v>
          </cell>
          <cell r="J2049" t="str">
            <v>ZMk</v>
          </cell>
          <cell r="K2049">
            <v>56645920.719999999</v>
          </cell>
          <cell r="L2049">
            <v>1.6750418760469012E-3</v>
          </cell>
          <cell r="M2049">
            <v>94884.289313232832</v>
          </cell>
        </row>
        <row r="2050">
          <cell r="B2050" t="str">
            <v>Ledger  up to 28 September 2008</v>
          </cell>
          <cell r="D2050">
            <v>39575</v>
          </cell>
          <cell r="E2050" t="str">
            <v>I001</v>
          </cell>
          <cell r="G2050" t="str">
            <v>Zambia Sugar Ledger</v>
          </cell>
          <cell r="H2050" t="str">
            <v>Freight 20599/900001762</v>
          </cell>
          <cell r="I2050" t="str">
            <v>ZMK 456,000</v>
          </cell>
          <cell r="J2050" t="str">
            <v>ZMK</v>
          </cell>
          <cell r="K2050">
            <v>456000</v>
          </cell>
          <cell r="L2050">
            <v>1.6750418760469012E-3</v>
          </cell>
          <cell r="M2050">
            <v>763.8190954773869</v>
          </cell>
        </row>
        <row r="2051">
          <cell r="B2051" t="str">
            <v>Ledger  up to 28 September 2008</v>
          </cell>
          <cell r="D2051">
            <v>39590</v>
          </cell>
          <cell r="E2051" t="str">
            <v>I002</v>
          </cell>
          <cell r="G2051" t="str">
            <v>Zambia Sugar Ledger</v>
          </cell>
          <cell r="H2051" t="str">
            <v>CABINETS 7075/32420/1</v>
          </cell>
          <cell r="I2051" t="str">
            <v>ZMk 8,450,000</v>
          </cell>
          <cell r="J2051" t="str">
            <v>ZMk</v>
          </cell>
          <cell r="K2051">
            <v>8450000</v>
          </cell>
          <cell r="L2051">
            <v>1.6750418760469012E-3</v>
          </cell>
          <cell r="M2051">
            <v>14154.103852596316</v>
          </cell>
        </row>
        <row r="2052">
          <cell r="B2052" t="str">
            <v>Ledger  up to 28 September 2008</v>
          </cell>
          <cell r="D2052">
            <v>39643.364120370374</v>
          </cell>
          <cell r="E2052" t="str">
            <v>I003</v>
          </cell>
          <cell r="G2052" t="str">
            <v>Zambia Sugar Ledger</v>
          </cell>
          <cell r="H2052" t="str">
            <v>CLEAR GRN - INV. 12483 PDMILL LUBRICATOR MOTION SENSORS AND EARTH BOXES 6438/12483/1/2</v>
          </cell>
          <cell r="I2052" t="str">
            <v>ZAR 20,267.03</v>
          </cell>
          <cell r="J2052" t="str">
            <v>ZAR</v>
          </cell>
          <cell r="K2052">
            <v>20267.03</v>
          </cell>
          <cell r="L2052">
            <v>1</v>
          </cell>
          <cell r="M2052">
            <v>20267.03</v>
          </cell>
        </row>
        <row r="2053">
          <cell r="B2053" t="str">
            <v>Ledger  up to 28 September 2008</v>
          </cell>
          <cell r="D2053">
            <v>39650.375231481485</v>
          </cell>
          <cell r="E2053" t="str">
            <v>I003</v>
          </cell>
          <cell r="G2053" t="str">
            <v>Zambia Sugar Ledger</v>
          </cell>
          <cell r="H2053" t="str">
            <v>DUPLEX PT 100 SENSORS, 380MM REF. INV. INS 15562 - GOODS CARRIED BY TS E &amp; I</v>
          </cell>
          <cell r="I2053" t="str">
            <v>ZAR 745.07</v>
          </cell>
          <cell r="J2053" t="str">
            <v>ZAR</v>
          </cell>
          <cell r="K2053">
            <v>745.07</v>
          </cell>
          <cell r="L2053">
            <v>1</v>
          </cell>
          <cell r="M2053">
            <v>745.07</v>
          </cell>
        </row>
        <row r="2054">
          <cell r="B2054" t="str">
            <v xml:space="preserve">Clearing charges </v>
          </cell>
          <cell r="E2054" t="str">
            <v>P014</v>
          </cell>
          <cell r="H2054" t="str">
            <v>Clearing Charges</v>
          </cell>
          <cell r="I2054" t="str">
            <v>ZMK 2,750,041,471.74</v>
          </cell>
          <cell r="J2054" t="str">
            <v>ZMK</v>
          </cell>
          <cell r="K2054">
            <v>2750041471.7399998</v>
          </cell>
          <cell r="L2054">
            <v>1.6750418760469012E-3</v>
          </cell>
          <cell r="M2054">
            <v>4606434.6260301508</v>
          </cell>
        </row>
        <row r="2055">
          <cell r="J2055" t="str">
            <v/>
          </cell>
          <cell r="K2055" t="e">
            <v>#VALUE!</v>
          </cell>
          <cell r="L2055" t="e">
            <v>#N/A</v>
          </cell>
          <cell r="M2055" t="e">
            <v>#N/A</v>
          </cell>
        </row>
        <row r="2056">
          <cell r="J2056" t="str">
            <v/>
          </cell>
          <cell r="K2056" t="e">
            <v>#VALUE!</v>
          </cell>
          <cell r="L2056" t="e">
            <v>#N/A</v>
          </cell>
          <cell r="M2056" t="e">
            <v>#N/A</v>
          </cell>
        </row>
        <row r="2057">
          <cell r="J2057" t="str">
            <v/>
          </cell>
          <cell r="K2057" t="e">
            <v>#VALUE!</v>
          </cell>
          <cell r="L2057" t="e">
            <v>#N/A</v>
          </cell>
          <cell r="M2057" t="e">
            <v>#N/A</v>
          </cell>
        </row>
        <row r="2058">
          <cell r="J2058" t="str">
            <v/>
          </cell>
          <cell r="K2058" t="e">
            <v>#VALUE!</v>
          </cell>
          <cell r="L2058" t="e">
            <v>#N/A</v>
          </cell>
          <cell r="M2058" t="e">
            <v>#N/A</v>
          </cell>
        </row>
        <row r="2059">
          <cell r="J2059" t="str">
            <v/>
          </cell>
          <cell r="K2059" t="e">
            <v>#VALUE!</v>
          </cell>
          <cell r="L2059" t="e">
            <v>#N/A</v>
          </cell>
          <cell r="M2059" t="e">
            <v>#N/A</v>
          </cell>
        </row>
        <row r="2060">
          <cell r="B2060" t="str">
            <v>Rapid Payments without PO</v>
          </cell>
          <cell r="J2060" t="str">
            <v/>
          </cell>
          <cell r="K2060" t="e">
            <v>#VALUE!</v>
          </cell>
          <cell r="L2060" t="e">
            <v>#N/A</v>
          </cell>
          <cell r="M2060" t="e">
            <v>#N/A</v>
          </cell>
          <cell r="N2060">
            <v>0</v>
          </cell>
          <cell r="O2060">
            <v>0</v>
          </cell>
          <cell r="P2060">
            <v>0</v>
          </cell>
          <cell r="Q2060">
            <v>0</v>
          </cell>
          <cell r="R2060">
            <v>0</v>
          </cell>
        </row>
        <row r="2061">
          <cell r="J2061" t="str">
            <v/>
          </cell>
          <cell r="K2061" t="e">
            <v>#VALUE!</v>
          </cell>
          <cell r="L2061" t="e">
            <v>#N/A</v>
          </cell>
          <cell r="M2061" t="e">
            <v>#N/A</v>
          </cell>
        </row>
        <row r="2062">
          <cell r="J2062" t="str">
            <v/>
          </cell>
          <cell r="K2062" t="e">
            <v>#VALUE!</v>
          </cell>
          <cell r="L2062" t="e">
            <v>#N/A</v>
          </cell>
          <cell r="M2062" t="e">
            <v>#N/A</v>
          </cell>
        </row>
        <row r="2063">
          <cell r="B2063" t="str">
            <v>Rapid PC943</v>
          </cell>
          <cell r="C2063">
            <v>1</v>
          </cell>
          <cell r="D2063">
            <v>39540</v>
          </cell>
          <cell r="E2063" t="str">
            <v>E007</v>
          </cell>
          <cell r="F2063" t="str">
            <v xml:space="preserve">Power House Auxiliaries, &amp; Control Desk Factory </v>
          </cell>
          <cell r="G2063" t="str">
            <v>Dawson Technology Pty Ltd</v>
          </cell>
          <cell r="H2063" t="str">
            <v xml:space="preserve">Power House Auxiliaries, &amp; Control Desk Factory </v>
          </cell>
          <cell r="I2063" t="str">
            <v>USD 9083.87</v>
          </cell>
          <cell r="J2063" t="str">
            <v>USD</v>
          </cell>
          <cell r="K2063">
            <v>9083.8700000000008</v>
          </cell>
          <cell r="L2063">
            <v>7.35</v>
          </cell>
          <cell r="M2063">
            <v>66766.444499999998</v>
          </cell>
          <cell r="N2063">
            <v>0</v>
          </cell>
          <cell r="O2063">
            <v>0</v>
          </cell>
          <cell r="P2063">
            <v>0</v>
          </cell>
          <cell r="Q2063">
            <v>9083.8700000000008</v>
          </cell>
          <cell r="R2063">
            <v>0</v>
          </cell>
        </row>
        <row r="2064">
          <cell r="B2064" t="str">
            <v>Rapid PC1000</v>
          </cell>
          <cell r="D2064">
            <v>39552</v>
          </cell>
          <cell r="E2064" t="str">
            <v>E002</v>
          </cell>
          <cell r="G2064" t="str">
            <v>PW., Ltd</v>
          </cell>
          <cell r="H2064" t="str">
            <v xml:space="preserve">Project Vehicles Purchase Cost </v>
          </cell>
          <cell r="I2064" t="str">
            <v>ZAR 1000</v>
          </cell>
          <cell r="J2064" t="str">
            <v>ZAR</v>
          </cell>
          <cell r="K2064">
            <v>1000</v>
          </cell>
          <cell r="L2064">
            <v>1</v>
          </cell>
          <cell r="M2064">
            <v>1000</v>
          </cell>
        </row>
        <row r="2065">
          <cell r="B2065" t="str">
            <v>Rapid PC1077</v>
          </cell>
          <cell r="D2065">
            <v>39559</v>
          </cell>
          <cell r="E2065" t="str">
            <v>A010-14</v>
          </cell>
          <cell r="G2065" t="str">
            <v>ZESCO Limted</v>
          </cell>
          <cell r="H2065" t="str">
            <v>Crop Establishment: Sundries and disbursments</v>
          </cell>
          <cell r="I2065" t="str">
            <v>ZMK 59277886</v>
          </cell>
          <cell r="J2065" t="str">
            <v>ZMK</v>
          </cell>
          <cell r="K2065">
            <v>59277886</v>
          </cell>
          <cell r="L2065">
            <v>1.6750418760469012E-3</v>
          </cell>
          <cell r="M2065">
            <v>99292.941373534341</v>
          </cell>
        </row>
        <row r="2066">
          <cell r="B2066" t="str">
            <v>Rapid PC1207</v>
          </cell>
          <cell r="D2066">
            <v>39582</v>
          </cell>
          <cell r="E2066" t="str">
            <v>I004</v>
          </cell>
          <cell r="G2066" t="str">
            <v>Unitech Instrumentation Services</v>
          </cell>
          <cell r="H2066" t="str">
            <v>Installation (factory)</v>
          </cell>
          <cell r="I2066" t="str">
            <v>ZAR 1573771.2</v>
          </cell>
          <cell r="J2066" t="str">
            <v>ZAR</v>
          </cell>
          <cell r="K2066">
            <v>1573771.2</v>
          </cell>
          <cell r="L2066">
            <v>1</v>
          </cell>
          <cell r="M2066">
            <v>1573771.2</v>
          </cell>
        </row>
        <row r="2067">
          <cell r="B2067" t="str">
            <v>Rapid PC1208</v>
          </cell>
          <cell r="D2067">
            <v>39582</v>
          </cell>
          <cell r="E2067" t="str">
            <v>I003</v>
          </cell>
          <cell r="G2067" t="str">
            <v>Unitech Instrumentation Services</v>
          </cell>
          <cell r="H2067" t="str">
            <v>Field Instramentation (Factory)</v>
          </cell>
          <cell r="I2067" t="str">
            <v>ZAR 23222.9</v>
          </cell>
          <cell r="J2067" t="str">
            <v>ZAR</v>
          </cell>
          <cell r="K2067">
            <v>23222.9</v>
          </cell>
          <cell r="L2067">
            <v>1</v>
          </cell>
          <cell r="M2067">
            <v>23222.9</v>
          </cell>
        </row>
        <row r="2068">
          <cell r="B2068" t="str">
            <v>Rapid PC1208</v>
          </cell>
          <cell r="D2068">
            <v>39582</v>
          </cell>
          <cell r="E2068" t="str">
            <v>I003</v>
          </cell>
          <cell r="G2068" t="str">
            <v>Unitech Instrumentation Services</v>
          </cell>
          <cell r="H2068" t="str">
            <v>Field Instramentation (Factory)</v>
          </cell>
          <cell r="I2068" t="str">
            <v>ZAR 154053.13</v>
          </cell>
          <cell r="J2068" t="str">
            <v>ZAR</v>
          </cell>
          <cell r="K2068">
            <v>154053.13</v>
          </cell>
          <cell r="L2068">
            <v>1</v>
          </cell>
          <cell r="M2068">
            <v>154053.13</v>
          </cell>
        </row>
        <row r="2069">
          <cell r="B2069" t="str">
            <v>Rapid PC1473</v>
          </cell>
          <cell r="D2069">
            <v>39608</v>
          </cell>
          <cell r="E2069" t="str">
            <v>M020</v>
          </cell>
          <cell r="G2069" t="str">
            <v>Maersk</v>
          </cell>
          <cell r="H2069" t="str">
            <v>Delivery of NHEC containers to Zambia</v>
          </cell>
          <cell r="I2069" t="str">
            <v>USD 2250</v>
          </cell>
          <cell r="J2069" t="str">
            <v>USD</v>
          </cell>
          <cell r="K2069">
            <v>2250</v>
          </cell>
          <cell r="L2069">
            <v>7.35</v>
          </cell>
          <cell r="M2069">
            <v>16537.5</v>
          </cell>
        </row>
        <row r="2070">
          <cell r="B2070" t="str">
            <v>Rapid PC1474</v>
          </cell>
          <cell r="D2070">
            <v>39608</v>
          </cell>
          <cell r="E2070" t="str">
            <v>M054</v>
          </cell>
          <cell r="G2070" t="str">
            <v>Associated Marine and Industrial Inspection Services</v>
          </cell>
          <cell r="H2070" t="str">
            <v>X Rays on T2 Shredder steam pipework</v>
          </cell>
          <cell r="I2070" t="str">
            <v>ZAR 49651.88</v>
          </cell>
          <cell r="J2070" t="str">
            <v>ZAR</v>
          </cell>
          <cell r="K2070">
            <v>49651.88</v>
          </cell>
          <cell r="L2070">
            <v>1</v>
          </cell>
          <cell r="M2070">
            <v>49651.88</v>
          </cell>
        </row>
        <row r="2071">
          <cell r="B2071" t="str">
            <v>Rapid PC1476</v>
          </cell>
          <cell r="D2071">
            <v>39610</v>
          </cell>
          <cell r="E2071" t="str">
            <v>M052</v>
          </cell>
          <cell r="G2071" t="str">
            <v>Kapinga Enterprises</v>
          </cell>
          <cell r="H2071" t="str">
            <v>Hire of Excavator,Grader,Dump truck&amp;Pick-up</v>
          </cell>
          <cell r="I2071" t="str">
            <v>USD 74290</v>
          </cell>
          <cell r="J2071" t="str">
            <v>USD</v>
          </cell>
          <cell r="K2071">
            <v>74290</v>
          </cell>
          <cell r="L2071">
            <v>7.35</v>
          </cell>
          <cell r="M2071">
            <v>546031.5</v>
          </cell>
        </row>
        <row r="2072">
          <cell r="B2072" t="str">
            <v>Rapid PC1603</v>
          </cell>
          <cell r="D2072">
            <v>39631</v>
          </cell>
          <cell r="E2072" t="str">
            <v>M031</v>
          </cell>
          <cell r="G2072" t="str">
            <v>East African Supply</v>
          </cell>
          <cell r="H2072" t="str">
            <v xml:space="preserve">Steel for site construction </v>
          </cell>
          <cell r="I2072" t="str">
            <v>ZAR 570.61</v>
          </cell>
          <cell r="J2072" t="str">
            <v>ZAR</v>
          </cell>
          <cell r="K2072">
            <v>570.61</v>
          </cell>
          <cell r="L2072">
            <v>1</v>
          </cell>
          <cell r="M2072">
            <v>570.61</v>
          </cell>
        </row>
        <row r="2073">
          <cell r="B2073" t="str">
            <v>Rapid PC1603</v>
          </cell>
          <cell r="D2073">
            <v>39631</v>
          </cell>
          <cell r="E2073" t="str">
            <v>M031</v>
          </cell>
          <cell r="G2073" t="str">
            <v>East African Supply</v>
          </cell>
          <cell r="H2073" t="str">
            <v xml:space="preserve">Steel for site construction </v>
          </cell>
          <cell r="I2073" t="str">
            <v>ZAR 330.75</v>
          </cell>
          <cell r="J2073" t="str">
            <v>ZAR</v>
          </cell>
          <cell r="K2073">
            <v>330.75</v>
          </cell>
          <cell r="L2073">
            <v>1</v>
          </cell>
          <cell r="M2073">
            <v>330.75</v>
          </cell>
        </row>
        <row r="2074">
          <cell r="B2074" t="str">
            <v>Rapid PC1603</v>
          </cell>
          <cell r="D2074">
            <v>39631</v>
          </cell>
          <cell r="E2074" t="str">
            <v>M031</v>
          </cell>
          <cell r="G2074" t="str">
            <v>East African Supply</v>
          </cell>
          <cell r="H2074" t="str">
            <v xml:space="preserve">Steel for site construction </v>
          </cell>
          <cell r="I2074" t="str">
            <v>ZAR 5033.66</v>
          </cell>
          <cell r="J2074" t="str">
            <v>ZAR</v>
          </cell>
          <cell r="K2074">
            <v>5033.66</v>
          </cell>
          <cell r="L2074">
            <v>1</v>
          </cell>
          <cell r="M2074">
            <v>5033.66</v>
          </cell>
        </row>
        <row r="2075">
          <cell r="B2075" t="str">
            <v>Rapid PC1603</v>
          </cell>
          <cell r="D2075">
            <v>39631</v>
          </cell>
          <cell r="E2075" t="str">
            <v>M031</v>
          </cell>
          <cell r="G2075" t="str">
            <v>East African Supply</v>
          </cell>
          <cell r="H2075" t="str">
            <v xml:space="preserve">Steel for site construction </v>
          </cell>
          <cell r="I2075" t="str">
            <v>ZAR 122535</v>
          </cell>
          <cell r="J2075" t="str">
            <v>ZAR</v>
          </cell>
          <cell r="K2075">
            <v>122535</v>
          </cell>
          <cell r="L2075">
            <v>1</v>
          </cell>
          <cell r="M2075">
            <v>122535</v>
          </cell>
        </row>
        <row r="2076">
          <cell r="B2076" t="str">
            <v>Rapid PC1603</v>
          </cell>
          <cell r="D2076">
            <v>39631</v>
          </cell>
          <cell r="E2076" t="str">
            <v>M031</v>
          </cell>
          <cell r="G2076" t="str">
            <v>East African Supply</v>
          </cell>
          <cell r="H2076" t="str">
            <v xml:space="preserve">Steel for site construction </v>
          </cell>
          <cell r="I2076" t="str">
            <v>ZAR 87990</v>
          </cell>
          <cell r="J2076" t="str">
            <v>ZAR</v>
          </cell>
          <cell r="K2076">
            <v>87990</v>
          </cell>
          <cell r="L2076">
            <v>1</v>
          </cell>
          <cell r="M2076">
            <v>87990</v>
          </cell>
        </row>
        <row r="2077">
          <cell r="B2077" t="str">
            <v>Rapid PC 1604</v>
          </cell>
          <cell r="D2077">
            <v>39631</v>
          </cell>
          <cell r="E2077" t="str">
            <v>M012-0</v>
          </cell>
          <cell r="G2077" t="str">
            <v>East African Supply</v>
          </cell>
          <cell r="H2077" t="str">
            <v>Interseal grey, thinners and paint</v>
          </cell>
          <cell r="I2077" t="str">
            <v>ZAR 60723.6</v>
          </cell>
          <cell r="J2077" t="str">
            <v>ZAR</v>
          </cell>
          <cell r="K2077">
            <v>60723.6</v>
          </cell>
          <cell r="L2077">
            <v>1</v>
          </cell>
          <cell r="M2077">
            <v>60723.6</v>
          </cell>
        </row>
        <row r="2078">
          <cell r="B2078" t="str">
            <v>Rapid PC1981</v>
          </cell>
          <cell r="D2078">
            <v>39694</v>
          </cell>
          <cell r="E2078" t="str">
            <v>M023-3</v>
          </cell>
          <cell r="G2078" t="str">
            <v xml:space="preserve">Dura Equipment Sales </v>
          </cell>
          <cell r="H2078" t="str">
            <v xml:space="preserve">1 X Radano TR250 M-5 Rough Terrain Crane </v>
          </cell>
          <cell r="I2078" t="str">
            <v>ZAR 1685000</v>
          </cell>
          <cell r="J2078" t="str">
            <v>ZAR</v>
          </cell>
          <cell r="K2078">
            <v>1685000</v>
          </cell>
          <cell r="L2078">
            <v>1</v>
          </cell>
          <cell r="M2078">
            <v>1685000</v>
          </cell>
        </row>
        <row r="2079">
          <cell r="B2079" t="str">
            <v>Rapid PC2114</v>
          </cell>
          <cell r="D2079">
            <v>39729</v>
          </cell>
          <cell r="E2079" t="str">
            <v>M033</v>
          </cell>
          <cell r="G2079" t="str">
            <v>Thermal Energy Systems</v>
          </cell>
          <cell r="H2079" t="str">
            <v>Interest on outstanding amount</v>
          </cell>
          <cell r="I2079" t="str">
            <v>ZAR 116.78</v>
          </cell>
          <cell r="J2079" t="str">
            <v>ZAR</v>
          </cell>
          <cell r="K2079">
            <v>116.78</v>
          </cell>
          <cell r="L2079">
            <v>1</v>
          </cell>
          <cell r="M2079">
            <v>116.78</v>
          </cell>
        </row>
        <row r="2080">
          <cell r="B2080" t="str">
            <v>Rapid 2274</v>
          </cell>
          <cell r="D2080">
            <v>39756</v>
          </cell>
          <cell r="E2080" t="str">
            <v>P014</v>
          </cell>
          <cell r="G2080" t="str">
            <v>Assistant Commissioner Customs &amp; Excise - L/stone</v>
          </cell>
          <cell r="H2080" t="str">
            <v>Import VAT and CED Fees</v>
          </cell>
          <cell r="I2080" t="str">
            <v>ZMK 100080</v>
          </cell>
          <cell r="J2080" t="str">
            <v>ZMK</v>
          </cell>
          <cell r="K2080">
            <v>100080</v>
          </cell>
          <cell r="L2080">
            <v>1.6750418760469012E-3</v>
          </cell>
          <cell r="M2080">
            <v>167.63819095477388</v>
          </cell>
        </row>
        <row r="2081">
          <cell r="B2081" t="str">
            <v>Rapid 2275</v>
          </cell>
          <cell r="D2081">
            <v>39756</v>
          </cell>
          <cell r="E2081" t="str">
            <v>P014</v>
          </cell>
          <cell r="G2081" t="str">
            <v>Assistant Commissioner Customs &amp; Excise - Chirundu</v>
          </cell>
          <cell r="H2081" t="str">
            <v>Import VAT and CED Fees</v>
          </cell>
          <cell r="I2081" t="str">
            <v>ZMK 50040</v>
          </cell>
          <cell r="J2081" t="str">
            <v>ZMK</v>
          </cell>
          <cell r="K2081">
            <v>50040</v>
          </cell>
          <cell r="L2081">
            <v>1.6750418760469012E-3</v>
          </cell>
          <cell r="M2081">
            <v>83.819095477386938</v>
          </cell>
        </row>
        <row r="2082">
          <cell r="B2082" t="str">
            <v>Rapid 2276</v>
          </cell>
          <cell r="D2082">
            <v>39757</v>
          </cell>
          <cell r="E2082" t="str">
            <v>P005</v>
          </cell>
          <cell r="G2082" t="str">
            <v>Gemistar Travel and Tours</v>
          </cell>
          <cell r="H2082" t="str">
            <v>Airflight travel costs</v>
          </cell>
          <cell r="I2082" t="str">
            <v>ZMK 3504630</v>
          </cell>
          <cell r="J2082" t="str">
            <v>ZMK</v>
          </cell>
          <cell r="K2082">
            <v>3504630</v>
          </cell>
          <cell r="L2082">
            <v>1.6750418760469012E-3</v>
          </cell>
          <cell r="M2082">
            <v>5870.4020100502512</v>
          </cell>
        </row>
        <row r="2083">
          <cell r="B2083" t="str">
            <v>Rapid 2276</v>
          </cell>
          <cell r="D2083">
            <v>39757</v>
          </cell>
          <cell r="E2083" t="str">
            <v>P005</v>
          </cell>
          <cell r="G2083" t="str">
            <v>Gemistar Travel and Tours</v>
          </cell>
          <cell r="H2083" t="str">
            <v>Airflight travel costs</v>
          </cell>
          <cell r="I2083" t="str">
            <v>ZMK 1389425</v>
          </cell>
          <cell r="J2083" t="str">
            <v>ZMK</v>
          </cell>
          <cell r="K2083">
            <v>1389425</v>
          </cell>
          <cell r="L2083">
            <v>1.6750418760469012E-3</v>
          </cell>
          <cell r="M2083">
            <v>2327.3450586264657</v>
          </cell>
        </row>
        <row r="2084">
          <cell r="B2084" t="str">
            <v>Rapid 2276</v>
          </cell>
          <cell r="D2084">
            <v>39757</v>
          </cell>
          <cell r="E2084" t="str">
            <v>P005</v>
          </cell>
          <cell r="G2084" t="str">
            <v>Gemistar Travel and Tours</v>
          </cell>
          <cell r="H2084" t="str">
            <v>Airflight travel costs</v>
          </cell>
          <cell r="I2084" t="str">
            <v>ZMK 2439936</v>
          </cell>
          <cell r="J2084" t="str">
            <v>ZMK</v>
          </cell>
          <cell r="K2084">
            <v>2439936</v>
          </cell>
          <cell r="L2084">
            <v>1.6750418760469012E-3</v>
          </cell>
          <cell r="M2084">
            <v>4086.994974874372</v>
          </cell>
        </row>
        <row r="2085">
          <cell r="B2085" t="str">
            <v>Rapid 2276</v>
          </cell>
          <cell r="D2085">
            <v>39757</v>
          </cell>
          <cell r="E2085" t="str">
            <v>P005</v>
          </cell>
          <cell r="G2085" t="str">
            <v>Gemistar Travel and Tours</v>
          </cell>
          <cell r="H2085" t="str">
            <v>Airflight travel costs</v>
          </cell>
          <cell r="I2085" t="str">
            <v>ZMK 2439936</v>
          </cell>
          <cell r="J2085" t="str">
            <v>ZMK</v>
          </cell>
          <cell r="K2085">
            <v>2439936</v>
          </cell>
          <cell r="L2085">
            <v>1.6750418760469012E-3</v>
          </cell>
          <cell r="M2085">
            <v>4086.994974874372</v>
          </cell>
        </row>
        <row r="2086">
          <cell r="B2086" t="str">
            <v>Rapid 2279</v>
          </cell>
          <cell r="D2086">
            <v>39756</v>
          </cell>
          <cell r="E2086" t="str">
            <v>P014</v>
          </cell>
          <cell r="G2086" t="str">
            <v>SDV Zambia Ltd</v>
          </cell>
          <cell r="H2086" t="str">
            <v>Clearing charges - deposit</v>
          </cell>
          <cell r="I2086" t="str">
            <v>ZMK 416044607</v>
          </cell>
          <cell r="J2086" t="str">
            <v>ZMK</v>
          </cell>
          <cell r="K2086">
            <v>416044607</v>
          </cell>
          <cell r="L2086">
            <v>1.6750418760469012E-3</v>
          </cell>
          <cell r="M2086">
            <v>696892.13902847574</v>
          </cell>
        </row>
        <row r="2087">
          <cell r="B2087" t="str">
            <v>Rapid 2284</v>
          </cell>
          <cell r="D2087">
            <v>39764</v>
          </cell>
          <cell r="E2087" t="str">
            <v>P005</v>
          </cell>
          <cell r="G2087" t="str">
            <v>Nemchem International (PVT) LTD</v>
          </cell>
          <cell r="H2087" t="str">
            <v>Cleaning Services for Expansion project</v>
          </cell>
          <cell r="I2087" t="str">
            <v>ZMK 7700000</v>
          </cell>
          <cell r="J2087" t="str">
            <v>ZMK</v>
          </cell>
          <cell r="K2087">
            <v>7700000</v>
          </cell>
          <cell r="L2087">
            <v>1.6750418760469012E-3</v>
          </cell>
          <cell r="M2087">
            <v>12897.82244556114</v>
          </cell>
        </row>
        <row r="2088">
          <cell r="B2088" t="str">
            <v>Rapid 2288</v>
          </cell>
          <cell r="D2088">
            <v>39757</v>
          </cell>
          <cell r="E2088" t="str">
            <v>P014</v>
          </cell>
          <cell r="G2088" t="str">
            <v>SDV Zambia Ltd</v>
          </cell>
          <cell r="H2088" t="str">
            <v>Clearing charges - deposit</v>
          </cell>
          <cell r="I2088" t="str">
            <v>ZMK 600480</v>
          </cell>
          <cell r="J2088" t="str">
            <v>ZMK</v>
          </cell>
          <cell r="K2088">
            <v>600480</v>
          </cell>
          <cell r="L2088">
            <v>1.6750418760469012E-3</v>
          </cell>
          <cell r="M2088">
            <v>1005.8291457286432</v>
          </cell>
        </row>
        <row r="2089">
          <cell r="B2089" t="str">
            <v>Rapid 2289</v>
          </cell>
          <cell r="D2089">
            <v>39757</v>
          </cell>
          <cell r="E2089" t="str">
            <v>P014</v>
          </cell>
          <cell r="G2089" t="str">
            <v>SDV Zambia Ltd</v>
          </cell>
          <cell r="H2089" t="str">
            <v>Clearing charges</v>
          </cell>
          <cell r="I2089" t="str">
            <v>ZMK 5475510</v>
          </cell>
          <cell r="J2089" t="str">
            <v>ZMK</v>
          </cell>
          <cell r="K2089">
            <v>5475510</v>
          </cell>
          <cell r="L2089">
            <v>1.6750418760469012E-3</v>
          </cell>
          <cell r="M2089">
            <v>9171.708542713568</v>
          </cell>
        </row>
        <row r="2090">
          <cell r="B2090" t="str">
            <v>Rapid 2290</v>
          </cell>
          <cell r="D2090">
            <v>39757</v>
          </cell>
          <cell r="E2090" t="str">
            <v>P005</v>
          </cell>
          <cell r="G2090" t="str">
            <v>Ken Rowney</v>
          </cell>
          <cell r="H2090" t="str">
            <v>Refund for fuel and Airport parking fees</v>
          </cell>
          <cell r="I2090" t="str">
            <v>ZMK 1213000</v>
          </cell>
          <cell r="J2090" t="str">
            <v>ZMK</v>
          </cell>
          <cell r="K2090">
            <v>1213000</v>
          </cell>
          <cell r="L2090">
            <v>1.6750418760469012E-3</v>
          </cell>
          <cell r="M2090">
            <v>2031.8257956448911</v>
          </cell>
        </row>
        <row r="2091">
          <cell r="B2091" t="str">
            <v>Rapid 2323</v>
          </cell>
          <cell r="D2091">
            <v>39762</v>
          </cell>
          <cell r="E2091" t="str">
            <v>P014</v>
          </cell>
          <cell r="G2091" t="str">
            <v>Assistant Commissioner Customs &amp; Excise - L/stone</v>
          </cell>
          <cell r="H2091" t="str">
            <v>Import VAT and CED Fees</v>
          </cell>
          <cell r="I2091" t="str">
            <v>ZMK 50040</v>
          </cell>
          <cell r="J2091" t="str">
            <v>ZMK</v>
          </cell>
          <cell r="K2091">
            <v>50040</v>
          </cell>
          <cell r="L2091">
            <v>1.6750418760469012E-3</v>
          </cell>
          <cell r="M2091">
            <v>83.819095477386938</v>
          </cell>
        </row>
        <row r="2092">
          <cell r="B2092" t="str">
            <v>Rapid 2324</v>
          </cell>
          <cell r="D2092">
            <v>39762</v>
          </cell>
          <cell r="E2092" t="str">
            <v>P014</v>
          </cell>
          <cell r="G2092" t="str">
            <v>Assistant Commissioner Customs &amp; Excise - Chirundu</v>
          </cell>
          <cell r="H2092" t="str">
            <v>Import VAT and CED Fees</v>
          </cell>
          <cell r="I2092" t="str">
            <v>ZMK 300240</v>
          </cell>
          <cell r="J2092" t="str">
            <v>ZMK</v>
          </cell>
          <cell r="K2092">
            <v>300240</v>
          </cell>
          <cell r="L2092">
            <v>1.6750418760469012E-3</v>
          </cell>
          <cell r="M2092">
            <v>502.9145728643216</v>
          </cell>
        </row>
        <row r="2093">
          <cell r="B2093" t="str">
            <v>Rapid 2333</v>
          </cell>
          <cell r="D2093">
            <v>39771</v>
          </cell>
          <cell r="E2093" t="str">
            <v>P005</v>
          </cell>
          <cell r="G2093" t="str">
            <v>Circle Transtra International Limited</v>
          </cell>
          <cell r="H2093" t="str">
            <v>Border Clearing Charges</v>
          </cell>
          <cell r="I2093" t="str">
            <v>ZMK 20052062</v>
          </cell>
          <cell r="J2093" t="str">
            <v>ZMK</v>
          </cell>
          <cell r="K2093">
            <v>20052062</v>
          </cell>
          <cell r="L2093">
            <v>1.6750418760469012E-3</v>
          </cell>
          <cell r="M2093">
            <v>33588.043551088776</v>
          </cell>
        </row>
        <row r="2095">
          <cell r="B2095" t="str">
            <v>Stock Items and Manpower Costs</v>
          </cell>
          <cell r="J2095" t="str">
            <v/>
          </cell>
          <cell r="K2095" t="e">
            <v>#VALUE!</v>
          </cell>
          <cell r="L2095" t="e">
            <v>#N/A</v>
          </cell>
          <cell r="M2095" t="e">
            <v>#N/A</v>
          </cell>
          <cell r="N2095">
            <v>0</v>
          </cell>
          <cell r="O2095">
            <v>0</v>
          </cell>
          <cell r="P2095">
            <v>0</v>
          </cell>
          <cell r="Q2095">
            <v>0</v>
          </cell>
          <cell r="R2095">
            <v>0</v>
          </cell>
        </row>
        <row r="2096">
          <cell r="B2096" t="str">
            <v>Stores Costs up to 28 September 2008</v>
          </cell>
          <cell r="D2096">
            <v>39719</v>
          </cell>
          <cell r="E2096" t="str">
            <v>A010-02</v>
          </cell>
          <cell r="G2096" t="str">
            <v>Zambia Suagr PLC</v>
          </cell>
          <cell r="H2096" t="str">
            <v>TOTAL FOR MANAPOWER COSTS - A010/02</v>
          </cell>
          <cell r="I2096" t="str">
            <v>ZMK 1496679495.15</v>
          </cell>
          <cell r="J2096" t="str">
            <v>ZMK</v>
          </cell>
          <cell r="K2096">
            <v>1496679495.1500001</v>
          </cell>
          <cell r="L2096">
            <v>1.6750418760469012E-3</v>
          </cell>
          <cell r="M2096">
            <v>2507000.829396985</v>
          </cell>
        </row>
        <row r="2097">
          <cell r="B2097" t="str">
            <v>Stores Costs up to 28 September 2008</v>
          </cell>
          <cell r="D2097">
            <v>39719</v>
          </cell>
          <cell r="E2097" t="str">
            <v>A010-03</v>
          </cell>
          <cell r="G2097" t="str">
            <v>Zambia Suagr PLC</v>
          </cell>
          <cell r="H2097" t="str">
            <v>TOTAL FOR PROTECTIVE CLOTHING - A010/03</v>
          </cell>
          <cell r="I2097" t="str">
            <v>ZMK 64639294.79</v>
          </cell>
          <cell r="J2097" t="str">
            <v>ZMK</v>
          </cell>
          <cell r="K2097">
            <v>64639294.789999999</v>
          </cell>
          <cell r="L2097">
            <v>1.6750418760469012E-3</v>
          </cell>
          <cell r="M2097">
            <v>108273.52561139029</v>
          </cell>
        </row>
        <row r="2098">
          <cell r="B2098" t="str">
            <v>Stores Costs up to 28 September 2008</v>
          </cell>
          <cell r="D2098">
            <v>39719</v>
          </cell>
          <cell r="E2098" t="str">
            <v>A010-05</v>
          </cell>
          <cell r="G2098" t="str">
            <v>Zambia Suagr PLC</v>
          </cell>
          <cell r="H2098" t="str">
            <v>TOTAL COSTS RE SEEDCANE - A010/05</v>
          </cell>
          <cell r="I2098" t="str">
            <v>ZMK 2538607780.48</v>
          </cell>
          <cell r="J2098" t="str">
            <v>ZMK</v>
          </cell>
          <cell r="K2098">
            <v>2538607780.48</v>
          </cell>
          <cell r="L2098">
            <v>1.6750418760469012E-3</v>
          </cell>
          <cell r="M2098">
            <v>4252274.3391624792</v>
          </cell>
        </row>
        <row r="2099">
          <cell r="B2099" t="str">
            <v>Stores Costs up to 28 September 2008</v>
          </cell>
          <cell r="D2099">
            <v>39719</v>
          </cell>
          <cell r="E2099" t="str">
            <v>A010-06</v>
          </cell>
          <cell r="G2099" t="str">
            <v>Zambia Suagr PLC</v>
          </cell>
          <cell r="H2099" t="str">
            <v>TOTAL FERTILIZERS - A010/06</v>
          </cell>
          <cell r="I2099" t="str">
            <v>ZMK 9650781.53</v>
          </cell>
          <cell r="J2099" t="str">
            <v>ZMK</v>
          </cell>
          <cell r="K2099">
            <v>9650781.5299999993</v>
          </cell>
          <cell r="L2099">
            <v>1.6750418760469012E-3</v>
          </cell>
          <cell r="M2099">
            <v>16165.463199329983</v>
          </cell>
        </row>
        <row r="2100">
          <cell r="B2100" t="str">
            <v>Stores Costs up to 28 September 2008</v>
          </cell>
          <cell r="D2100">
            <v>39719</v>
          </cell>
          <cell r="E2100" t="str">
            <v>A010-07</v>
          </cell>
          <cell r="G2100" t="str">
            <v>Zambia Suagr PLC</v>
          </cell>
          <cell r="H2100" t="str">
            <v>TOTAL HERBICIDES - A010/07</v>
          </cell>
          <cell r="I2100" t="str">
            <v>ZMK 219103032.19</v>
          </cell>
          <cell r="J2100" t="str">
            <v>ZMK</v>
          </cell>
          <cell r="K2100">
            <v>219103032.19</v>
          </cell>
          <cell r="L2100">
            <v>1.6750418760469012E-3</v>
          </cell>
          <cell r="M2100">
            <v>367006.75408710219</v>
          </cell>
        </row>
        <row r="2101">
          <cell r="B2101" t="str">
            <v>Stores Costs up to 28 September 2008</v>
          </cell>
          <cell r="D2101">
            <v>39719</v>
          </cell>
          <cell r="E2101" t="str">
            <v>A010-08</v>
          </cell>
          <cell r="G2101" t="str">
            <v>Zambia Suagr PLC</v>
          </cell>
          <cell r="H2101" t="str">
            <v>TOTAL SUNHEMP - A010/08</v>
          </cell>
          <cell r="I2101" t="str">
            <v>ZMK 198000000</v>
          </cell>
          <cell r="J2101" t="str">
            <v>ZMK</v>
          </cell>
          <cell r="K2101">
            <v>198000000</v>
          </cell>
          <cell r="L2101">
            <v>1.6750418760469012E-3</v>
          </cell>
          <cell r="M2101">
            <v>331658.29145728645</v>
          </cell>
        </row>
        <row r="2102">
          <cell r="B2102" t="str">
            <v>Stores Costs up to 28 September 2008</v>
          </cell>
          <cell r="D2102">
            <v>39719</v>
          </cell>
          <cell r="E2102" t="str">
            <v>A010-04</v>
          </cell>
          <cell r="G2102" t="str">
            <v>Zambia Suagr PLC</v>
          </cell>
          <cell r="H2102" t="str">
            <v>TOTAL SUNDRIES &amp; DISBURSEMENTS - A010/14</v>
          </cell>
          <cell r="I2102" t="str">
            <v>ZMK 60861517.66</v>
          </cell>
          <cell r="J2102" t="str">
            <v>ZMK</v>
          </cell>
          <cell r="K2102">
            <v>60861517.659999996</v>
          </cell>
          <cell r="L2102">
            <v>1.6750418760469012E-3</v>
          </cell>
          <cell r="M2102">
            <v>101945.590720268</v>
          </cell>
        </row>
        <row r="2103">
          <cell r="B2103" t="str">
            <v>Stores Costs up to 28 September 2008</v>
          </cell>
          <cell r="D2103">
            <v>39719</v>
          </cell>
          <cell r="E2103" t="str">
            <v>A010-15</v>
          </cell>
          <cell r="G2103" t="str">
            <v>Zambia Suagr PLC</v>
          </cell>
          <cell r="H2103" t="str">
            <v>TRAVEL &amp; ACCOMMODATION - A010/15</v>
          </cell>
          <cell r="I2103" t="str">
            <v>ZMK 1405306</v>
          </cell>
          <cell r="J2103" t="str">
            <v>ZMK</v>
          </cell>
          <cell r="K2103">
            <v>1405306</v>
          </cell>
          <cell r="L2103">
            <v>1.6750418760469012E-3</v>
          </cell>
          <cell r="M2103">
            <v>2353.9463986599667</v>
          </cell>
        </row>
        <row r="2104">
          <cell r="B2104" t="str">
            <v>Stores Costs up to 28 September 2008</v>
          </cell>
          <cell r="D2104">
            <v>39719</v>
          </cell>
          <cell r="E2104" t="str">
            <v>A012</v>
          </cell>
          <cell r="G2104" t="str">
            <v>Zambia Suagr PLC</v>
          </cell>
          <cell r="H2104" t="str">
            <v>TOTAL STOCK ISSUES FOR VEHICLE FUEL &amp; R&amp;M - A012</v>
          </cell>
          <cell r="I2104" t="str">
            <v>ZMK 330351867.87</v>
          </cell>
          <cell r="J2104" t="str">
            <v>ZMK</v>
          </cell>
          <cell r="K2104">
            <v>330351867.87</v>
          </cell>
          <cell r="L2104">
            <v>1.6750418760469012E-3</v>
          </cell>
          <cell r="M2104">
            <v>553353.21251256287</v>
          </cell>
        </row>
        <row r="2105">
          <cell r="B2105" t="str">
            <v>Stores Costs up to 28 September 2008</v>
          </cell>
          <cell r="D2105">
            <v>39719</v>
          </cell>
          <cell r="E2105" t="str">
            <v>E012</v>
          </cell>
          <cell r="G2105" t="str">
            <v>Zambia Suagr PLC</v>
          </cell>
          <cell r="H2105" t="str">
            <v>Stores issues to project</v>
          </cell>
          <cell r="I2105" t="str">
            <v>ZMK 58020629.45</v>
          </cell>
          <cell r="J2105" t="str">
            <v>ZMK</v>
          </cell>
          <cell r="K2105">
            <v>58020629.450000003</v>
          </cell>
          <cell r="L2105">
            <v>1.6750418760469012E-3</v>
          </cell>
          <cell r="M2105">
            <v>97186.984003350095</v>
          </cell>
        </row>
        <row r="2106">
          <cell r="B2106" t="str">
            <v>Stores Costs up to 28 September 2008</v>
          </cell>
          <cell r="D2106">
            <v>39719</v>
          </cell>
          <cell r="E2106" t="str">
            <v>E017</v>
          </cell>
          <cell r="G2106" t="str">
            <v>Zambia Suagr PLC</v>
          </cell>
          <cell r="H2106" t="str">
            <v>Stores issues to project</v>
          </cell>
          <cell r="I2106" t="str">
            <v>ZMK 6875614.03</v>
          </cell>
          <cell r="J2106" t="str">
            <v>ZMK</v>
          </cell>
          <cell r="K2106">
            <v>6875614.0300000003</v>
          </cell>
          <cell r="L2106">
            <v>1.6750418760469012E-3</v>
          </cell>
          <cell r="M2106">
            <v>11516.941423785594</v>
          </cell>
        </row>
        <row r="2107">
          <cell r="B2107" t="str">
            <v>Stores Costs up to 28 September 2008</v>
          </cell>
          <cell r="D2107">
            <v>39719</v>
          </cell>
          <cell r="E2107" t="str">
            <v>M006</v>
          </cell>
          <cell r="G2107" t="str">
            <v>Zambia Suagr PLC</v>
          </cell>
          <cell r="H2107" t="str">
            <v>Stores issues to project</v>
          </cell>
          <cell r="I2107" t="str">
            <v>ZMK 1213641</v>
          </cell>
          <cell r="J2107" t="str">
            <v>ZMK</v>
          </cell>
          <cell r="K2107">
            <v>1213641</v>
          </cell>
          <cell r="L2107">
            <v>1.6750418760469012E-3</v>
          </cell>
          <cell r="M2107">
            <v>2032.8994974874372</v>
          </cell>
        </row>
        <row r="2108">
          <cell r="B2108" t="str">
            <v>Stores Costs up to 28 September 2008</v>
          </cell>
          <cell r="D2108">
            <v>39719</v>
          </cell>
          <cell r="E2108" t="str">
            <v>M011</v>
          </cell>
          <cell r="G2108" t="str">
            <v>Zambia Suagr PLC</v>
          </cell>
          <cell r="H2108" t="str">
            <v>Stores issues to project</v>
          </cell>
          <cell r="I2108" t="str">
            <v>ZMK 1149328.74</v>
          </cell>
          <cell r="J2108" t="str">
            <v>ZMK</v>
          </cell>
          <cell r="K2108">
            <v>1149328.74</v>
          </cell>
          <cell r="L2108">
            <v>1.6750418760469012E-3</v>
          </cell>
          <cell r="M2108">
            <v>1925.1737688442211</v>
          </cell>
        </row>
        <row r="2109">
          <cell r="B2109" t="str">
            <v>Stores Costs up to 28 September 2008</v>
          </cell>
          <cell r="D2109">
            <v>39719</v>
          </cell>
          <cell r="E2109" t="str">
            <v>M015</v>
          </cell>
          <cell r="G2109" t="str">
            <v>Zambia Suagr PLC</v>
          </cell>
          <cell r="H2109" t="str">
            <v>Stores issues to project</v>
          </cell>
          <cell r="I2109" t="str">
            <v>ZMK 27502191.71</v>
          </cell>
          <cell r="J2109" t="str">
            <v>ZMK</v>
          </cell>
          <cell r="K2109">
            <v>27502191.710000001</v>
          </cell>
          <cell r="L2109">
            <v>1.6750418760469012E-3</v>
          </cell>
          <cell r="M2109">
            <v>46067.322797319932</v>
          </cell>
        </row>
        <row r="2110">
          <cell r="B2110" t="str">
            <v>Stores Costs up to 28 September 2008</v>
          </cell>
          <cell r="D2110">
            <v>39719</v>
          </cell>
          <cell r="E2110" t="str">
            <v>M017</v>
          </cell>
          <cell r="G2110" t="str">
            <v>Zambia Suagr PLC</v>
          </cell>
          <cell r="H2110" t="str">
            <v>Stores issues to project</v>
          </cell>
          <cell r="I2110" t="str">
            <v>ZMK 13100403.71</v>
          </cell>
          <cell r="J2110" t="str">
            <v>ZMK</v>
          </cell>
          <cell r="K2110">
            <v>13100403.710000001</v>
          </cell>
          <cell r="L2110">
            <v>1.6750418760469012E-3</v>
          </cell>
          <cell r="M2110">
            <v>21943.724807370185</v>
          </cell>
        </row>
        <row r="2111">
          <cell r="B2111" t="str">
            <v>Stores Costs up to 28 September 2008</v>
          </cell>
          <cell r="D2111">
            <v>39719</v>
          </cell>
          <cell r="E2111" t="str">
            <v>M019</v>
          </cell>
          <cell r="G2111" t="str">
            <v>Zambia Suagr PLC</v>
          </cell>
          <cell r="H2111" t="str">
            <v>Stores issues to project</v>
          </cell>
          <cell r="I2111" t="str">
            <v>ZMK 1800330.77</v>
          </cell>
          <cell r="J2111" t="str">
            <v>ZMK</v>
          </cell>
          <cell r="K2111">
            <v>1800330.77</v>
          </cell>
          <cell r="L2111">
            <v>1.6750418760469012E-3</v>
          </cell>
          <cell r="M2111">
            <v>3015.6294304857624</v>
          </cell>
        </row>
        <row r="2112">
          <cell r="B2112" t="str">
            <v>Stores Costs up to 28 September 2008</v>
          </cell>
          <cell r="D2112">
            <v>39719</v>
          </cell>
          <cell r="E2112" t="str">
            <v>M023-3</v>
          </cell>
          <cell r="G2112" t="str">
            <v>Zambia Suagr PLC</v>
          </cell>
          <cell r="H2112" t="str">
            <v>Stores issues to project</v>
          </cell>
          <cell r="I2112" t="str">
            <v>ZMK 344235408.81</v>
          </cell>
          <cell r="J2112" t="str">
            <v>ZMK</v>
          </cell>
          <cell r="K2112">
            <v>344235408.81</v>
          </cell>
          <cell r="L2112">
            <v>1.6750418760469012E-3</v>
          </cell>
          <cell r="M2112">
            <v>576608.72497487441</v>
          </cell>
        </row>
        <row r="2113">
          <cell r="B2113" t="str">
            <v>Stores Costs up to 28 September 2008</v>
          </cell>
          <cell r="D2113">
            <v>39719</v>
          </cell>
          <cell r="E2113" t="str">
            <v>M031</v>
          </cell>
          <cell r="G2113" t="str">
            <v>Zambia Suagr PLC</v>
          </cell>
          <cell r="H2113" t="str">
            <v>Stores issues to project</v>
          </cell>
          <cell r="I2113" t="str">
            <v>ZMK 71867980.24</v>
          </cell>
          <cell r="J2113" t="str">
            <v>ZMK</v>
          </cell>
          <cell r="K2113">
            <v>71867980.239999995</v>
          </cell>
          <cell r="L2113">
            <v>1.6750418760469012E-3</v>
          </cell>
          <cell r="M2113">
            <v>120381.87644891122</v>
          </cell>
        </row>
        <row r="2114">
          <cell r="B2114" t="str">
            <v>Stores Costs up to 28 September 2008</v>
          </cell>
          <cell r="D2114">
            <v>39719</v>
          </cell>
          <cell r="E2114" t="str">
            <v>M032-0</v>
          </cell>
          <cell r="G2114" t="str">
            <v>Zambia Suagr PLC</v>
          </cell>
          <cell r="H2114" t="str">
            <v>Stores issues to project</v>
          </cell>
          <cell r="I2114" t="str">
            <v>ZMK 55463457.11</v>
          </cell>
          <cell r="J2114" t="str">
            <v>ZMK</v>
          </cell>
          <cell r="K2114">
            <v>55463457.109999999</v>
          </cell>
          <cell r="L2114">
            <v>1.6750418760469012E-3</v>
          </cell>
          <cell r="M2114">
            <v>92903.613249581234</v>
          </cell>
        </row>
        <row r="2115">
          <cell r="B2115" t="str">
            <v>Stores Costs up to 28 September 2008</v>
          </cell>
          <cell r="D2115">
            <v>39719</v>
          </cell>
          <cell r="E2115" t="str">
            <v>M032-1</v>
          </cell>
          <cell r="G2115" t="str">
            <v>Zambia Suagr PLC</v>
          </cell>
          <cell r="H2115" t="str">
            <v>Stores issues to project</v>
          </cell>
          <cell r="I2115" t="str">
            <v>ZMK 3980377.63</v>
          </cell>
          <cell r="J2115" t="str">
            <v>ZMK</v>
          </cell>
          <cell r="K2115">
            <v>3980377.63</v>
          </cell>
          <cell r="L2115">
            <v>1.6750418760469012E-3</v>
          </cell>
          <cell r="M2115">
            <v>6667.2992127303178</v>
          </cell>
        </row>
        <row r="2116">
          <cell r="B2116" t="str">
            <v>Stores Costs up to 28 September 2008</v>
          </cell>
          <cell r="D2116">
            <v>39719</v>
          </cell>
          <cell r="E2116" t="str">
            <v>M038</v>
          </cell>
          <cell r="G2116" t="str">
            <v>Zambia Suagr PLC</v>
          </cell>
          <cell r="H2116" t="str">
            <v>Stores issues to project</v>
          </cell>
          <cell r="I2116" t="str">
            <v>ZMK 12144871.88</v>
          </cell>
          <cell r="J2116" t="str">
            <v>ZMK</v>
          </cell>
          <cell r="K2116">
            <v>12144871.880000001</v>
          </cell>
          <cell r="L2116">
            <v>1.6750418760469012E-3</v>
          </cell>
          <cell r="M2116">
            <v>20343.168978224458</v>
          </cell>
        </row>
        <row r="2117">
          <cell r="B2117" t="str">
            <v>Stores Costs up to 28 September 2008</v>
          </cell>
          <cell r="D2117">
            <v>39719</v>
          </cell>
          <cell r="E2117" t="str">
            <v>M039-0</v>
          </cell>
          <cell r="G2117" t="str">
            <v>Zambia Suagr PLC</v>
          </cell>
          <cell r="H2117" t="str">
            <v>Stores issues to project</v>
          </cell>
          <cell r="I2117" t="str">
            <v>ZMK 670800</v>
          </cell>
          <cell r="J2117" t="str">
            <v>ZMK</v>
          </cell>
          <cell r="K2117">
            <v>670800</v>
          </cell>
          <cell r="L2117">
            <v>1.6750418760469012E-3</v>
          </cell>
          <cell r="M2117">
            <v>1123.6180904522614</v>
          </cell>
        </row>
        <row r="2118">
          <cell r="B2118" t="str">
            <v>Stores Costs up to 28 September 2008</v>
          </cell>
          <cell r="D2118">
            <v>39719</v>
          </cell>
          <cell r="E2118" t="str">
            <v>M041</v>
          </cell>
          <cell r="G2118" t="str">
            <v>Zambia Suagr PLC</v>
          </cell>
          <cell r="H2118" t="str">
            <v>Stores issues to project</v>
          </cell>
          <cell r="I2118" t="str">
            <v>ZMK 2513652.76</v>
          </cell>
          <cell r="J2118" t="str">
            <v>ZMK</v>
          </cell>
          <cell r="K2118">
            <v>2513652.7599999998</v>
          </cell>
          <cell r="L2118">
            <v>1.6750418760469012E-3</v>
          </cell>
          <cell r="M2118">
            <v>4210.4736348408705</v>
          </cell>
        </row>
        <row r="2119">
          <cell r="B2119" t="str">
            <v>Stores Costs up to 28 September 2008</v>
          </cell>
          <cell r="D2119">
            <v>39719</v>
          </cell>
          <cell r="E2119" t="str">
            <v>M043-0</v>
          </cell>
          <cell r="G2119" t="str">
            <v>Zambia Suagr PLC</v>
          </cell>
          <cell r="H2119" t="str">
            <v>Stores issues to project</v>
          </cell>
          <cell r="I2119" t="str">
            <v>ZMK 9585230.98</v>
          </cell>
          <cell r="J2119" t="str">
            <v>ZMK</v>
          </cell>
          <cell r="K2119">
            <v>9585230.9800000004</v>
          </cell>
          <cell r="L2119">
            <v>1.6750418760469012E-3</v>
          </cell>
          <cell r="M2119">
            <v>16055.663283082078</v>
          </cell>
        </row>
        <row r="2120">
          <cell r="B2120" t="str">
            <v>Stores Costs up to 28 September 2008</v>
          </cell>
          <cell r="D2120">
            <v>39719</v>
          </cell>
          <cell r="E2120" t="str">
            <v>M052</v>
          </cell>
          <cell r="G2120" t="str">
            <v>Zambia Suagr PLC</v>
          </cell>
          <cell r="H2120" t="str">
            <v>Stores issues to project</v>
          </cell>
          <cell r="I2120" t="str">
            <v>ZMK 100863824.55</v>
          </cell>
          <cell r="J2120" t="str">
            <v>ZMK</v>
          </cell>
          <cell r="K2120">
            <v>100863824.55</v>
          </cell>
          <cell r="L2120">
            <v>1.6750418760469012E-3</v>
          </cell>
          <cell r="M2120">
            <v>168951.12989949749</v>
          </cell>
        </row>
        <row r="2121">
          <cell r="B2121" t="str">
            <v>Stores Costs up to 28 September 2008</v>
          </cell>
          <cell r="D2121">
            <v>39719</v>
          </cell>
          <cell r="E2121" t="str">
            <v>M056</v>
          </cell>
          <cell r="G2121" t="str">
            <v>Zambia Suagr PLC</v>
          </cell>
          <cell r="H2121" t="str">
            <v>Stores issues to project</v>
          </cell>
          <cell r="I2121" t="str">
            <v>ZMK 8270237.56</v>
          </cell>
          <cell r="J2121" t="str">
            <v>ZMK</v>
          </cell>
          <cell r="K2121">
            <v>8270237.5599999996</v>
          </cell>
          <cell r="L2121">
            <v>1.6750418760469012E-3</v>
          </cell>
          <cell r="M2121">
            <v>13852.994237855946</v>
          </cell>
        </row>
        <row r="2122">
          <cell r="B2122" t="str">
            <v>Stores Costs up to 28 September 2008</v>
          </cell>
          <cell r="D2122">
            <v>39719</v>
          </cell>
          <cell r="E2122" t="str">
            <v>W111</v>
          </cell>
          <cell r="G2122" t="str">
            <v>Zambia Suagr PLC</v>
          </cell>
          <cell r="H2122" t="str">
            <v>Stores issues to project</v>
          </cell>
          <cell r="I2122" t="str">
            <v>ZMK 1417427.04</v>
          </cell>
          <cell r="J2122" t="str">
            <v>ZMK</v>
          </cell>
          <cell r="K2122">
            <v>1417427.04</v>
          </cell>
          <cell r="L2122">
            <v>1.6750418760469012E-3</v>
          </cell>
          <cell r="M2122">
            <v>2374.2496482412062</v>
          </cell>
        </row>
        <row r="2123">
          <cell r="B2123" t="str">
            <v>Stores Costs up to 28 September 2008</v>
          </cell>
          <cell r="D2123">
            <v>39719</v>
          </cell>
          <cell r="E2123" t="str">
            <v>A004-0</v>
          </cell>
          <cell r="G2123" t="str">
            <v>Zambia Suagr PLC</v>
          </cell>
          <cell r="H2123" t="str">
            <v>Stores issues to project</v>
          </cell>
          <cell r="I2123" t="str">
            <v xml:space="preserve">ZMK 376,798.29 </v>
          </cell>
          <cell r="J2123" t="str">
            <v>ZMK</v>
          </cell>
          <cell r="K2123">
            <v>376798.29</v>
          </cell>
          <cell r="L2123">
            <v>1.6750418760469012E-3</v>
          </cell>
          <cell r="M2123">
            <v>631.15291457286435</v>
          </cell>
        </row>
        <row r="2124">
          <cell r="B2124" t="str">
            <v>STORES</v>
          </cell>
          <cell r="D2124">
            <v>39667</v>
          </cell>
          <cell r="E2124" t="str">
            <v>M023-3</v>
          </cell>
          <cell r="G2124" t="str">
            <v>ZAMBIA SUGAR  - Stores</v>
          </cell>
          <cell r="H2124" t="str">
            <v>Fuel and Hydraulic liquad for Mobile Cranes (Forecast balance required to project completion R400,000)</v>
          </cell>
          <cell r="I2124" t="str">
            <v>ZAR 0</v>
          </cell>
          <cell r="J2124" t="str">
            <v>ZAR</v>
          </cell>
          <cell r="K2124">
            <v>0</v>
          </cell>
          <cell r="L2124">
            <v>1</v>
          </cell>
          <cell r="M2124">
            <v>0</v>
          </cell>
          <cell r="N2124">
            <v>0</v>
          </cell>
          <cell r="O2124">
            <v>0</v>
          </cell>
          <cell r="P2124">
            <v>0</v>
          </cell>
          <cell r="Q2124">
            <v>0</v>
          </cell>
          <cell r="R2124">
            <v>0</v>
          </cell>
        </row>
        <row r="2125">
          <cell r="L2125" t="e">
            <v>#N/A</v>
          </cell>
          <cell r="M2125" t="e">
            <v>#N/A</v>
          </cell>
        </row>
        <row r="2126">
          <cell r="L2126" t="e">
            <v>#N/A</v>
          </cell>
          <cell r="M2126" t="e">
            <v>#N/A</v>
          </cell>
        </row>
        <row r="2127">
          <cell r="B2127" t="str">
            <v>Amendments</v>
          </cell>
          <cell r="J2127" t="str">
            <v/>
          </cell>
          <cell r="K2127" t="e">
            <v>#VALUE!</v>
          </cell>
          <cell r="L2127" t="e">
            <v>#N/A</v>
          </cell>
          <cell r="M2127" t="e">
            <v>#N/A</v>
          </cell>
          <cell r="N2127">
            <v>0</v>
          </cell>
          <cell r="O2127">
            <v>0</v>
          </cell>
          <cell r="P2127">
            <v>0</v>
          </cell>
          <cell r="Q2127">
            <v>0</v>
          </cell>
          <cell r="R2127">
            <v>0</v>
          </cell>
        </row>
        <row r="2128">
          <cell r="B2128" t="str">
            <v>599-0015</v>
          </cell>
          <cell r="C2128">
            <v>1</v>
          </cell>
          <cell r="D2128" t="str">
            <v>Amendment 27/5/08</v>
          </cell>
          <cell r="E2128" t="str">
            <v>A001-2</v>
          </cell>
          <cell r="G2128" t="str">
            <v>Landspray Irrigation</v>
          </cell>
          <cell r="H2128" t="str">
            <v>Payments due directly to T&amp;L irrigation</v>
          </cell>
          <cell r="I2128" t="str">
            <v>ZAR -2,928,320.85</v>
          </cell>
          <cell r="J2128" t="str">
            <v>ZAR</v>
          </cell>
          <cell r="K2128">
            <v>-2928320.85</v>
          </cell>
          <cell r="L2128">
            <v>1</v>
          </cell>
          <cell r="M2128">
            <v>-2928320.85</v>
          </cell>
          <cell r="N2128">
            <v>-2928320.85</v>
          </cell>
          <cell r="O2128">
            <v>0</v>
          </cell>
          <cell r="P2128">
            <v>0</v>
          </cell>
          <cell r="Q2128">
            <v>0</v>
          </cell>
          <cell r="R2128">
            <v>0</v>
          </cell>
        </row>
        <row r="2129">
          <cell r="B2129" t="str">
            <v>599-1200</v>
          </cell>
          <cell r="D2129" t="str">
            <v>Amendment 30 Sep 2008</v>
          </cell>
          <cell r="E2129" t="str">
            <v>A006</v>
          </cell>
          <cell r="G2129" t="str">
            <v>East African Supply</v>
          </cell>
          <cell r="H2129" t="str">
            <v>PO reduecd as final payment is less than PO</v>
          </cell>
          <cell r="I2129" t="str">
            <v>ZAR -2516.35</v>
          </cell>
          <cell r="J2129" t="str">
            <v>ZAR</v>
          </cell>
          <cell r="K2129">
            <v>-2516.35</v>
          </cell>
          <cell r="L2129">
            <v>1</v>
          </cell>
          <cell r="M2129">
            <v>-2516.35</v>
          </cell>
        </row>
        <row r="2130">
          <cell r="B2130" t="str">
            <v>599-0046</v>
          </cell>
          <cell r="E2130" t="str">
            <v>A012</v>
          </cell>
          <cell r="F2130" t="str">
            <v>CLM Positioning Solutions</v>
          </cell>
          <cell r="G2130" t="str">
            <v>CLM Positioning Solutions</v>
          </cell>
          <cell r="H2130" t="str">
            <v xml:space="preserve">PO amended value for Payments Certfied </v>
          </cell>
          <cell r="I2130" t="str">
            <v>USD 969</v>
          </cell>
          <cell r="J2130" t="str">
            <v>USD</v>
          </cell>
          <cell r="K2130">
            <v>969</v>
          </cell>
          <cell r="L2130">
            <v>7.35</v>
          </cell>
          <cell r="M2130">
            <v>7122.15</v>
          </cell>
        </row>
        <row r="2131">
          <cell r="B2131" t="str">
            <v>599-0048</v>
          </cell>
          <cell r="D2131" t="str">
            <v>Amendment 30 Sep 2008</v>
          </cell>
          <cell r="E2131" t="str">
            <v>A013-2</v>
          </cell>
          <cell r="G2131" t="str">
            <v>Macsteel Exports (Pty) Ltd</v>
          </cell>
          <cell r="H2131" t="str">
            <v>PO amended as no further Payments will be made</v>
          </cell>
          <cell r="I2131" t="str">
            <v>EUR -112.98</v>
          </cell>
          <cell r="J2131" t="str">
            <v>EUR</v>
          </cell>
          <cell r="K2131">
            <v>-112.98</v>
          </cell>
          <cell r="L2131">
            <v>9.5500000000000007</v>
          </cell>
          <cell r="M2131">
            <v>-1078.9590000000001</v>
          </cell>
        </row>
        <row r="2132">
          <cell r="B2132" t="str">
            <v>599-0709</v>
          </cell>
          <cell r="D2132" t="str">
            <v>Amendment 30 Sep 2008</v>
          </cell>
          <cell r="E2132" t="str">
            <v>I003</v>
          </cell>
          <cell r="G2132" t="str">
            <v>Unitech Instrumentation Services</v>
          </cell>
          <cell r="H2132" t="str">
            <v>PO value reduec as final payment less than PO</v>
          </cell>
          <cell r="I2132" t="str">
            <v>ZAR -1045.75</v>
          </cell>
          <cell r="J2132" t="str">
            <v>ZAR</v>
          </cell>
          <cell r="K2132">
            <v>-1045.75</v>
          </cell>
          <cell r="L2132">
            <v>1</v>
          </cell>
          <cell r="M2132">
            <v>-1045.75</v>
          </cell>
        </row>
        <row r="2133">
          <cell r="B2133" t="str">
            <v>599-0374</v>
          </cell>
          <cell r="D2133" t="str">
            <v>Amendment 30 Sep 2008</v>
          </cell>
          <cell r="E2133" t="str">
            <v>E012</v>
          </cell>
          <cell r="G2133" t="str">
            <v>Gamma Panel &amp; Swicthboard Maufacturers</v>
          </cell>
          <cell r="H2133" t="str">
            <v>Payment R80.00 less than PO</v>
          </cell>
          <cell r="I2133" t="str">
            <v>ZAR -80.00</v>
          </cell>
          <cell r="J2133" t="str">
            <v>ZAR</v>
          </cell>
          <cell r="K2133">
            <v>-80</v>
          </cell>
          <cell r="L2133">
            <v>1</v>
          </cell>
          <cell r="M2133">
            <v>-80</v>
          </cell>
        </row>
        <row r="2134">
          <cell r="B2134" t="str">
            <v>599-0003</v>
          </cell>
          <cell r="D2134" t="str">
            <v>Amendment 26 Sep 2008</v>
          </cell>
          <cell r="E2134" t="str">
            <v>M001-01</v>
          </cell>
          <cell r="G2134" t="str">
            <v xml:space="preserve">ISGEC John Thompson </v>
          </cell>
          <cell r="H2134" t="str">
            <v>Amendments to Order 599-0003 (reduced for ISI order 599-0675)</v>
          </cell>
          <cell r="I2134" t="str">
            <v>USD -2,565,000</v>
          </cell>
          <cell r="J2134" t="str">
            <v>USD</v>
          </cell>
          <cell r="K2134">
            <v>-2565000</v>
          </cell>
          <cell r="L2134">
            <v>7.35</v>
          </cell>
          <cell r="M2134">
            <v>-18852750</v>
          </cell>
        </row>
        <row r="2136">
          <cell r="B2136" t="str">
            <v>599-0545</v>
          </cell>
          <cell r="C2136" t="str">
            <v>CVCO 122b</v>
          </cell>
          <cell r="D2136">
            <v>39727</v>
          </cell>
          <cell r="E2136" t="str">
            <v>C001</v>
          </cell>
          <cell r="G2136" t="str">
            <v>S&amp;B Holdings</v>
          </cell>
          <cell r="H2136" t="str">
            <v>Final account on Spencon, balance of Contract available transferred to S&amp;B</v>
          </cell>
          <cell r="I2136" t="str">
            <v>ZAR 812,710.43</v>
          </cell>
          <cell r="J2136" t="str">
            <v>ZAR</v>
          </cell>
          <cell r="K2136">
            <v>812710.43</v>
          </cell>
          <cell r="L2136">
            <v>1</v>
          </cell>
          <cell r="M2136">
            <v>812710.43</v>
          </cell>
        </row>
        <row r="2137">
          <cell r="B2137" t="str">
            <v>599-0318</v>
          </cell>
          <cell r="C2137">
            <v>1</v>
          </cell>
          <cell r="D2137" t="str">
            <v>Amendment 27/5/08</v>
          </cell>
          <cell r="E2137" t="str">
            <v>M001-08</v>
          </cell>
          <cell r="G2137" t="str">
            <v>Hi-Tech Pressure Engineering (Pty) Ltd.</v>
          </cell>
          <cell r="H2137" t="str">
            <v>Transport for Exhaust Header not captured</v>
          </cell>
          <cell r="I2137" t="str">
            <v>ZAR 156000</v>
          </cell>
          <cell r="J2137" t="str">
            <v>ZAR</v>
          </cell>
          <cell r="K2137">
            <v>156000</v>
          </cell>
          <cell r="L2137">
            <v>1</v>
          </cell>
          <cell r="M2137">
            <v>156000</v>
          </cell>
          <cell r="N2137">
            <v>156000</v>
          </cell>
          <cell r="O2137">
            <v>0</v>
          </cell>
          <cell r="P2137">
            <v>0</v>
          </cell>
          <cell r="Q2137">
            <v>0</v>
          </cell>
          <cell r="R2137">
            <v>0</v>
          </cell>
        </row>
        <row r="2138">
          <cell r="B2138" t="str">
            <v>599-0018</v>
          </cell>
          <cell r="C2138">
            <v>1</v>
          </cell>
          <cell r="D2138" t="str">
            <v>Amendment 26/5/08</v>
          </cell>
          <cell r="E2138" t="str">
            <v>A007-2</v>
          </cell>
          <cell r="G2138" t="str">
            <v>KSB Pumps and Valves (Pty) Ltd</v>
          </cell>
          <cell r="H2138" t="str">
            <v>PO was incorrectly captured, Contract Value is R10,448,791.59 - PO captured value R10,059,303.25</v>
          </cell>
          <cell r="I2138" t="str">
            <v>ZAR 389488.34</v>
          </cell>
          <cell r="J2138" t="str">
            <v>ZAR</v>
          </cell>
          <cell r="K2138">
            <v>389488.34</v>
          </cell>
          <cell r="L2138">
            <v>1</v>
          </cell>
          <cell r="M2138">
            <v>389488.34</v>
          </cell>
          <cell r="N2138">
            <v>389488.34</v>
          </cell>
          <cell r="O2138">
            <v>0</v>
          </cell>
          <cell r="P2138">
            <v>0</v>
          </cell>
          <cell r="Q2138">
            <v>0</v>
          </cell>
          <cell r="R2138">
            <v>0</v>
          </cell>
        </row>
        <row r="2139">
          <cell r="B2139" t="str">
            <v>599-0015</v>
          </cell>
          <cell r="C2139">
            <v>1</v>
          </cell>
          <cell r="D2139" t="str">
            <v>Amendment 29/5</v>
          </cell>
          <cell r="E2139" t="str">
            <v>A001-2</v>
          </cell>
          <cell r="F2139" t="str">
            <v>Landspray Irrigation</v>
          </cell>
          <cell r="G2139" t="str">
            <v>Landspray Irrigation</v>
          </cell>
          <cell r="H2139" t="str">
            <v>Correction of PO captured vs Contract Value</v>
          </cell>
          <cell r="I2139" t="str">
            <v>ZAR - 544831</v>
          </cell>
          <cell r="J2139" t="str">
            <v>ZAR</v>
          </cell>
          <cell r="K2139">
            <v>-544831</v>
          </cell>
          <cell r="L2139">
            <v>1</v>
          </cell>
          <cell r="M2139">
            <v>-544831</v>
          </cell>
          <cell r="N2139">
            <v>-544831</v>
          </cell>
          <cell r="O2139">
            <v>0</v>
          </cell>
          <cell r="P2139">
            <v>0</v>
          </cell>
          <cell r="Q2139">
            <v>0</v>
          </cell>
          <cell r="R2139">
            <v>0</v>
          </cell>
        </row>
        <row r="2140">
          <cell r="B2140" t="str">
            <v>599-0139</v>
          </cell>
          <cell r="C2140">
            <v>1</v>
          </cell>
          <cell r="D2140" t="str">
            <v>Amendmenet 28/5</v>
          </cell>
          <cell r="E2140" t="str">
            <v>A002</v>
          </cell>
          <cell r="G2140" t="str">
            <v>Flowtite Vectus (Pty) Ltd</v>
          </cell>
          <cell r="H2140" t="str">
            <v>Correction PO value and Contract value</v>
          </cell>
          <cell r="I2140" t="str">
            <v>ZAR 63557</v>
          </cell>
          <cell r="J2140" t="str">
            <v>ZAR</v>
          </cell>
          <cell r="K2140">
            <v>63557</v>
          </cell>
          <cell r="L2140">
            <v>1</v>
          </cell>
          <cell r="M2140">
            <v>63557</v>
          </cell>
          <cell r="N2140">
            <v>63557</v>
          </cell>
          <cell r="O2140">
            <v>0</v>
          </cell>
          <cell r="P2140">
            <v>0</v>
          </cell>
          <cell r="Q2140">
            <v>0</v>
          </cell>
          <cell r="R2140">
            <v>0</v>
          </cell>
        </row>
        <row r="2141">
          <cell r="B2141" t="str">
            <v>599-0013</v>
          </cell>
          <cell r="C2141">
            <v>1</v>
          </cell>
          <cell r="D2141" t="str">
            <v>Amendment 28/5</v>
          </cell>
          <cell r="E2141" t="str">
            <v>A007-1</v>
          </cell>
          <cell r="G2141" t="str">
            <v>Denorco (Pty)</v>
          </cell>
          <cell r="H2141" t="str">
            <v>Correction of PO captured vs Contract Value</v>
          </cell>
          <cell r="I2141" t="str">
            <v>ZAR 40000</v>
          </cell>
          <cell r="J2141" t="str">
            <v>ZAR</v>
          </cell>
          <cell r="K2141">
            <v>40000</v>
          </cell>
          <cell r="L2141">
            <v>1</v>
          </cell>
          <cell r="M2141">
            <v>40000</v>
          </cell>
          <cell r="N2141">
            <v>40000</v>
          </cell>
          <cell r="O2141">
            <v>0</v>
          </cell>
          <cell r="P2141">
            <v>0</v>
          </cell>
          <cell r="Q2141">
            <v>0</v>
          </cell>
          <cell r="R2141">
            <v>0</v>
          </cell>
        </row>
        <row r="2142">
          <cell r="B2142" t="str">
            <v>599-0373</v>
          </cell>
          <cell r="C2142">
            <v>1</v>
          </cell>
          <cell r="D2142" t="str">
            <v>Amendment 28/5</v>
          </cell>
          <cell r="E2142" t="str">
            <v>A013-3</v>
          </cell>
          <cell r="G2142" t="str">
            <v>Sensus Metering Systems (Pty) Ltd</v>
          </cell>
          <cell r="H2142" t="str">
            <v>Correction of PO captured vs Contract Value</v>
          </cell>
          <cell r="I2142" t="str">
            <v>ZAR -23500</v>
          </cell>
          <cell r="J2142" t="str">
            <v>ZAR</v>
          </cell>
          <cell r="K2142">
            <v>-23500</v>
          </cell>
          <cell r="L2142">
            <v>1</v>
          </cell>
          <cell r="M2142">
            <v>-23500</v>
          </cell>
          <cell r="N2142">
            <v>-23500</v>
          </cell>
          <cell r="O2142">
            <v>0</v>
          </cell>
          <cell r="P2142">
            <v>0</v>
          </cell>
          <cell r="Q2142">
            <v>0</v>
          </cell>
          <cell r="R2142">
            <v>0</v>
          </cell>
        </row>
        <row r="2143">
          <cell r="B2143" t="str">
            <v>599-0041</v>
          </cell>
          <cell r="C2143">
            <v>1</v>
          </cell>
          <cell r="D2143" t="str">
            <v>Amendment 28/5</v>
          </cell>
          <cell r="E2143" t="str">
            <v>M005</v>
          </cell>
          <cell r="G2143" t="str">
            <v>Sucrotech (Pty) Ltd</v>
          </cell>
          <cell r="H2143" t="str">
            <v>PO value incorrectly captured at R3,965,008 and should have read R4,088,231</v>
          </cell>
          <cell r="I2143" t="str">
            <v>ZAR 123233</v>
          </cell>
          <cell r="J2143" t="str">
            <v>ZAR</v>
          </cell>
          <cell r="K2143">
            <v>123233</v>
          </cell>
          <cell r="L2143">
            <v>1</v>
          </cell>
          <cell r="M2143">
            <v>123233</v>
          </cell>
          <cell r="N2143">
            <v>123233</v>
          </cell>
          <cell r="O2143">
            <v>0</v>
          </cell>
          <cell r="P2143">
            <v>0</v>
          </cell>
          <cell r="Q2143">
            <v>0</v>
          </cell>
          <cell r="R2143">
            <v>0</v>
          </cell>
        </row>
        <row r="2144">
          <cell r="B2144" t="str">
            <v>599-0121</v>
          </cell>
          <cell r="C2144">
            <v>1</v>
          </cell>
          <cell r="D2144" t="str">
            <v>Amendment 28/5</v>
          </cell>
          <cell r="E2144" t="str">
            <v>M011</v>
          </cell>
          <cell r="G2144" t="str">
            <v>Hi-Tech Pressure Engineering (Pty) Ltd.</v>
          </cell>
          <cell r="H2144" t="str">
            <v>PO value incorrectly captured at 5015861.6 and should have read 5846339.5</v>
          </cell>
          <cell r="I2144" t="str">
            <v>ZAR 830477.9</v>
          </cell>
          <cell r="J2144" t="str">
            <v>ZAR</v>
          </cell>
          <cell r="K2144">
            <v>830477.9</v>
          </cell>
          <cell r="L2144">
            <v>1</v>
          </cell>
          <cell r="M2144">
            <v>830477.9</v>
          </cell>
          <cell r="N2144">
            <v>830477.9</v>
          </cell>
          <cell r="O2144">
            <v>0</v>
          </cell>
          <cell r="P2144">
            <v>0</v>
          </cell>
          <cell r="Q2144">
            <v>0</v>
          </cell>
          <cell r="R2144">
            <v>0</v>
          </cell>
        </row>
        <row r="2145">
          <cell r="B2145" t="str">
            <v>599-0031</v>
          </cell>
          <cell r="C2145">
            <v>1</v>
          </cell>
          <cell r="D2145" t="str">
            <v>Amendment 28/5</v>
          </cell>
          <cell r="E2145" t="str">
            <v>M007</v>
          </cell>
          <cell r="G2145" t="str">
            <v>Sotratech Ltd</v>
          </cell>
          <cell r="H2145" t="str">
            <v>Correction PO value and Contract value</v>
          </cell>
          <cell r="I2145" t="str">
            <v>USD 16020</v>
          </cell>
          <cell r="J2145" t="str">
            <v>USD</v>
          </cell>
          <cell r="K2145">
            <v>16020</v>
          </cell>
          <cell r="L2145">
            <v>7.35</v>
          </cell>
          <cell r="M2145">
            <v>117747</v>
          </cell>
          <cell r="N2145">
            <v>0</v>
          </cell>
          <cell r="O2145">
            <v>0</v>
          </cell>
          <cell r="P2145">
            <v>0</v>
          </cell>
          <cell r="Q2145">
            <v>16020</v>
          </cell>
          <cell r="R2145">
            <v>0</v>
          </cell>
        </row>
        <row r="2146">
          <cell r="B2146" t="str">
            <v>599-0106</v>
          </cell>
          <cell r="C2146">
            <v>1</v>
          </cell>
          <cell r="D2146" t="str">
            <v>Amendment 28/5</v>
          </cell>
          <cell r="E2146" t="str">
            <v>M013-0</v>
          </cell>
          <cell r="G2146" t="str">
            <v>Hi-Tech Pressure Engineering (Pty) Ltd.</v>
          </cell>
          <cell r="H2146" t="str">
            <v>Correction PO value and Contract value</v>
          </cell>
          <cell r="I2146" t="str">
            <v>ZAR -41550</v>
          </cell>
          <cell r="J2146" t="str">
            <v>ZAR</v>
          </cell>
          <cell r="K2146">
            <v>-41550</v>
          </cell>
          <cell r="L2146">
            <v>1</v>
          </cell>
          <cell r="M2146">
            <v>-41550</v>
          </cell>
          <cell r="N2146">
            <v>-41550</v>
          </cell>
          <cell r="O2146">
            <v>0</v>
          </cell>
          <cell r="P2146">
            <v>0</v>
          </cell>
          <cell r="Q2146">
            <v>0</v>
          </cell>
          <cell r="R2146">
            <v>0</v>
          </cell>
        </row>
        <row r="2147">
          <cell r="B2147" t="str">
            <v>599-0283</v>
          </cell>
          <cell r="C2147">
            <v>1</v>
          </cell>
          <cell r="D2147" t="str">
            <v>Amendment 28/5</v>
          </cell>
          <cell r="E2147" t="str">
            <v>W102</v>
          </cell>
          <cell r="G2147" t="str">
            <v>Heku Construction Ltd</v>
          </cell>
          <cell r="H2147" t="str">
            <v>Cancelled, awaiting documentation from Dave Keir</v>
          </cell>
          <cell r="I2147" t="str">
            <v>ZMK -431,742,752.43</v>
          </cell>
          <cell r="J2147" t="str">
            <v>ZMK</v>
          </cell>
          <cell r="K2147">
            <v>-431742752.43000001</v>
          </cell>
          <cell r="L2147">
            <v>1.6750418760469012E-3</v>
          </cell>
          <cell r="M2147">
            <v>-723187.19000000006</v>
          </cell>
          <cell r="N2147">
            <v>0</v>
          </cell>
          <cell r="O2147">
            <v>0</v>
          </cell>
          <cell r="P2147">
            <v>0</v>
          </cell>
          <cell r="Q2147">
            <v>0</v>
          </cell>
          <cell r="R2147">
            <v>-431742752.43000001</v>
          </cell>
        </row>
        <row r="2148">
          <cell r="B2148" t="str">
            <v>599-0654</v>
          </cell>
          <cell r="C2148">
            <v>1</v>
          </cell>
          <cell r="D2148" t="str">
            <v>Amendment 4June 2008</v>
          </cell>
          <cell r="E2148" t="str">
            <v>C005</v>
          </cell>
          <cell r="G2148" t="str">
            <v>Lafarge Cement</v>
          </cell>
          <cell r="H2148" t="str">
            <v>PO reduced as for price increase</v>
          </cell>
          <cell r="I2148" t="str">
            <v>ZMK -411370654</v>
          </cell>
          <cell r="J2148" t="str">
            <v>ZMK</v>
          </cell>
          <cell r="K2148">
            <v>-411370654</v>
          </cell>
          <cell r="L2148">
            <v>1.6750418760469012E-3</v>
          </cell>
          <cell r="M2148">
            <v>-689063.07202680071</v>
          </cell>
          <cell r="N2148">
            <v>0</v>
          </cell>
          <cell r="O2148">
            <v>0</v>
          </cell>
          <cell r="P2148">
            <v>0</v>
          </cell>
          <cell r="Q2148">
            <v>0</v>
          </cell>
          <cell r="R2148">
            <v>-411370654</v>
          </cell>
        </row>
        <row r="2149">
          <cell r="B2149" t="str">
            <v>174-0075</v>
          </cell>
          <cell r="C2149">
            <v>1</v>
          </cell>
          <cell r="D2149" t="str">
            <v>Amendment 4June 2008</v>
          </cell>
          <cell r="E2149" t="str">
            <v>C005</v>
          </cell>
          <cell r="G2149" t="str">
            <v>Lafarge Cement</v>
          </cell>
          <cell r="H2149" t="str">
            <v>No further deliveries on this order</v>
          </cell>
          <cell r="I2149" t="str">
            <v>ZMK -708271667</v>
          </cell>
          <cell r="J2149" t="str">
            <v>ZMK</v>
          </cell>
          <cell r="K2149">
            <v>-708271667</v>
          </cell>
          <cell r="L2149">
            <v>1.6750418760469012E-3</v>
          </cell>
          <cell r="M2149">
            <v>-1186384.701842546</v>
          </cell>
          <cell r="N2149">
            <v>0</v>
          </cell>
          <cell r="O2149">
            <v>0</v>
          </cell>
          <cell r="P2149">
            <v>0</v>
          </cell>
          <cell r="Q2149">
            <v>0</v>
          </cell>
          <cell r="R2149">
            <v>-708271667</v>
          </cell>
        </row>
        <row r="2150">
          <cell r="B2150" t="str">
            <v>599-0055</v>
          </cell>
          <cell r="C2150">
            <v>1</v>
          </cell>
          <cell r="D2150" t="str">
            <v>Amendment</v>
          </cell>
          <cell r="E2150" t="str">
            <v>M036-1</v>
          </cell>
          <cell r="G2150" t="str">
            <v>African Privity Investments (Pty) Ltd</v>
          </cell>
          <cell r="H2150" t="str">
            <v>Reduction of PO Value as another PO was opened to process payment</v>
          </cell>
          <cell r="I2150" t="str">
            <v>ZAR -2585400</v>
          </cell>
          <cell r="J2150" t="str">
            <v>ZAR</v>
          </cell>
          <cell r="K2150">
            <v>-2585400</v>
          </cell>
          <cell r="L2150">
            <v>1</v>
          </cell>
          <cell r="M2150">
            <v>-2585400</v>
          </cell>
          <cell r="N2150">
            <v>-2585400</v>
          </cell>
          <cell r="O2150">
            <v>0</v>
          </cell>
          <cell r="P2150">
            <v>0</v>
          </cell>
          <cell r="Q2150">
            <v>0</v>
          </cell>
          <cell r="R2150">
            <v>0</v>
          </cell>
        </row>
        <row r="2151">
          <cell r="B2151" t="str">
            <v>599-0604</v>
          </cell>
          <cell r="D2151" t="str">
            <v>Amendment</v>
          </cell>
          <cell r="E2151" t="str">
            <v>M034</v>
          </cell>
          <cell r="G2151" t="str">
            <v>SiVEST SA (Pty) Ltd</v>
          </cell>
          <cell r="H2151" t="str">
            <v>Correction of PO - Contract value and PO differ (contract was R519k</v>
          </cell>
          <cell r="I2151" t="str">
            <v>ZAR -6000</v>
          </cell>
          <cell r="J2151" t="str">
            <v>ZAR</v>
          </cell>
          <cell r="K2151">
            <v>-6000</v>
          </cell>
          <cell r="L2151">
            <v>1</v>
          </cell>
          <cell r="M2151">
            <v>-6000</v>
          </cell>
          <cell r="N2151">
            <v>-6000</v>
          </cell>
          <cell r="O2151">
            <v>0</v>
          </cell>
          <cell r="P2151">
            <v>0</v>
          </cell>
          <cell r="Q2151">
            <v>0</v>
          </cell>
          <cell r="R2151">
            <v>0</v>
          </cell>
        </row>
        <row r="2152">
          <cell r="B2152" t="str">
            <v>599-0071</v>
          </cell>
          <cell r="C2152">
            <v>1</v>
          </cell>
          <cell r="D2152" t="str">
            <v>Amendment</v>
          </cell>
          <cell r="E2152" t="str">
            <v>M013-1</v>
          </cell>
          <cell r="G2152" t="str">
            <v>NATAL STAINLESS STEEL (BIZ AFRICA 1509 PTY LTD T/A)</v>
          </cell>
          <cell r="H2152" t="str">
            <v>Expenditure on 599-071 exceeds the PO value by R250,482.40, as a result the PO Value needs to be increased and budget adjusted</v>
          </cell>
          <cell r="I2152" t="str">
            <v>ZAR 250482.4</v>
          </cell>
          <cell r="J2152" t="str">
            <v>ZAR</v>
          </cell>
          <cell r="K2152">
            <v>250482.4</v>
          </cell>
          <cell r="L2152">
            <v>1</v>
          </cell>
          <cell r="M2152">
            <v>250482.4</v>
          </cell>
          <cell r="N2152">
            <v>250482.4</v>
          </cell>
          <cell r="O2152">
            <v>0</v>
          </cell>
          <cell r="P2152">
            <v>0</v>
          </cell>
          <cell r="Q2152">
            <v>0</v>
          </cell>
          <cell r="R2152">
            <v>0</v>
          </cell>
        </row>
        <row r="2153">
          <cell r="B2153" t="str">
            <v>599-0016</v>
          </cell>
          <cell r="C2153">
            <v>1</v>
          </cell>
          <cell r="D2153" t="str">
            <v>Amendment 13/5/08</v>
          </cell>
          <cell r="E2153" t="str">
            <v>A013-1</v>
          </cell>
          <cell r="G2153" t="str">
            <v>Premier Valves (Pty)</v>
          </cell>
          <cell r="H2153" t="str">
            <v>PO value to be reduced, full delivery and payment</v>
          </cell>
          <cell r="I2153" t="str">
            <v>ZAR -261,783</v>
          </cell>
          <cell r="J2153" t="str">
            <v>ZAR</v>
          </cell>
          <cell r="K2153">
            <v>-261783</v>
          </cell>
          <cell r="L2153">
            <v>1</v>
          </cell>
          <cell r="M2153">
            <v>-261783</v>
          </cell>
          <cell r="N2153">
            <v>-261783</v>
          </cell>
          <cell r="O2153">
            <v>0</v>
          </cell>
          <cell r="P2153">
            <v>0</v>
          </cell>
          <cell r="Q2153">
            <v>0</v>
          </cell>
          <cell r="R2153">
            <v>0</v>
          </cell>
        </row>
        <row r="2154">
          <cell r="B2154" t="str">
            <v>599-0156</v>
          </cell>
          <cell r="C2154">
            <v>1</v>
          </cell>
          <cell r="D2154" t="str">
            <v>Amendment 22/5/08</v>
          </cell>
          <cell r="E2154" t="str">
            <v>A010-14</v>
          </cell>
          <cell r="G2154" t="str">
            <v>4Y Geoinfomatics</v>
          </cell>
          <cell r="H2154" t="str">
            <v>Payment Exceeds PO value</v>
          </cell>
          <cell r="I2154" t="str">
            <v>ZAR 54930</v>
          </cell>
          <cell r="J2154" t="str">
            <v>ZAR</v>
          </cell>
          <cell r="K2154">
            <v>54930</v>
          </cell>
          <cell r="L2154">
            <v>1</v>
          </cell>
          <cell r="M2154">
            <v>54930</v>
          </cell>
          <cell r="N2154">
            <v>54930</v>
          </cell>
          <cell r="O2154">
            <v>0</v>
          </cell>
          <cell r="P2154">
            <v>0</v>
          </cell>
          <cell r="Q2154">
            <v>0</v>
          </cell>
          <cell r="R2154">
            <v>0</v>
          </cell>
        </row>
        <row r="2155">
          <cell r="B2155" t="str">
            <v>599-0087</v>
          </cell>
          <cell r="C2155">
            <v>1</v>
          </cell>
          <cell r="D2155" t="str">
            <v>Amendment 9/6/08</v>
          </cell>
          <cell r="E2155" t="str">
            <v>Spares</v>
          </cell>
          <cell r="G2155" t="str">
            <v>Zest Electric Motors (Pty) Ltd</v>
          </cell>
          <cell r="H2155" t="str">
            <v>Spares not part of Budget</v>
          </cell>
          <cell r="I2155" t="str">
            <v>USD 50212</v>
          </cell>
          <cell r="J2155" t="str">
            <v>USD</v>
          </cell>
          <cell r="K2155">
            <v>50212</v>
          </cell>
          <cell r="L2155">
            <v>7.35</v>
          </cell>
          <cell r="M2155">
            <v>369058.19999999995</v>
          </cell>
          <cell r="N2155">
            <v>0</v>
          </cell>
          <cell r="O2155">
            <v>0</v>
          </cell>
          <cell r="P2155">
            <v>0</v>
          </cell>
          <cell r="Q2155">
            <v>50212</v>
          </cell>
          <cell r="R2155">
            <v>0</v>
          </cell>
        </row>
        <row r="2156">
          <cell r="B2156" t="str">
            <v>599-0105</v>
          </cell>
          <cell r="C2156">
            <v>1</v>
          </cell>
          <cell r="D2156" t="str">
            <v>Amendment 9/6/08</v>
          </cell>
          <cell r="E2156" t="str">
            <v>Spares</v>
          </cell>
          <cell r="G2156" t="str">
            <v>Zest Electric Motors (Pty) Ltd</v>
          </cell>
          <cell r="H2156" t="str">
            <v>Spares not part of Budget</v>
          </cell>
          <cell r="I2156" t="str">
            <v>USD 11905</v>
          </cell>
          <cell r="J2156" t="str">
            <v>USD</v>
          </cell>
          <cell r="K2156">
            <v>11905</v>
          </cell>
          <cell r="L2156">
            <v>7.35</v>
          </cell>
          <cell r="M2156">
            <v>87501.75</v>
          </cell>
          <cell r="N2156">
            <v>0</v>
          </cell>
          <cell r="O2156">
            <v>0</v>
          </cell>
          <cell r="P2156">
            <v>0</v>
          </cell>
          <cell r="Q2156">
            <v>11905</v>
          </cell>
          <cell r="R2156">
            <v>0</v>
          </cell>
        </row>
        <row r="2157">
          <cell r="N2157">
            <v>0</v>
          </cell>
          <cell r="O2157">
            <v>0</v>
          </cell>
          <cell r="P2157">
            <v>0</v>
          </cell>
          <cell r="Q2157">
            <v>0</v>
          </cell>
          <cell r="R2157">
            <v>0</v>
          </cell>
        </row>
        <row r="2158">
          <cell r="N2158">
            <v>0</v>
          </cell>
          <cell r="O2158">
            <v>0</v>
          </cell>
          <cell r="P2158">
            <v>0</v>
          </cell>
          <cell r="Q2158">
            <v>0</v>
          </cell>
          <cell r="R2158">
            <v>0</v>
          </cell>
        </row>
        <row r="2159">
          <cell r="B2159" t="str">
            <v>599-0025</v>
          </cell>
          <cell r="C2159">
            <v>1</v>
          </cell>
          <cell r="D2159" t="str">
            <v>Amendment 23 June 2008</v>
          </cell>
          <cell r="E2159" t="str">
            <v>A004-0</v>
          </cell>
          <cell r="G2159" t="str">
            <v>Teichmann Plant Zambia Ltd</v>
          </cell>
          <cell r="H2159" t="str">
            <v>PO value higher than Contract Value</v>
          </cell>
          <cell r="I2159" t="str">
            <v>USD -638443</v>
          </cell>
          <cell r="J2159" t="str">
            <v>USD</v>
          </cell>
          <cell r="K2159">
            <v>-638443</v>
          </cell>
          <cell r="L2159">
            <v>7.35</v>
          </cell>
          <cell r="M2159">
            <v>-4692556.05</v>
          </cell>
          <cell r="N2159">
            <v>0</v>
          </cell>
          <cell r="O2159">
            <v>0</v>
          </cell>
          <cell r="P2159">
            <v>0</v>
          </cell>
          <cell r="Q2159">
            <v>-638443</v>
          </cell>
          <cell r="R2159">
            <v>0</v>
          </cell>
        </row>
        <row r="2160">
          <cell r="B2160" t="str">
            <v>599-0508</v>
          </cell>
          <cell r="C2160">
            <v>1</v>
          </cell>
          <cell r="D2160" t="str">
            <v>Amendment 22/5/08</v>
          </cell>
          <cell r="E2160" t="str">
            <v>M023-3</v>
          </cell>
          <cell r="G2160" t="str">
            <v>Maxtronics System and supplies</v>
          </cell>
          <cell r="H2160" t="str">
            <v xml:space="preserve">Understated PO  </v>
          </cell>
          <cell r="I2160" t="str">
            <v>ZMK 4,285,552</v>
          </cell>
          <cell r="J2160" t="str">
            <v>ZMK</v>
          </cell>
          <cell r="K2160">
            <v>4285552</v>
          </cell>
          <cell r="L2160">
            <v>1.6750418760469012E-3</v>
          </cell>
          <cell r="M2160">
            <v>7178.4790619765499</v>
          </cell>
          <cell r="N2160">
            <v>0</v>
          </cell>
          <cell r="O2160">
            <v>0</v>
          </cell>
          <cell r="P2160">
            <v>0</v>
          </cell>
          <cell r="Q2160">
            <v>0</v>
          </cell>
          <cell r="R2160">
            <v>4285552</v>
          </cell>
        </row>
        <row r="2161">
          <cell r="B2161" t="str">
            <v>Rapid</v>
          </cell>
          <cell r="C2161">
            <v>1</v>
          </cell>
          <cell r="D2161" t="str">
            <v>Amendment 12/5/2007</v>
          </cell>
          <cell r="E2161" t="str">
            <v>P002</v>
          </cell>
          <cell r="G2161" t="str">
            <v>Boston Consulting</v>
          </cell>
          <cell r="H2161" t="str">
            <v>Paid under a rapid, Commitment = Payment</v>
          </cell>
          <cell r="I2161" t="str">
            <v>ZAR 107,616</v>
          </cell>
          <cell r="J2161" t="str">
            <v>ZAR</v>
          </cell>
          <cell r="K2161">
            <v>107616</v>
          </cell>
          <cell r="L2161">
            <v>1</v>
          </cell>
          <cell r="M2161">
            <v>107616</v>
          </cell>
          <cell r="N2161">
            <v>107616</v>
          </cell>
          <cell r="O2161">
            <v>0</v>
          </cell>
          <cell r="P2161">
            <v>0</v>
          </cell>
          <cell r="Q2161">
            <v>0</v>
          </cell>
          <cell r="R2161">
            <v>0</v>
          </cell>
        </row>
        <row r="2162">
          <cell r="B2162" t="str">
            <v>599-0600</v>
          </cell>
          <cell r="C2162">
            <v>1</v>
          </cell>
          <cell r="D2162" t="str">
            <v>Amendment 12/5/2007</v>
          </cell>
          <cell r="E2162" t="str">
            <v>M054</v>
          </cell>
          <cell r="G2162" t="str">
            <v>Natal Inspection Services cc</v>
          </cell>
          <cell r="H2162" t="str">
            <v>Balance of Order to be cancelled</v>
          </cell>
          <cell r="I2162" t="str">
            <v>ZAR -340000</v>
          </cell>
          <cell r="J2162" t="str">
            <v>ZAR</v>
          </cell>
          <cell r="K2162">
            <v>-340000</v>
          </cell>
          <cell r="L2162">
            <v>1</v>
          </cell>
          <cell r="M2162">
            <v>-340000</v>
          </cell>
          <cell r="N2162">
            <v>-340000</v>
          </cell>
          <cell r="O2162">
            <v>0</v>
          </cell>
          <cell r="P2162">
            <v>0</v>
          </cell>
          <cell r="Q2162">
            <v>0</v>
          </cell>
          <cell r="R2162">
            <v>0</v>
          </cell>
        </row>
        <row r="2163">
          <cell r="B2163" t="str">
            <v>599-0008</v>
          </cell>
          <cell r="C2163" t="str">
            <v>Amendment 27th Oct 2008</v>
          </cell>
          <cell r="D2163">
            <v>39748</v>
          </cell>
          <cell r="E2163" t="str">
            <v>E002</v>
          </cell>
          <cell r="G2163" t="str">
            <v xml:space="preserve">R G F Power Projects cc </v>
          </cell>
          <cell r="H2163" t="str">
            <v>Original Order increased for Remeasure</v>
          </cell>
          <cell r="I2163" t="str">
            <v>ZAR 2,105,069</v>
          </cell>
          <cell r="J2163" t="str">
            <v>ZAR</v>
          </cell>
          <cell r="K2163">
            <v>2105069</v>
          </cell>
          <cell r="L2163">
            <v>1</v>
          </cell>
          <cell r="M2163">
            <v>2105069</v>
          </cell>
        </row>
        <row r="2164">
          <cell r="B2164" t="str">
            <v>CVCO that have not been Formalised into PO's</v>
          </cell>
          <cell r="J2164" t="str">
            <v/>
          </cell>
          <cell r="K2164" t="e">
            <v>#VALUE!</v>
          </cell>
          <cell r="L2164" t="e">
            <v>#N/A</v>
          </cell>
          <cell r="M2164" t="e">
            <v>#N/A</v>
          </cell>
          <cell r="N2164">
            <v>0</v>
          </cell>
          <cell r="O2164">
            <v>0</v>
          </cell>
          <cell r="P2164">
            <v>0</v>
          </cell>
          <cell r="Q2164">
            <v>0</v>
          </cell>
          <cell r="R2164">
            <v>0</v>
          </cell>
        </row>
        <row r="2165">
          <cell r="B2165" t="str">
            <v>599-0027</v>
          </cell>
          <cell r="C2165" t="str">
            <v>CVCO 01</v>
          </cell>
          <cell r="D2165">
            <v>39324</v>
          </cell>
          <cell r="E2165" t="str">
            <v>A011-F</v>
          </cell>
          <cell r="G2165" t="str">
            <v>U W P Consulting Pty Ltd</v>
          </cell>
          <cell r="H2165" t="str">
            <v>Employment of 2No Assistant Engineer Representatives for UWP</v>
          </cell>
          <cell r="I2165" t="str">
            <v>ZAR 362400</v>
          </cell>
          <cell r="J2165" t="str">
            <v>ZAR</v>
          </cell>
          <cell r="K2165">
            <v>362400</v>
          </cell>
          <cell r="L2165">
            <v>1</v>
          </cell>
          <cell r="M2165">
            <v>362400</v>
          </cell>
          <cell r="N2165">
            <v>362400</v>
          </cell>
          <cell r="O2165">
            <v>0</v>
          </cell>
          <cell r="P2165">
            <v>0</v>
          </cell>
          <cell r="Q2165">
            <v>0</v>
          </cell>
          <cell r="R2165">
            <v>0</v>
          </cell>
        </row>
        <row r="2166">
          <cell r="B2166" t="str">
            <v>599-0128</v>
          </cell>
          <cell r="C2166" t="str">
            <v>CVCO 02</v>
          </cell>
          <cell r="D2166">
            <v>39353</v>
          </cell>
          <cell r="E2166" t="str">
            <v>P001</v>
          </cell>
          <cell r="G2166" t="str">
            <v>SiVEST SA (Pty) Ltd</v>
          </cell>
          <cell r="H2166" t="str">
            <v>Employment of one additional Project Engineer to deal with the implementation of the Power Island</v>
          </cell>
          <cell r="I2166" t="str">
            <v>ZAR 2332554</v>
          </cell>
          <cell r="J2166" t="str">
            <v>ZAR</v>
          </cell>
          <cell r="K2166">
            <v>2332554</v>
          </cell>
          <cell r="L2166">
            <v>1</v>
          </cell>
          <cell r="M2166">
            <v>2332554</v>
          </cell>
          <cell r="N2166">
            <v>2332554</v>
          </cell>
          <cell r="O2166">
            <v>0</v>
          </cell>
          <cell r="P2166">
            <v>0</v>
          </cell>
          <cell r="Q2166">
            <v>0</v>
          </cell>
          <cell r="R2166">
            <v>0</v>
          </cell>
        </row>
        <row r="2167">
          <cell r="B2167" t="str">
            <v>599-0027</v>
          </cell>
          <cell r="C2167" t="str">
            <v>CVCO 03</v>
          </cell>
          <cell r="D2167">
            <v>39353</v>
          </cell>
          <cell r="E2167" t="str">
            <v>A011-F</v>
          </cell>
          <cell r="G2167" t="str">
            <v>U W P Consulting Pty Ltd</v>
          </cell>
          <cell r="H2167" t="str">
            <v>Budget shift is for a savings under Contract A004 to allow for the employment of an additional Project Manager to assist the current UWP Resident Engineer</v>
          </cell>
          <cell r="I2167" t="str">
            <v>ZAR 984600</v>
          </cell>
          <cell r="J2167" t="str">
            <v>ZAR</v>
          </cell>
          <cell r="K2167">
            <v>984600</v>
          </cell>
          <cell r="L2167">
            <v>1</v>
          </cell>
          <cell r="M2167">
            <v>984600</v>
          </cell>
          <cell r="N2167">
            <v>984600</v>
          </cell>
          <cell r="O2167">
            <v>0</v>
          </cell>
          <cell r="P2167">
            <v>0</v>
          </cell>
          <cell r="Q2167">
            <v>0</v>
          </cell>
          <cell r="R2167">
            <v>0</v>
          </cell>
        </row>
        <row r="2168">
          <cell r="B2168" t="str">
            <v>599-0141</v>
          </cell>
          <cell r="C2168" t="str">
            <v>CVCO 06</v>
          </cell>
          <cell r="D2168">
            <v>39413</v>
          </cell>
          <cell r="E2168" t="str">
            <v>I001</v>
          </cell>
          <cell r="G2168" t="str">
            <v>Siemens Limited</v>
          </cell>
          <cell r="H2168" t="str">
            <v>Additional 2 Siemens software licences for project engineers</v>
          </cell>
          <cell r="I2168" t="str">
            <v>ZAR 186127.55</v>
          </cell>
          <cell r="J2168" t="str">
            <v>ZAR</v>
          </cell>
          <cell r="K2168">
            <v>186127.55</v>
          </cell>
          <cell r="L2168">
            <v>1</v>
          </cell>
          <cell r="M2168">
            <v>186127.55</v>
          </cell>
          <cell r="N2168">
            <v>186127.55</v>
          </cell>
          <cell r="O2168">
            <v>0</v>
          </cell>
          <cell r="P2168">
            <v>0</v>
          </cell>
          <cell r="Q2168">
            <v>0</v>
          </cell>
          <cell r="R2168">
            <v>0</v>
          </cell>
        </row>
        <row r="2169">
          <cell r="B2169" t="str">
            <v>599-0121</v>
          </cell>
          <cell r="C2169" t="str">
            <v>CVCO 08</v>
          </cell>
          <cell r="D2169">
            <v>39450</v>
          </cell>
          <cell r="E2169" t="str">
            <v>M011</v>
          </cell>
          <cell r="F2169" t="str">
            <v>Warren H. Hollingsworth</v>
          </cell>
          <cell r="G2169" t="str">
            <v>Hi-Tech Pressure Engineering (Pty) Ltd.</v>
          </cell>
          <cell r="H2169" t="str">
            <v>Brake units for Hilo unloaders</v>
          </cell>
          <cell r="I2169" t="str">
            <v>ZAR 75976</v>
          </cell>
          <cell r="J2169" t="str">
            <v>ZAR</v>
          </cell>
          <cell r="K2169">
            <v>75976</v>
          </cell>
          <cell r="L2169">
            <v>1</v>
          </cell>
          <cell r="M2169">
            <v>75976</v>
          </cell>
          <cell r="N2169">
            <v>75976</v>
          </cell>
          <cell r="O2169">
            <v>0</v>
          </cell>
          <cell r="P2169">
            <v>0</v>
          </cell>
          <cell r="Q2169">
            <v>0</v>
          </cell>
          <cell r="R2169">
            <v>0</v>
          </cell>
        </row>
        <row r="2170">
          <cell r="B2170" t="str">
            <v>CVCO</v>
          </cell>
          <cell r="C2170" t="str">
            <v>CVCO 10</v>
          </cell>
          <cell r="D2170">
            <v>39496</v>
          </cell>
          <cell r="E2170" t="str">
            <v>E012</v>
          </cell>
          <cell r="G2170" t="str">
            <v>Zest Electric Motors (Pty) Ltd</v>
          </cell>
          <cell r="H2170" t="str">
            <v>Amendments to final Factory VFD's since final FEP submission</v>
          </cell>
          <cell r="I2170" t="str">
            <v>ZAR 62301</v>
          </cell>
          <cell r="J2170" t="str">
            <v>ZAR</v>
          </cell>
          <cell r="K2170">
            <v>62301</v>
          </cell>
          <cell r="L2170">
            <v>1</v>
          </cell>
          <cell r="M2170">
            <v>62301</v>
          </cell>
          <cell r="N2170">
            <v>62301</v>
          </cell>
          <cell r="O2170">
            <v>0</v>
          </cell>
          <cell r="P2170">
            <v>0</v>
          </cell>
          <cell r="Q2170">
            <v>0</v>
          </cell>
          <cell r="R2170">
            <v>0</v>
          </cell>
        </row>
        <row r="2171">
          <cell r="B2171" t="str">
            <v>599-0128</v>
          </cell>
          <cell r="C2171" t="str">
            <v>CVCO 13</v>
          </cell>
          <cell r="D2171">
            <v>39413</v>
          </cell>
          <cell r="E2171" t="str">
            <v>P001</v>
          </cell>
          <cell r="G2171" t="str">
            <v>SiVEST SA (Pty) Ltd</v>
          </cell>
          <cell r="H2171" t="str">
            <v>Employment of one additional Project Engineer as instructed by the Client</v>
          </cell>
          <cell r="I2171" t="str">
            <v>ZAR 331918.8</v>
          </cell>
          <cell r="J2171" t="str">
            <v>ZAR</v>
          </cell>
          <cell r="K2171">
            <v>331918.8</v>
          </cell>
          <cell r="L2171">
            <v>1</v>
          </cell>
          <cell r="M2171">
            <v>331918.8</v>
          </cell>
          <cell r="N2171">
            <v>331918.8</v>
          </cell>
          <cell r="O2171">
            <v>0</v>
          </cell>
          <cell r="P2171">
            <v>0</v>
          </cell>
          <cell r="Q2171">
            <v>0</v>
          </cell>
          <cell r="R2171">
            <v>0</v>
          </cell>
        </row>
        <row r="2172">
          <cell r="B2172" t="str">
            <v>599-0121</v>
          </cell>
          <cell r="C2172" t="str">
            <v>CVCO 20</v>
          </cell>
          <cell r="D2172">
            <v>39554</v>
          </cell>
          <cell r="E2172" t="str">
            <v>M011</v>
          </cell>
          <cell r="F2172" t="str">
            <v>Warren H. Hollingsworth</v>
          </cell>
          <cell r="G2172" t="str">
            <v>Hi-Tech Pressure Engineering (Pty) Ltd.</v>
          </cell>
          <cell r="H2172" t="str">
            <v>Operator Cabin for Hilo Unloader</v>
          </cell>
          <cell r="I2172" t="str">
            <v>ZAR 200050</v>
          </cell>
          <cell r="J2172" t="str">
            <v>ZAR</v>
          </cell>
          <cell r="K2172">
            <v>200050</v>
          </cell>
          <cell r="L2172">
            <v>1</v>
          </cell>
          <cell r="M2172">
            <v>200050</v>
          </cell>
          <cell r="N2172">
            <v>200050</v>
          </cell>
          <cell r="O2172">
            <v>0</v>
          </cell>
          <cell r="P2172">
            <v>0</v>
          </cell>
          <cell r="Q2172">
            <v>0</v>
          </cell>
          <cell r="R2172">
            <v>0</v>
          </cell>
        </row>
        <row r="2173">
          <cell r="B2173" t="str">
            <v>CVCO</v>
          </cell>
          <cell r="C2173" t="str">
            <v>CVCO 23</v>
          </cell>
          <cell r="D2173">
            <v>39554</v>
          </cell>
          <cell r="E2173" t="str">
            <v>M030</v>
          </cell>
          <cell r="G2173" t="str">
            <v>Emineo Ltd</v>
          </cell>
          <cell r="H2173" t="str">
            <v>Quality assurance visits to works in Durban</v>
          </cell>
          <cell r="I2173" t="str">
            <v>ZAR 323535</v>
          </cell>
          <cell r="J2173" t="str">
            <v>ZAR</v>
          </cell>
          <cell r="K2173">
            <v>323535</v>
          </cell>
          <cell r="L2173">
            <v>1</v>
          </cell>
          <cell r="M2173">
            <v>323535</v>
          </cell>
          <cell r="N2173">
            <v>323535</v>
          </cell>
          <cell r="O2173">
            <v>0</v>
          </cell>
          <cell r="P2173">
            <v>0</v>
          </cell>
          <cell r="Q2173">
            <v>0</v>
          </cell>
          <cell r="R2173">
            <v>0</v>
          </cell>
        </row>
        <row r="2174">
          <cell r="B2174" t="str">
            <v>CVCO</v>
          </cell>
          <cell r="C2174" t="str">
            <v>CVCO 24</v>
          </cell>
          <cell r="D2174">
            <v>39422</v>
          </cell>
          <cell r="E2174" t="str">
            <v>A005</v>
          </cell>
          <cell r="G2174" t="str">
            <v>Teichmann Plant Zambia Ltd</v>
          </cell>
          <cell r="H2174" t="str">
            <v>Acceleration Claim for A005 contract for Teichmann.</v>
          </cell>
          <cell r="I2174" t="str">
            <v>ZAR 10,089,375</v>
          </cell>
          <cell r="J2174" t="str">
            <v>ZAR</v>
          </cell>
          <cell r="K2174">
            <v>10089375</v>
          </cell>
          <cell r="L2174">
            <v>1</v>
          </cell>
          <cell r="M2174">
            <v>10089375</v>
          </cell>
          <cell r="N2174">
            <v>10089375</v>
          </cell>
          <cell r="O2174">
            <v>0</v>
          </cell>
          <cell r="P2174">
            <v>0</v>
          </cell>
          <cell r="Q2174">
            <v>0</v>
          </cell>
          <cell r="R2174">
            <v>0</v>
          </cell>
        </row>
        <row r="2175">
          <cell r="B2175" t="str">
            <v>599-0060</v>
          </cell>
          <cell r="C2175" t="str">
            <v>CVCO 25</v>
          </cell>
          <cell r="D2175">
            <v>39420</v>
          </cell>
          <cell r="E2175" t="str">
            <v>M002</v>
          </cell>
          <cell r="G2175" t="str">
            <v>Alstom John Thompson</v>
          </cell>
          <cell r="H2175" t="str">
            <v>Boiler 5 Acceleration and Fixed Price Premium (CVCO 25)</v>
          </cell>
          <cell r="I2175" t="str">
            <v>ZAR 1035058</v>
          </cell>
          <cell r="J2175" t="str">
            <v>ZAR</v>
          </cell>
          <cell r="K2175">
            <v>1035058</v>
          </cell>
          <cell r="L2175">
            <v>1</v>
          </cell>
          <cell r="M2175">
            <v>1035058</v>
          </cell>
          <cell r="N2175">
            <v>1035058</v>
          </cell>
          <cell r="O2175">
            <v>0</v>
          </cell>
          <cell r="P2175">
            <v>0</v>
          </cell>
          <cell r="Q2175">
            <v>0</v>
          </cell>
          <cell r="R2175">
            <v>0</v>
          </cell>
        </row>
        <row r="2176">
          <cell r="B2176" t="str">
            <v>599-0060</v>
          </cell>
          <cell r="C2176" t="str">
            <v>CVCO 28</v>
          </cell>
          <cell r="D2176">
            <v>39496</v>
          </cell>
          <cell r="E2176" t="str">
            <v>M002</v>
          </cell>
          <cell r="G2176" t="str">
            <v>Alstom John Thompson</v>
          </cell>
          <cell r="H2176" t="str">
            <v>Automatic Isolation Desuperheating Spray Water Valve (CVCO 28)</v>
          </cell>
          <cell r="I2176" t="str">
            <v>ZAR 47579</v>
          </cell>
          <cell r="J2176" t="str">
            <v>ZAR</v>
          </cell>
          <cell r="K2176">
            <v>47579</v>
          </cell>
          <cell r="L2176">
            <v>1</v>
          </cell>
          <cell r="M2176">
            <v>47579</v>
          </cell>
          <cell r="N2176">
            <v>47579</v>
          </cell>
          <cell r="O2176">
            <v>0</v>
          </cell>
          <cell r="P2176">
            <v>0</v>
          </cell>
          <cell r="Q2176">
            <v>0</v>
          </cell>
          <cell r="R2176">
            <v>0</v>
          </cell>
        </row>
        <row r="2177">
          <cell r="B2177" t="str">
            <v>CVCO</v>
          </cell>
          <cell r="C2177" t="str">
            <v>CVCO 29</v>
          </cell>
          <cell r="D2177">
            <v>39496</v>
          </cell>
          <cell r="E2177" t="str">
            <v>M033</v>
          </cell>
          <cell r="G2177" t="str">
            <v>Thermal Energy Systems cc</v>
          </cell>
          <cell r="H2177" t="str">
            <v>TES assistance for Boiler capacity and efficiency test</v>
          </cell>
          <cell r="I2177" t="str">
            <v>ZAR 11593</v>
          </cell>
          <cell r="J2177" t="str">
            <v>ZAR</v>
          </cell>
          <cell r="K2177">
            <v>11593</v>
          </cell>
          <cell r="L2177">
            <v>1</v>
          </cell>
          <cell r="M2177">
            <v>11593</v>
          </cell>
          <cell r="N2177">
            <v>11593</v>
          </cell>
          <cell r="O2177">
            <v>0</v>
          </cell>
          <cell r="P2177">
            <v>0</v>
          </cell>
          <cell r="Q2177">
            <v>0</v>
          </cell>
          <cell r="R2177">
            <v>0</v>
          </cell>
        </row>
        <row r="2178">
          <cell r="B2178" t="str">
            <v>CVCO</v>
          </cell>
          <cell r="C2178" t="str">
            <v>CVCO 21</v>
          </cell>
          <cell r="D2178">
            <v>39786</v>
          </cell>
          <cell r="E2178" t="str">
            <v>M008</v>
          </cell>
          <cell r="G2178" t="str">
            <v>Bearing Man (Pty) Ltd</v>
          </cell>
          <cell r="H2178" t="str">
            <v>Breather, Sling and Shims for Mill Gearboxes</v>
          </cell>
          <cell r="I2178" t="str">
            <v>ZAR 52101</v>
          </cell>
          <cell r="J2178" t="str">
            <v>ZAR</v>
          </cell>
          <cell r="K2178">
            <v>52101</v>
          </cell>
          <cell r="L2178">
            <v>1</v>
          </cell>
          <cell r="M2178">
            <v>52101</v>
          </cell>
          <cell r="N2178">
            <v>52101</v>
          </cell>
          <cell r="O2178">
            <v>0</v>
          </cell>
          <cell r="P2178">
            <v>0</v>
          </cell>
          <cell r="Q2178">
            <v>0</v>
          </cell>
          <cell r="R2178">
            <v>0</v>
          </cell>
        </row>
        <row r="2179">
          <cell r="B2179" t="str">
            <v>CVCO</v>
          </cell>
          <cell r="C2179" t="str">
            <v>CVCO 32</v>
          </cell>
          <cell r="D2179">
            <v>39583</v>
          </cell>
          <cell r="E2179" t="str">
            <v>M008</v>
          </cell>
          <cell r="F2179" t="str">
            <v xml:space="preserve">Bob Mills </v>
          </cell>
          <cell r="G2179" t="str">
            <v>Bearing Man (Pty) Ltd</v>
          </cell>
          <cell r="H2179" t="str">
            <v>Delivery and Installation for T2 Mill 1 Gearbox</v>
          </cell>
          <cell r="I2179" t="str">
            <v>ZAR 247000</v>
          </cell>
          <cell r="J2179" t="str">
            <v>ZAR</v>
          </cell>
          <cell r="K2179">
            <v>247000</v>
          </cell>
          <cell r="L2179">
            <v>1</v>
          </cell>
          <cell r="M2179">
            <v>247000</v>
          </cell>
          <cell r="N2179">
            <v>247000</v>
          </cell>
          <cell r="O2179">
            <v>0</v>
          </cell>
          <cell r="P2179">
            <v>0</v>
          </cell>
          <cell r="Q2179">
            <v>0</v>
          </cell>
          <cell r="R2179">
            <v>0</v>
          </cell>
        </row>
        <row r="2180">
          <cell r="B2180" t="str">
            <v>599-0060</v>
          </cell>
          <cell r="C2180" t="str">
            <v>CVCO 34</v>
          </cell>
          <cell r="D2180">
            <v>39554</v>
          </cell>
          <cell r="E2180" t="str">
            <v>M002</v>
          </cell>
          <cell r="G2180" t="str">
            <v>Alstom John Thompson</v>
          </cell>
          <cell r="H2180" t="str">
            <v>Boiler 5 By-pass - Drain valves BFW (CVCO 34)</v>
          </cell>
          <cell r="I2180" t="str">
            <v>ZAR 14,841</v>
          </cell>
          <cell r="J2180" t="str">
            <v>ZAR</v>
          </cell>
          <cell r="K2180">
            <v>14841</v>
          </cell>
          <cell r="L2180">
            <v>1</v>
          </cell>
          <cell r="M2180">
            <v>14841</v>
          </cell>
          <cell r="N2180">
            <v>14841</v>
          </cell>
          <cell r="O2180">
            <v>0</v>
          </cell>
          <cell r="P2180">
            <v>0</v>
          </cell>
          <cell r="Q2180">
            <v>0</v>
          </cell>
          <cell r="R2180">
            <v>0</v>
          </cell>
        </row>
        <row r="2181">
          <cell r="B2181" t="str">
            <v>CVCO</v>
          </cell>
          <cell r="C2181" t="str">
            <v>CVCO 36</v>
          </cell>
          <cell r="D2181">
            <v>39496</v>
          </cell>
          <cell r="E2181" t="str">
            <v>M033</v>
          </cell>
          <cell r="G2181" t="str">
            <v>Thermal Energy Systems cc</v>
          </cell>
          <cell r="H2181" t="str">
            <v>TES Additional Costs for modification to T2 shredder pipe work  Design</v>
          </cell>
          <cell r="I2181" t="str">
            <v>ZAR 29,590</v>
          </cell>
          <cell r="J2181" t="str">
            <v>ZAR</v>
          </cell>
          <cell r="K2181">
            <v>29590</v>
          </cell>
          <cell r="L2181">
            <v>1</v>
          </cell>
          <cell r="M2181">
            <v>29590</v>
          </cell>
          <cell r="N2181">
            <v>29590</v>
          </cell>
          <cell r="O2181">
            <v>0</v>
          </cell>
          <cell r="P2181">
            <v>0</v>
          </cell>
          <cell r="Q2181">
            <v>0</v>
          </cell>
          <cell r="R2181">
            <v>0</v>
          </cell>
        </row>
        <row r="2182">
          <cell r="B2182" t="str">
            <v>CVCO</v>
          </cell>
          <cell r="C2182" t="str">
            <v>CVCO 43</v>
          </cell>
          <cell r="D2182">
            <v>39554</v>
          </cell>
          <cell r="E2182" t="str">
            <v>E004</v>
          </cell>
          <cell r="G2182" t="str">
            <v>ABB South Africa Pty Ltd</v>
          </cell>
          <cell r="H2182" t="str">
            <v>Temporary MCC in caneyard, T1 sub civil delays</v>
          </cell>
          <cell r="I2182" t="str">
            <v>ZAR 189,400</v>
          </cell>
          <cell r="J2182" t="str">
            <v>ZAR</v>
          </cell>
          <cell r="K2182">
            <v>189400</v>
          </cell>
          <cell r="L2182">
            <v>1</v>
          </cell>
          <cell r="M2182">
            <v>189400</v>
          </cell>
          <cell r="N2182">
            <v>189400</v>
          </cell>
          <cell r="O2182">
            <v>0</v>
          </cell>
          <cell r="P2182">
            <v>0</v>
          </cell>
          <cell r="Q2182">
            <v>0</v>
          </cell>
          <cell r="R2182">
            <v>0</v>
          </cell>
        </row>
        <row r="2183">
          <cell r="B2183" t="str">
            <v>CVCO</v>
          </cell>
          <cell r="C2183" t="str">
            <v>CVCO 44</v>
          </cell>
          <cell r="D2183">
            <v>39554</v>
          </cell>
          <cell r="E2183" t="str">
            <v>C005</v>
          </cell>
          <cell r="F2183" t="str">
            <v>Possibly included in PO value</v>
          </cell>
          <cell r="G2183" t="str">
            <v>?</v>
          </cell>
          <cell r="H2183" t="str">
            <v>Cement Price Increase</v>
          </cell>
          <cell r="I2183" t="str">
            <v>ZAR 99,998</v>
          </cell>
          <cell r="J2183" t="str">
            <v>ZAR</v>
          </cell>
          <cell r="K2183">
            <v>99998</v>
          </cell>
          <cell r="L2183">
            <v>1</v>
          </cell>
          <cell r="M2183">
            <v>99998</v>
          </cell>
          <cell r="N2183">
            <v>99998</v>
          </cell>
          <cell r="O2183">
            <v>0</v>
          </cell>
          <cell r="P2183">
            <v>0</v>
          </cell>
          <cell r="Q2183">
            <v>0</v>
          </cell>
          <cell r="R2183">
            <v>0</v>
          </cell>
        </row>
        <row r="2184">
          <cell r="B2184" t="str">
            <v>599-0031</v>
          </cell>
          <cell r="C2184" t="str">
            <v>CVCO 49</v>
          </cell>
          <cell r="D2184">
            <v>39554</v>
          </cell>
          <cell r="E2184" t="str">
            <v>M007</v>
          </cell>
          <cell r="G2184" t="str">
            <v>Sotratech Ltd</v>
          </cell>
          <cell r="H2184" t="str">
            <v>Purchase of ESV Class 600 as per ISL/TS and TES recommendation for T1 and T2 shredder steam turbine</v>
          </cell>
          <cell r="I2184" t="str">
            <v>ZAR 343,143</v>
          </cell>
          <cell r="J2184" t="str">
            <v>ZAR</v>
          </cell>
          <cell r="K2184">
            <v>343143</v>
          </cell>
          <cell r="L2184">
            <v>1</v>
          </cell>
          <cell r="M2184">
            <v>343143</v>
          </cell>
          <cell r="N2184">
            <v>343143</v>
          </cell>
          <cell r="O2184">
            <v>0</v>
          </cell>
          <cell r="P2184">
            <v>0</v>
          </cell>
          <cell r="Q2184">
            <v>0</v>
          </cell>
          <cell r="R2184">
            <v>0</v>
          </cell>
        </row>
        <row r="2185">
          <cell r="B2185" t="str">
            <v>599-0128</v>
          </cell>
          <cell r="C2185" t="str">
            <v>CVCO 53</v>
          </cell>
          <cell r="D2185">
            <v>39554</v>
          </cell>
          <cell r="E2185" t="str">
            <v>P001</v>
          </cell>
          <cell r="G2185" t="str">
            <v>SiVEST SA (Pty) Ltd</v>
          </cell>
          <cell r="H2185" t="str">
            <v>Transport and logistical expeditor</v>
          </cell>
          <cell r="I2185" t="str">
            <v>ZAR 707,647</v>
          </cell>
          <cell r="J2185" t="str">
            <v>ZAR</v>
          </cell>
          <cell r="K2185">
            <v>707647</v>
          </cell>
          <cell r="L2185">
            <v>1</v>
          </cell>
          <cell r="M2185">
            <v>707647</v>
          </cell>
          <cell r="N2185">
            <v>707647</v>
          </cell>
          <cell r="O2185">
            <v>0</v>
          </cell>
          <cell r="P2185">
            <v>0</v>
          </cell>
          <cell r="Q2185">
            <v>0</v>
          </cell>
          <cell r="R2185">
            <v>0</v>
          </cell>
        </row>
        <row r="2186">
          <cell r="B2186" t="str">
            <v>599-0015</v>
          </cell>
          <cell r="C2186" t="str">
            <v>CVCO 54</v>
          </cell>
          <cell r="D2186">
            <v>39554</v>
          </cell>
          <cell r="E2186" t="str">
            <v>A001-2</v>
          </cell>
          <cell r="F2186" t="str">
            <v>Pieter J. Scheepers</v>
          </cell>
          <cell r="G2186" t="str">
            <v>Landspray Irrigation</v>
          </cell>
          <cell r="H2186" t="str">
            <v>Removal of the point controls and replacement with manual control on T-L Centre Pivots</v>
          </cell>
          <cell r="I2186" t="str">
            <v>ZAR -200,765</v>
          </cell>
          <cell r="J2186" t="str">
            <v>ZAR</v>
          </cell>
          <cell r="K2186">
            <v>-200765</v>
          </cell>
          <cell r="L2186">
            <v>1</v>
          </cell>
          <cell r="M2186">
            <v>-200765</v>
          </cell>
          <cell r="N2186">
            <v>-200765</v>
          </cell>
          <cell r="O2186">
            <v>0</v>
          </cell>
          <cell r="P2186">
            <v>0</v>
          </cell>
          <cell r="Q2186">
            <v>0</v>
          </cell>
          <cell r="R2186">
            <v>0</v>
          </cell>
        </row>
        <row r="2187">
          <cell r="B2187" t="str">
            <v>599-0025</v>
          </cell>
          <cell r="C2187" t="str">
            <v>CVCO 55</v>
          </cell>
          <cell r="D2187">
            <v>39554</v>
          </cell>
          <cell r="E2187" t="str">
            <v>A004-0</v>
          </cell>
          <cell r="G2187" t="str">
            <v>Teichmann Plant Zambia Ltd</v>
          </cell>
          <cell r="H2187" t="str">
            <v>Removal of the Canal Lining from Teichmann scope</v>
          </cell>
          <cell r="I2187" t="str">
            <v>ZAR -3,297,479</v>
          </cell>
          <cell r="J2187" t="str">
            <v>ZAR</v>
          </cell>
          <cell r="K2187">
            <v>-3297479</v>
          </cell>
          <cell r="L2187">
            <v>1</v>
          </cell>
          <cell r="M2187">
            <v>-3297479</v>
          </cell>
          <cell r="N2187">
            <v>-3297479</v>
          </cell>
          <cell r="O2187">
            <v>0</v>
          </cell>
          <cell r="P2187">
            <v>0</v>
          </cell>
          <cell r="Q2187">
            <v>0</v>
          </cell>
          <cell r="R2187">
            <v>0</v>
          </cell>
        </row>
        <row r="2188">
          <cell r="B2188" t="str">
            <v>CVCO</v>
          </cell>
          <cell r="C2188" t="str">
            <v>CVCO 56</v>
          </cell>
          <cell r="D2188">
            <v>39554</v>
          </cell>
          <cell r="E2188" t="str">
            <v>A005</v>
          </cell>
          <cell r="G2188" t="str">
            <v>Teichmann Plant Zambia Ltd</v>
          </cell>
          <cell r="H2188" t="str">
            <v>Removal of the Canal Lining from Teichmann scope</v>
          </cell>
          <cell r="I2188" t="str">
            <v>ZAR -704,340</v>
          </cell>
          <cell r="J2188" t="str">
            <v>ZAR</v>
          </cell>
          <cell r="K2188">
            <v>-704340</v>
          </cell>
          <cell r="L2188">
            <v>1</v>
          </cell>
          <cell r="M2188">
            <v>-704340</v>
          </cell>
          <cell r="N2188">
            <v>-704340</v>
          </cell>
          <cell r="O2188">
            <v>0</v>
          </cell>
          <cell r="P2188">
            <v>0</v>
          </cell>
          <cell r="Q2188">
            <v>0</v>
          </cell>
          <cell r="R2188">
            <v>0</v>
          </cell>
        </row>
        <row r="2189">
          <cell r="B2189" t="str">
            <v>CVCO</v>
          </cell>
          <cell r="C2189" t="str">
            <v>CVCO 57</v>
          </cell>
          <cell r="D2189">
            <v>39554</v>
          </cell>
          <cell r="E2189" t="str">
            <v>M015</v>
          </cell>
          <cell r="F2189" t="str">
            <v>Mike Potter</v>
          </cell>
          <cell r="G2189" t="str">
            <v>FP Engineering</v>
          </cell>
          <cell r="H2189" t="str">
            <v>Extension of Feeder Table decks (cost to be recovered from FP Engineering)</v>
          </cell>
          <cell r="I2189" t="str">
            <v>ZAR -5,013.75</v>
          </cell>
          <cell r="J2189" t="str">
            <v>ZAR</v>
          </cell>
          <cell r="K2189">
            <v>-5013.75</v>
          </cell>
          <cell r="L2189">
            <v>1</v>
          </cell>
          <cell r="M2189">
            <v>-5013.75</v>
          </cell>
          <cell r="N2189">
            <v>-5013.75</v>
          </cell>
          <cell r="O2189">
            <v>0</v>
          </cell>
          <cell r="P2189">
            <v>0</v>
          </cell>
          <cell r="Q2189">
            <v>0</v>
          </cell>
          <cell r="R2189">
            <v>0</v>
          </cell>
        </row>
        <row r="2190">
          <cell r="B2190" t="str">
            <v>CVCO</v>
          </cell>
          <cell r="C2190" t="str">
            <v>CVCO 58</v>
          </cell>
          <cell r="E2190" t="str">
            <v>M032-0</v>
          </cell>
          <cell r="G2190" t="str">
            <v>Emineo Ltd</v>
          </cell>
          <cell r="H2190" t="str">
            <v>Additional Cost for Emineo Labour for overtime</v>
          </cell>
          <cell r="I2190" t="str">
            <v>EUR 200000</v>
          </cell>
          <cell r="J2190" t="str">
            <v>EUR</v>
          </cell>
          <cell r="K2190">
            <v>200000</v>
          </cell>
          <cell r="L2190">
            <v>9.5500000000000007</v>
          </cell>
          <cell r="M2190">
            <v>1910000.0000000002</v>
          </cell>
          <cell r="N2190">
            <v>0</v>
          </cell>
          <cell r="O2190">
            <v>200000</v>
          </cell>
          <cell r="P2190">
            <v>0</v>
          </cell>
          <cell r="Q2190">
            <v>0</v>
          </cell>
          <cell r="R2190">
            <v>0</v>
          </cell>
        </row>
        <row r="2191">
          <cell r="B2191" t="str">
            <v>599-0104</v>
          </cell>
          <cell r="C2191" t="str">
            <v>CVCO 67</v>
          </cell>
          <cell r="D2191" t="str">
            <v>Amendment 12/5/2008</v>
          </cell>
          <cell r="E2191" t="str">
            <v>M023-3</v>
          </cell>
          <cell r="G2191" t="str">
            <v>Marlboro Crane Hire (Pty) Ltd</v>
          </cell>
          <cell r="H2191" t="str">
            <v>Understated Po, Transport not included in original PO</v>
          </cell>
          <cell r="I2191" t="str">
            <v>ZAR 364750</v>
          </cell>
          <cell r="J2191" t="str">
            <v>ZAR</v>
          </cell>
          <cell r="K2191">
            <v>364750</v>
          </cell>
          <cell r="L2191">
            <v>1</v>
          </cell>
          <cell r="M2191">
            <v>364750</v>
          </cell>
          <cell r="N2191">
            <v>364750</v>
          </cell>
          <cell r="O2191">
            <v>0</v>
          </cell>
          <cell r="P2191">
            <v>0</v>
          </cell>
          <cell r="Q2191">
            <v>0</v>
          </cell>
          <cell r="R2191">
            <v>0</v>
          </cell>
        </row>
        <row r="2192">
          <cell r="B2192" t="str">
            <v>599-0057</v>
          </cell>
          <cell r="C2192" t="str">
            <v>CVCO 68</v>
          </cell>
          <cell r="D2192">
            <v>39583</v>
          </cell>
          <cell r="E2192" t="str">
            <v>M012-0</v>
          </cell>
          <cell r="F2192" t="str">
            <v>Hubert Raffray</v>
          </cell>
          <cell r="G2192" t="str">
            <v>Forges Tardieu Ltd</v>
          </cell>
          <cell r="H2192" t="str">
            <v>Cost to be recovered for work done by Emineo (PO 599-0615) (670 EUR, 870 USD)</v>
          </cell>
          <cell r="I2192" t="str">
            <v>USD -870.54</v>
          </cell>
          <cell r="J2192" t="str">
            <v>USD</v>
          </cell>
          <cell r="K2192">
            <v>-870.54</v>
          </cell>
          <cell r="L2192">
            <v>7.35</v>
          </cell>
          <cell r="M2192">
            <v>-6398.4689999999991</v>
          </cell>
          <cell r="N2192">
            <v>0</v>
          </cell>
          <cell r="O2192">
            <v>0</v>
          </cell>
          <cell r="P2192">
            <v>0</v>
          </cell>
          <cell r="Q2192">
            <v>-870.54</v>
          </cell>
          <cell r="R2192">
            <v>0</v>
          </cell>
        </row>
        <row r="2193">
          <cell r="B2193" t="str">
            <v>599-0128</v>
          </cell>
          <cell r="C2193" t="str">
            <v>CVCO 51</v>
          </cell>
          <cell r="D2193">
            <v>39583</v>
          </cell>
          <cell r="E2193" t="str">
            <v>P001</v>
          </cell>
          <cell r="F2193" t="str">
            <v>Approved</v>
          </cell>
          <cell r="G2193" t="str">
            <v>SiVEST SA (Pty) Ltd</v>
          </cell>
          <cell r="H2193" t="str">
            <v>P001 - EPCM Project Management Consulting Fees - Escalation</v>
          </cell>
          <cell r="I2193" t="str">
            <v>ZAR 2566728.04</v>
          </cell>
          <cell r="J2193" t="str">
            <v>ZAR</v>
          </cell>
          <cell r="K2193">
            <v>2566728.04</v>
          </cell>
          <cell r="L2193">
            <v>1</v>
          </cell>
          <cell r="M2193">
            <v>2566728.04</v>
          </cell>
          <cell r="N2193">
            <v>2566728.04</v>
          </cell>
          <cell r="O2193">
            <v>0</v>
          </cell>
          <cell r="P2193">
            <v>0</v>
          </cell>
          <cell r="Q2193">
            <v>0</v>
          </cell>
          <cell r="R2193">
            <v>0</v>
          </cell>
        </row>
        <row r="2194">
          <cell r="B2194" t="str">
            <v>CVCO</v>
          </cell>
          <cell r="C2194" t="str">
            <v>CVCO 60</v>
          </cell>
          <cell r="D2194">
            <v>39583</v>
          </cell>
          <cell r="E2194" t="str">
            <v>E016</v>
          </cell>
          <cell r="F2194" t="str">
            <v>Approved</v>
          </cell>
          <cell r="G2194" t="str">
            <v>L.M.V Switchgear cc</v>
          </cell>
          <cell r="H2194" t="str">
            <v>Moving of transformer at PS 1/11 as result of moving flume position.</v>
          </cell>
          <cell r="I2194" t="str">
            <v>ZAR 8690.4</v>
          </cell>
          <cell r="J2194" t="str">
            <v>ZAR</v>
          </cell>
          <cell r="K2194">
            <v>8690.4</v>
          </cell>
          <cell r="L2194">
            <v>1</v>
          </cell>
          <cell r="M2194">
            <v>8690.4</v>
          </cell>
          <cell r="N2194">
            <v>8690.4</v>
          </cell>
          <cell r="O2194">
            <v>0</v>
          </cell>
          <cell r="P2194">
            <v>0</v>
          </cell>
          <cell r="Q2194">
            <v>0</v>
          </cell>
          <cell r="R2194">
            <v>0</v>
          </cell>
        </row>
        <row r="2195">
          <cell r="B2195" t="str">
            <v>CVCO</v>
          </cell>
          <cell r="C2195" t="str">
            <v>CVCO 60a</v>
          </cell>
          <cell r="D2195">
            <v>39617</v>
          </cell>
          <cell r="E2195" t="str">
            <v>E016</v>
          </cell>
          <cell r="G2195" t="str">
            <v>Electrical and mechanical installations ltd</v>
          </cell>
          <cell r="H2195" t="str">
            <v>Moving of transformer at PS 1/11 as result of moving flume position. E&amp;M scope</v>
          </cell>
          <cell r="I2195" t="str">
            <v>ZAR 13719</v>
          </cell>
          <cell r="J2195" t="str">
            <v>ZAR</v>
          </cell>
          <cell r="K2195">
            <v>13719</v>
          </cell>
          <cell r="L2195">
            <v>1</v>
          </cell>
          <cell r="M2195">
            <v>13719</v>
          </cell>
          <cell r="N2195">
            <v>13719</v>
          </cell>
          <cell r="O2195">
            <v>0</v>
          </cell>
          <cell r="P2195">
            <v>0</v>
          </cell>
          <cell r="Q2195">
            <v>0</v>
          </cell>
          <cell r="R2195">
            <v>0</v>
          </cell>
        </row>
        <row r="2196">
          <cell r="B2196" t="str">
            <v>CVCO</v>
          </cell>
          <cell r="C2196" t="str">
            <v>CVCO 61</v>
          </cell>
          <cell r="D2196">
            <v>39583</v>
          </cell>
          <cell r="E2196" t="str">
            <v>E018</v>
          </cell>
          <cell r="F2196" t="str">
            <v>Approved</v>
          </cell>
          <cell r="G2196" t="str">
            <v>L.M.V Switchgear cc</v>
          </cell>
          <cell r="H2196" t="str">
            <v>Electrical equipment for Hilos supplied by LMV</v>
          </cell>
          <cell r="I2196" t="str">
            <v>ZAR 71,231</v>
          </cell>
          <cell r="J2196" t="str">
            <v>ZAR</v>
          </cell>
          <cell r="K2196">
            <v>71231</v>
          </cell>
          <cell r="L2196">
            <v>1</v>
          </cell>
          <cell r="M2196">
            <v>71231</v>
          </cell>
          <cell r="N2196">
            <v>71231</v>
          </cell>
          <cell r="O2196">
            <v>0</v>
          </cell>
          <cell r="P2196">
            <v>0</v>
          </cell>
          <cell r="Q2196">
            <v>0</v>
          </cell>
          <cell r="R2196">
            <v>0</v>
          </cell>
        </row>
        <row r="2197">
          <cell r="B2197" t="str">
            <v>CVCO</v>
          </cell>
          <cell r="C2197" t="str">
            <v>CVCO 62</v>
          </cell>
          <cell r="D2197">
            <v>39583</v>
          </cell>
          <cell r="E2197" t="str">
            <v>E017</v>
          </cell>
          <cell r="F2197" t="str">
            <v>Approved</v>
          </cell>
          <cell r="G2197" t="str">
            <v>Magnol Panels and Automation</v>
          </cell>
          <cell r="H2197" t="str">
            <v>Additional Lighting DBs for warehouses A and C</v>
          </cell>
          <cell r="I2197" t="str">
            <v>ZAR 215000</v>
          </cell>
          <cell r="J2197" t="str">
            <v>ZAR</v>
          </cell>
          <cell r="K2197">
            <v>215000</v>
          </cell>
          <cell r="L2197">
            <v>1</v>
          </cell>
          <cell r="M2197">
            <v>215000</v>
          </cell>
          <cell r="N2197">
            <v>215000</v>
          </cell>
          <cell r="O2197">
            <v>0</v>
          </cell>
          <cell r="P2197">
            <v>0</v>
          </cell>
          <cell r="Q2197">
            <v>0</v>
          </cell>
          <cell r="R2197">
            <v>0</v>
          </cell>
        </row>
        <row r="2198">
          <cell r="B2198" t="str">
            <v>CVCO</v>
          </cell>
          <cell r="C2198" t="str">
            <v>CVCO 70</v>
          </cell>
          <cell r="D2198">
            <v>39617</v>
          </cell>
          <cell r="E2198" t="str">
            <v>M010-1</v>
          </cell>
          <cell r="G2198" t="str">
            <v>African Privity Investments (Pty) Ltd</v>
          </cell>
          <cell r="H2198" t="str">
            <v>T2 Mill No 1 extras</v>
          </cell>
          <cell r="I2198" t="str">
            <v>ZAR 184353</v>
          </cell>
          <cell r="J2198" t="str">
            <v>ZAR</v>
          </cell>
          <cell r="K2198">
            <v>184353</v>
          </cell>
          <cell r="L2198">
            <v>1</v>
          </cell>
          <cell r="M2198">
            <v>184353</v>
          </cell>
          <cell r="N2198">
            <v>184353</v>
          </cell>
          <cell r="O2198">
            <v>0</v>
          </cell>
          <cell r="P2198">
            <v>0</v>
          </cell>
          <cell r="Q2198">
            <v>0</v>
          </cell>
          <cell r="R2198">
            <v>0</v>
          </cell>
        </row>
        <row r="2199">
          <cell r="B2199" t="str">
            <v>CVCO</v>
          </cell>
          <cell r="C2199" t="str">
            <v>CVCO 79</v>
          </cell>
          <cell r="D2199">
            <v>39617</v>
          </cell>
          <cell r="E2199" t="str">
            <v>M008</v>
          </cell>
          <cell r="G2199" t="str">
            <v>Bearing Man (Pty) Ltd</v>
          </cell>
          <cell r="H2199" t="str">
            <v>Breather unit, shims and transport for T1 Mill gearboxes (Double installation costs to be negotiated)</v>
          </cell>
          <cell r="I2199" t="str">
            <v>ZAR 352460</v>
          </cell>
          <cell r="J2199" t="str">
            <v>ZAR</v>
          </cell>
          <cell r="K2199">
            <v>352460</v>
          </cell>
          <cell r="L2199">
            <v>1</v>
          </cell>
          <cell r="M2199">
            <v>352460</v>
          </cell>
          <cell r="N2199">
            <v>352460</v>
          </cell>
          <cell r="O2199">
            <v>0</v>
          </cell>
          <cell r="P2199">
            <v>0</v>
          </cell>
          <cell r="Q2199">
            <v>0</v>
          </cell>
          <cell r="R2199">
            <v>0</v>
          </cell>
        </row>
        <row r="2200">
          <cell r="N2200">
            <v>0</v>
          </cell>
          <cell r="O2200">
            <v>0</v>
          </cell>
          <cell r="P2200">
            <v>0</v>
          </cell>
          <cell r="Q2200">
            <v>0</v>
          </cell>
          <cell r="R2200">
            <v>0</v>
          </cell>
        </row>
        <row r="2201">
          <cell r="B2201" t="str">
            <v>CVCO</v>
          </cell>
          <cell r="C2201" t="str">
            <v>CVCO 83</v>
          </cell>
          <cell r="D2201">
            <v>39626</v>
          </cell>
          <cell r="E2201" t="str">
            <v>A004-1</v>
          </cell>
          <cell r="G2201" t="str">
            <v>Teichmann Plant Zambia Ltd</v>
          </cell>
          <cell r="H2201" t="str">
            <v>Additional Qty's Allocated</v>
          </cell>
          <cell r="I2201" t="str">
            <v>USD 250764.54</v>
          </cell>
          <cell r="J2201" t="str">
            <v>USD</v>
          </cell>
          <cell r="K2201">
            <v>250764.54</v>
          </cell>
          <cell r="L2201">
            <v>7.35</v>
          </cell>
          <cell r="M2201">
            <v>1843119.3689999999</v>
          </cell>
          <cell r="N2201">
            <v>0</v>
          </cell>
          <cell r="O2201">
            <v>0</v>
          </cell>
          <cell r="P2201">
            <v>0</v>
          </cell>
          <cell r="Q2201">
            <v>250764.54</v>
          </cell>
          <cell r="R2201">
            <v>0</v>
          </cell>
        </row>
        <row r="2202">
          <cell r="B2202" t="str">
            <v>CVCO</v>
          </cell>
          <cell r="C2202" t="str">
            <v>CVCO 84</v>
          </cell>
          <cell r="D2202">
            <v>39626</v>
          </cell>
          <cell r="E2202" t="str">
            <v>A004-2</v>
          </cell>
          <cell r="G2202" t="str">
            <v>Jacaranda Plant &amp; Machinery Hire</v>
          </cell>
          <cell r="H2202" t="str">
            <v>Additional Qty's Allocated</v>
          </cell>
          <cell r="I2202" t="str">
            <v>USD 181476</v>
          </cell>
          <cell r="J2202" t="str">
            <v>USD</v>
          </cell>
          <cell r="K2202">
            <v>181476</v>
          </cell>
          <cell r="L2202">
            <v>7.35</v>
          </cell>
          <cell r="M2202">
            <v>1333848.5999999999</v>
          </cell>
          <cell r="N2202">
            <v>0</v>
          </cell>
          <cell r="O2202">
            <v>0</v>
          </cell>
          <cell r="P2202">
            <v>0</v>
          </cell>
          <cell r="Q2202">
            <v>181476</v>
          </cell>
          <cell r="R2202">
            <v>0</v>
          </cell>
        </row>
        <row r="2203">
          <cell r="B2203" t="str">
            <v>CVCO</v>
          </cell>
          <cell r="C2203" t="str">
            <v>CVCO 71</v>
          </cell>
          <cell r="D2203">
            <v>39647</v>
          </cell>
          <cell r="E2203" t="str">
            <v>M010-1</v>
          </cell>
          <cell r="G2203" t="str">
            <v>African Privity Investments (Pty) Ltd</v>
          </cell>
          <cell r="H2203" t="str">
            <v>Dewatering mills extras (2No)</v>
          </cell>
          <cell r="I2203" t="str">
            <v>ZAR 354758</v>
          </cell>
          <cell r="J2203" t="str">
            <v>ZAR</v>
          </cell>
          <cell r="K2203">
            <v>354758</v>
          </cell>
          <cell r="L2203">
            <v>1</v>
          </cell>
          <cell r="M2203">
            <v>354758</v>
          </cell>
          <cell r="N2203">
            <v>354758</v>
          </cell>
          <cell r="O2203">
            <v>0</v>
          </cell>
          <cell r="P2203">
            <v>0</v>
          </cell>
          <cell r="Q2203">
            <v>0</v>
          </cell>
          <cell r="R2203">
            <v>0</v>
          </cell>
        </row>
        <row r="2204">
          <cell r="B2204" t="str">
            <v>599-0121</v>
          </cell>
          <cell r="C2204" t="str">
            <v>CVCO 78</v>
          </cell>
          <cell r="D2204">
            <v>39647</v>
          </cell>
          <cell r="E2204" t="str">
            <v>M011</v>
          </cell>
          <cell r="G2204" t="str">
            <v>Hi-Tech Pressure Engineering (Pty) Ltd.</v>
          </cell>
          <cell r="H2204" t="str">
            <v>Additional costs for commisioning of Hilo unloaders</v>
          </cell>
          <cell r="I2204" t="str">
            <v>ZAR 130460</v>
          </cell>
          <cell r="J2204" t="str">
            <v>ZAR</v>
          </cell>
          <cell r="K2204">
            <v>130460</v>
          </cell>
          <cell r="L2204">
            <v>1</v>
          </cell>
          <cell r="M2204">
            <v>130460</v>
          </cell>
          <cell r="N2204">
            <v>130460</v>
          </cell>
          <cell r="O2204">
            <v>0</v>
          </cell>
          <cell r="P2204">
            <v>0</v>
          </cell>
          <cell r="Q2204">
            <v>0</v>
          </cell>
          <cell r="R2204">
            <v>0</v>
          </cell>
        </row>
        <row r="2205">
          <cell r="B2205" t="str">
            <v>599-0121</v>
          </cell>
          <cell r="C2205" t="str">
            <v>CVCO 76</v>
          </cell>
          <cell r="D2205">
            <v>39594</v>
          </cell>
          <cell r="E2205" t="str">
            <v>M011</v>
          </cell>
          <cell r="F2205" t="str">
            <v>Hi-Tech Pressure Engineering (Pty) Ltd.</v>
          </cell>
          <cell r="G2205" t="str">
            <v>Hi-Tech Pressure Engineering (Pty) Ltd.</v>
          </cell>
          <cell r="H2205" t="str">
            <v>Operator Cabin for Hilo Unloader (Also see CVCO 20)</v>
          </cell>
          <cell r="I2205" t="str">
            <v>ZAR 282,490.40</v>
          </cell>
          <cell r="J2205" t="str">
            <v>ZAR</v>
          </cell>
          <cell r="K2205">
            <v>282490.40000000002</v>
          </cell>
          <cell r="L2205">
            <v>1</v>
          </cell>
          <cell r="M2205">
            <v>282490.40000000002</v>
          </cell>
          <cell r="N2205">
            <v>282490.40000000002</v>
          </cell>
          <cell r="O2205">
            <v>0</v>
          </cell>
          <cell r="P2205">
            <v>0</v>
          </cell>
          <cell r="Q2205">
            <v>0</v>
          </cell>
          <cell r="R2205">
            <v>0</v>
          </cell>
        </row>
        <row r="2206">
          <cell r="B2206" t="str">
            <v>599-0121</v>
          </cell>
          <cell r="C2206" t="str">
            <v>CVCO 76a</v>
          </cell>
          <cell r="D2206">
            <v>39594</v>
          </cell>
          <cell r="E2206" t="str">
            <v>M011</v>
          </cell>
          <cell r="G2206" t="str">
            <v>Hi-Tech Pressure Engineering (Pty) Ltd.</v>
          </cell>
          <cell r="H2206" t="str">
            <v>Cooling fans for Hilo unloaders</v>
          </cell>
          <cell r="I2206" t="str">
            <v>ZAR 24,046</v>
          </cell>
          <cell r="J2206" t="str">
            <v>ZAR</v>
          </cell>
          <cell r="K2206">
            <v>24046</v>
          </cell>
          <cell r="L2206">
            <v>1</v>
          </cell>
          <cell r="M2206">
            <v>24046</v>
          </cell>
          <cell r="N2206">
            <v>24046</v>
          </cell>
          <cell r="O2206">
            <v>0</v>
          </cell>
          <cell r="P2206">
            <v>0</v>
          </cell>
          <cell r="Q2206">
            <v>0</v>
          </cell>
          <cell r="R2206">
            <v>0</v>
          </cell>
        </row>
        <row r="2207">
          <cell r="N2207">
            <v>0</v>
          </cell>
          <cell r="O2207">
            <v>0</v>
          </cell>
          <cell r="P2207">
            <v>0</v>
          </cell>
          <cell r="Q2207">
            <v>0</v>
          </cell>
          <cell r="R2207">
            <v>0</v>
          </cell>
        </row>
        <row r="2208">
          <cell r="B2208" t="str">
            <v>599-0025</v>
          </cell>
          <cell r="C2208" t="str">
            <v>CVCO 87</v>
          </cell>
          <cell r="D2208">
            <v>39647</v>
          </cell>
          <cell r="E2208" t="str">
            <v>A004-0</v>
          </cell>
          <cell r="G2208" t="str">
            <v>Teichmann Plant Zambia Ltd</v>
          </cell>
          <cell r="H2208" t="str">
            <v>Fencing bought under A010 removed from Teichman Contract (see BSCO 163)</v>
          </cell>
          <cell r="I2208" t="str">
            <v>ZAR -584000</v>
          </cell>
          <cell r="J2208" t="str">
            <v>ZAR</v>
          </cell>
          <cell r="K2208">
            <v>-584000</v>
          </cell>
          <cell r="L2208">
            <v>1</v>
          </cell>
          <cell r="M2208">
            <v>-584000</v>
          </cell>
          <cell r="N2208">
            <v>-584000</v>
          </cell>
          <cell r="O2208">
            <v>0</v>
          </cell>
          <cell r="P2208">
            <v>0</v>
          </cell>
          <cell r="Q2208">
            <v>0</v>
          </cell>
          <cell r="R2208">
            <v>0</v>
          </cell>
        </row>
        <row r="2209">
          <cell r="B2209" t="str">
            <v>599-0689</v>
          </cell>
          <cell r="C2209" t="str">
            <v>CVCO 99</v>
          </cell>
          <cell r="D2209">
            <v>39663</v>
          </cell>
          <cell r="E2209" t="str">
            <v>C006</v>
          </cell>
          <cell r="G2209" t="str">
            <v>Teichmann Plant Zambia Ltd</v>
          </cell>
          <cell r="H2209" t="str">
            <v>Additional Concrete Qty's for Factory - Teichman</v>
          </cell>
          <cell r="I2209" t="str">
            <v>ZMK 2,289,000,087</v>
          </cell>
          <cell r="J2209" t="str">
            <v>ZMK</v>
          </cell>
          <cell r="K2209">
            <v>2289000087</v>
          </cell>
          <cell r="L2209">
            <v>1.6750418760469012E-3</v>
          </cell>
          <cell r="M2209">
            <v>3834171</v>
          </cell>
          <cell r="N2209">
            <v>0</v>
          </cell>
          <cell r="O2209">
            <v>0</v>
          </cell>
          <cell r="P2209">
            <v>0</v>
          </cell>
          <cell r="Q2209">
            <v>0</v>
          </cell>
          <cell r="R2209">
            <v>2289000087</v>
          </cell>
        </row>
        <row r="2210">
          <cell r="B2210" t="str">
            <v>599-0545</v>
          </cell>
          <cell r="C2210" t="str">
            <v>PCO 009</v>
          </cell>
          <cell r="D2210">
            <v>39598</v>
          </cell>
          <cell r="E2210" t="str">
            <v>C001</v>
          </cell>
          <cell r="G2210" t="str">
            <v>S&amp;B holdings</v>
          </cell>
          <cell r="H2210" t="str">
            <v xml:space="preserve">Additional civil works associated with the additional Dewatering Mills </v>
          </cell>
          <cell r="I2210" t="str">
            <v>ZAR 1130000</v>
          </cell>
          <cell r="J2210" t="str">
            <v>ZAR</v>
          </cell>
          <cell r="K2210">
            <v>1130000</v>
          </cell>
          <cell r="L2210">
            <v>1</v>
          </cell>
          <cell r="M2210">
            <v>1130000</v>
          </cell>
        </row>
        <row r="2211">
          <cell r="B2211" t="str">
            <v>599-0545</v>
          </cell>
          <cell r="C2211" t="str">
            <v>PCO 009c</v>
          </cell>
          <cell r="D2211">
            <v>39617</v>
          </cell>
          <cell r="E2211" t="str">
            <v>C001</v>
          </cell>
          <cell r="G2211" t="str">
            <v>S&amp;B holdings</v>
          </cell>
          <cell r="H2211" t="str">
            <v>Additional civil works associated with the additional Dewatering Mills (Steffanuti Price is higher than Spencon)</v>
          </cell>
          <cell r="I2211" t="str">
            <v>ZAR 796500</v>
          </cell>
          <cell r="J2211" t="str">
            <v>ZAR</v>
          </cell>
          <cell r="K2211">
            <v>796500</v>
          </cell>
          <cell r="L2211">
            <v>1</v>
          </cell>
          <cell r="M2211">
            <v>796500</v>
          </cell>
        </row>
        <row r="2212">
          <cell r="B2212" t="str">
            <v>599-0545</v>
          </cell>
          <cell r="C2212" t="str">
            <v>PCO 11a</v>
          </cell>
          <cell r="D2212">
            <v>39652</v>
          </cell>
          <cell r="E2212" t="str">
            <v>C001</v>
          </cell>
          <cell r="G2212" t="str">
            <v>S&amp;B holdings</v>
          </cell>
          <cell r="H2212" t="str">
            <v>Ash Beach Handling (Civil work)</v>
          </cell>
          <cell r="I2212" t="str">
            <v>ZAR 4730000</v>
          </cell>
          <cell r="J2212" t="str">
            <v>ZAR</v>
          </cell>
          <cell r="K2212">
            <v>4730000</v>
          </cell>
          <cell r="L2212">
            <v>1</v>
          </cell>
          <cell r="M2212">
            <v>4730000</v>
          </cell>
        </row>
        <row r="2213">
          <cell r="B2213" t="str">
            <v>599-0545</v>
          </cell>
          <cell r="C2213" t="str">
            <v>BSCO 108</v>
          </cell>
          <cell r="E2213" t="str">
            <v>C001</v>
          </cell>
          <cell r="G2213" t="str">
            <v>S&amp;B holdings</v>
          </cell>
          <cell r="H2213" t="str">
            <v xml:space="preserve">Increase in Electrical Buildings </v>
          </cell>
          <cell r="I2213" t="str">
            <v>ZAR 1,357,514</v>
          </cell>
          <cell r="J2213" t="str">
            <v>ZAR</v>
          </cell>
          <cell r="K2213">
            <v>1357514</v>
          </cell>
          <cell r="L2213">
            <v>1</v>
          </cell>
          <cell r="M2213">
            <v>1357514</v>
          </cell>
        </row>
        <row r="2214">
          <cell r="B2214" t="str">
            <v>599-0545</v>
          </cell>
          <cell r="C2214" t="str">
            <v>BSCO 167</v>
          </cell>
          <cell r="E2214" t="str">
            <v>C001</v>
          </cell>
          <cell r="G2214" t="str">
            <v>S&amp;B holdings</v>
          </cell>
          <cell r="H2214" t="str">
            <v>Cost of Stefanutti doing all remaining Civil work</v>
          </cell>
          <cell r="I2214" t="str">
            <v>ZAR 9028500</v>
          </cell>
          <cell r="J2214" t="str">
            <v>ZAR</v>
          </cell>
          <cell r="K2214">
            <v>9028500</v>
          </cell>
          <cell r="L2214">
            <v>1</v>
          </cell>
          <cell r="M2214">
            <v>9028500</v>
          </cell>
        </row>
        <row r="2215">
          <cell r="B2215" t="str">
            <v>599-0545</v>
          </cell>
          <cell r="C2215" t="str">
            <v>BSCO 189a</v>
          </cell>
          <cell r="E2215" t="str">
            <v>C001</v>
          </cell>
          <cell r="G2215" t="str">
            <v>S&amp;B holdings</v>
          </cell>
          <cell r="H2215" t="str">
            <v>Budget Allocated from ICW Pipe Civils to C001 Civil Works By Steffanuti and Bressan - Interim Coding under C001 fo Payment under C001 Contract</v>
          </cell>
          <cell r="I2215" t="str">
            <v>ZAR 1,828,095.64</v>
          </cell>
          <cell r="J2215" t="str">
            <v>ZAR</v>
          </cell>
          <cell r="K2215">
            <v>1828095.64</v>
          </cell>
          <cell r="L2215">
            <v>1</v>
          </cell>
          <cell r="M2215">
            <v>1828095.64</v>
          </cell>
        </row>
        <row r="2216">
          <cell r="B2216" t="str">
            <v>599-0545</v>
          </cell>
          <cell r="C2216" t="str">
            <v>BSCO 190</v>
          </cell>
          <cell r="E2216" t="str">
            <v>C001</v>
          </cell>
          <cell r="G2216" t="str">
            <v>S&amp;B holdings</v>
          </cell>
          <cell r="H2216" t="str">
            <v>Civil Works for Pump stations originally allowed for 6m3 of concrete in the FEP, the current design is much more elaborate than what was invisaged in the FEP. A budget shift is required for this work undertaken by S&amp;B, Interim coding under C001 for Paymen</v>
          </cell>
          <cell r="I2216" t="str">
            <v>ZAR 332,802.46</v>
          </cell>
          <cell r="J2216" t="str">
            <v>ZAR</v>
          </cell>
          <cell r="K2216">
            <v>332802.46000000002</v>
          </cell>
          <cell r="L2216">
            <v>1</v>
          </cell>
          <cell r="M2216">
            <v>332802.46000000002</v>
          </cell>
        </row>
        <row r="2217">
          <cell r="B2217" t="str">
            <v>CVCO</v>
          </cell>
          <cell r="C2217" t="str">
            <v>CVCO 94</v>
          </cell>
          <cell r="D2217">
            <v>39654</v>
          </cell>
          <cell r="E2217" t="str">
            <v>M008</v>
          </cell>
          <cell r="G2217" t="str">
            <v>Bearing Man (Pty) Ltd</v>
          </cell>
          <cell r="H2217" t="str">
            <v>Additional visit by Bob Mills and team</v>
          </cell>
          <cell r="I2217" t="str">
            <v>ZAR 35,875</v>
          </cell>
          <cell r="J2217" t="str">
            <v>ZAR</v>
          </cell>
          <cell r="K2217">
            <v>35875</v>
          </cell>
          <cell r="L2217">
            <v>1</v>
          </cell>
          <cell r="M2217">
            <v>35875</v>
          </cell>
          <cell r="N2217">
            <v>35875</v>
          </cell>
          <cell r="O2217">
            <v>0</v>
          </cell>
          <cell r="P2217">
            <v>0</v>
          </cell>
          <cell r="Q2217">
            <v>0</v>
          </cell>
          <cell r="R2217">
            <v>0</v>
          </cell>
        </row>
        <row r="2218">
          <cell r="B2218" t="str">
            <v>599-0116</v>
          </cell>
          <cell r="C2218" t="str">
            <v>CVCO 95</v>
          </cell>
          <cell r="D2218">
            <v>39654</v>
          </cell>
          <cell r="E2218" t="str">
            <v>A001-1</v>
          </cell>
          <cell r="G2218" t="str">
            <v>Irritech Agencies</v>
          </cell>
          <cell r="H2218" t="str">
            <v>Non Conformance on Pivot Contract - Irritech</v>
          </cell>
          <cell r="I2218" t="str">
            <v>ZAR -83,757</v>
          </cell>
          <cell r="J2218" t="str">
            <v>ZAR</v>
          </cell>
          <cell r="K2218">
            <v>-83757</v>
          </cell>
          <cell r="L2218">
            <v>1</v>
          </cell>
          <cell r="M2218">
            <v>-83757</v>
          </cell>
          <cell r="N2218">
            <v>-83757</v>
          </cell>
          <cell r="O2218">
            <v>0</v>
          </cell>
          <cell r="P2218">
            <v>0</v>
          </cell>
          <cell r="Q2218">
            <v>0</v>
          </cell>
          <cell r="R2218">
            <v>0</v>
          </cell>
        </row>
        <row r="2219">
          <cell r="B2219" t="str">
            <v>599-0027</v>
          </cell>
          <cell r="C2219" t="str">
            <v>PCO 001a</v>
          </cell>
          <cell r="D2219">
            <v>39353</v>
          </cell>
          <cell r="E2219" t="str">
            <v>A011-F</v>
          </cell>
          <cell r="G2219" t="str">
            <v>U W P Consulting Pty Ltd</v>
          </cell>
          <cell r="H2219" t="str">
            <v>Re-inclusion of laser levelling and land planing. - UWP Fees</v>
          </cell>
          <cell r="I2219" t="str">
            <v>ZAR 200,000</v>
          </cell>
          <cell r="J2219" t="str">
            <v>ZAR</v>
          </cell>
          <cell r="K2219">
            <v>200000</v>
          </cell>
          <cell r="L2219">
            <v>1</v>
          </cell>
          <cell r="M2219">
            <v>200000</v>
          </cell>
        </row>
        <row r="2220">
          <cell r="B2220" t="str">
            <v>599-0049</v>
          </cell>
          <cell r="C2220" t="str">
            <v>PCO 001b</v>
          </cell>
          <cell r="D2220">
            <v>39353</v>
          </cell>
          <cell r="E2220" t="str">
            <v>A016</v>
          </cell>
          <cell r="G2220" t="str">
            <v>Agricane Limited</v>
          </cell>
          <cell r="H2220" t="str">
            <v>Re-inclusion of laser levelling and land planing. - Agricane Survey Fees</v>
          </cell>
          <cell r="I2220" t="str">
            <v>USD 40,963.95</v>
          </cell>
          <cell r="J2220" t="str">
            <v>USD</v>
          </cell>
          <cell r="K2220">
            <v>40963.949999999997</v>
          </cell>
          <cell r="L2220">
            <v>7.35</v>
          </cell>
          <cell r="M2220">
            <v>301085.03249999997</v>
          </cell>
        </row>
        <row r="2221">
          <cell r="B2221" t="str">
            <v>CVCO</v>
          </cell>
          <cell r="C2221" t="str">
            <v>CVCO 102</v>
          </cell>
          <cell r="D2221">
            <v>39663</v>
          </cell>
          <cell r="E2221" t="str">
            <v>E012</v>
          </cell>
          <cell r="G2221" t="str">
            <v>L.M.V Switchgear cc</v>
          </cell>
          <cell r="H2221" t="str">
            <v>Motor schedule errors - LMV</v>
          </cell>
          <cell r="I2221" t="str">
            <v>ZAR 402331</v>
          </cell>
          <cell r="J2221" t="str">
            <v>ZAR</v>
          </cell>
          <cell r="K2221">
            <v>402331</v>
          </cell>
          <cell r="L2221">
            <v>1</v>
          </cell>
          <cell r="M2221">
            <v>402331</v>
          </cell>
          <cell r="N2221">
            <v>402331</v>
          </cell>
          <cell r="P2221">
            <v>0</v>
          </cell>
          <cell r="Q2221">
            <v>0</v>
          </cell>
        </row>
        <row r="2222">
          <cell r="B2222" t="str">
            <v>CVCO</v>
          </cell>
          <cell r="C2222" t="str">
            <v>CVCO 105</v>
          </cell>
          <cell r="D2222">
            <v>39663</v>
          </cell>
          <cell r="E2222" t="str">
            <v>I004</v>
          </cell>
          <cell r="G2222" t="str">
            <v>Bytes</v>
          </cell>
          <cell r="H2222" t="str">
            <v xml:space="preserve">Bytes Technologies - Damage to fibre optics cable by civil contractor (link between 33Kv and Factory Control Centre). Bytes technology was called in to re-establish this important link. </v>
          </cell>
          <cell r="I2222" t="str">
            <v>ZAR 19320</v>
          </cell>
          <cell r="J2222" t="str">
            <v>ZAR</v>
          </cell>
          <cell r="K2222">
            <v>19320</v>
          </cell>
          <cell r="L2222">
            <v>1</v>
          </cell>
          <cell r="M2222">
            <v>19320</v>
          </cell>
          <cell r="N2222">
            <v>19320</v>
          </cell>
          <cell r="P2222">
            <v>0</v>
          </cell>
          <cell r="Q2222">
            <v>0</v>
          </cell>
        </row>
        <row r="2223">
          <cell r="B2223" t="str">
            <v>599-0540</v>
          </cell>
          <cell r="E2223" t="str">
            <v>W123</v>
          </cell>
          <cell r="G2223" t="str">
            <v>S&amp;B holdings</v>
          </cell>
          <cell r="H2223" t="str">
            <v>Budget for Warehousing allocated to S&amp;B for Phase 3</v>
          </cell>
          <cell r="I2223" t="str">
            <v>ZAR 2,969,034</v>
          </cell>
          <cell r="J2223" t="str">
            <v>ZAR</v>
          </cell>
          <cell r="K2223">
            <v>2969034</v>
          </cell>
          <cell r="L2223">
            <v>1</v>
          </cell>
          <cell r="M2223">
            <v>2969034</v>
          </cell>
        </row>
        <row r="2224">
          <cell r="B2224" t="str">
            <v>599-0603</v>
          </cell>
          <cell r="C2224" t="str">
            <v>BSCO 224</v>
          </cell>
          <cell r="D2224">
            <v>39769</v>
          </cell>
          <cell r="E2224" t="str">
            <v>C001</v>
          </cell>
          <cell r="G2224" t="str">
            <v>Spencon &amp; Polyphase Zambia Limited</v>
          </cell>
          <cell r="H2224" t="str">
            <v>Civil Contract with Spencon has reached Final Account - Descoping of Contract</v>
          </cell>
          <cell r="I2224" t="str">
            <v>ZAR -812,710.43</v>
          </cell>
          <cell r="J2224" t="str">
            <v>ZAR</v>
          </cell>
          <cell r="K2224">
            <v>-812710.43</v>
          </cell>
          <cell r="L2224">
            <v>1</v>
          </cell>
          <cell r="M2224">
            <v>-812710.43</v>
          </cell>
        </row>
        <row r="2225">
          <cell r="B2225" t="str">
            <v>599-0603</v>
          </cell>
          <cell r="C2225" t="str">
            <v>BSCO 224a</v>
          </cell>
          <cell r="D2225">
            <v>39769</v>
          </cell>
          <cell r="E2225" t="str">
            <v>C001</v>
          </cell>
          <cell r="G2225" t="str">
            <v>Spencon &amp; Polyphase Zambia Limited</v>
          </cell>
          <cell r="H2225" t="str">
            <v xml:space="preserve">Civil Contract with Spencon has reached Final Account - Escalation </v>
          </cell>
          <cell r="I2225" t="str">
            <v>ZAR 603,738.43</v>
          </cell>
          <cell r="J2225" t="str">
            <v>ZAR</v>
          </cell>
          <cell r="K2225">
            <v>603738.43000000005</v>
          </cell>
          <cell r="L2225">
            <v>1</v>
          </cell>
          <cell r="M2225">
            <v>603738.43000000005</v>
          </cell>
        </row>
        <row r="2226">
          <cell r="B2226" t="str">
            <v>599-0545</v>
          </cell>
          <cell r="C2226" t="str">
            <v>BSCO 225a</v>
          </cell>
          <cell r="D2226">
            <v>39769</v>
          </cell>
          <cell r="E2226" t="str">
            <v>C001</v>
          </cell>
          <cell r="G2226" t="str">
            <v>S&amp;B holdings</v>
          </cell>
          <cell r="H2226" t="str">
            <v>Additional Civil works under C001 - Drainage along TG Building as result of changes in levels in Caneyard and ancilliry drinage</v>
          </cell>
          <cell r="I2226" t="str">
            <v>ZAR 1,000,000</v>
          </cell>
          <cell r="J2226" t="str">
            <v>ZAR</v>
          </cell>
          <cell r="K2226">
            <v>1000000</v>
          </cell>
          <cell r="L2226">
            <v>1</v>
          </cell>
          <cell r="M2226">
            <v>1000000</v>
          </cell>
        </row>
        <row r="2227">
          <cell r="B2227" t="str">
            <v>599-0545</v>
          </cell>
          <cell r="C2227" t="str">
            <v>BSCO 225b</v>
          </cell>
          <cell r="D2227">
            <v>39769</v>
          </cell>
          <cell r="E2227" t="str">
            <v>C001</v>
          </cell>
          <cell r="G2227" t="str">
            <v>S&amp;B holdings</v>
          </cell>
          <cell r="H2227" t="str">
            <v>Auxiliary Boiler Equipment - Change from FEP</v>
          </cell>
          <cell r="I2227" t="str">
            <v>ZAR 831,048</v>
          </cell>
          <cell r="J2227" t="str">
            <v>ZAR</v>
          </cell>
          <cell r="K2227">
            <v>831048</v>
          </cell>
          <cell r="L2227">
            <v>1</v>
          </cell>
          <cell r="M2227">
            <v>831048</v>
          </cell>
        </row>
        <row r="2228">
          <cell r="B2228" t="str">
            <v>599-0545</v>
          </cell>
          <cell r="C2228" t="str">
            <v>BSCO 225c</v>
          </cell>
          <cell r="D2228">
            <v>39769</v>
          </cell>
          <cell r="E2228" t="str">
            <v>C001</v>
          </cell>
          <cell r="G2228" t="str">
            <v>S&amp;B holdings</v>
          </cell>
          <cell r="H2228" t="str">
            <v>Pre Boiler - Change from FEP</v>
          </cell>
          <cell r="I2228" t="str">
            <v>ZAR 149,753</v>
          </cell>
          <cell r="J2228" t="str">
            <v>ZAR</v>
          </cell>
          <cell r="K2228">
            <v>149753</v>
          </cell>
          <cell r="L2228">
            <v>1</v>
          </cell>
          <cell r="M2228">
            <v>149753</v>
          </cell>
        </row>
        <row r="2229">
          <cell r="B2229" t="str">
            <v>599-0545</v>
          </cell>
          <cell r="C2229" t="str">
            <v>BSCO 225d</v>
          </cell>
          <cell r="D2229">
            <v>39769</v>
          </cell>
          <cell r="E2229" t="str">
            <v>C001</v>
          </cell>
          <cell r="G2229" t="str">
            <v>S&amp;B holdings</v>
          </cell>
          <cell r="H2229" t="str">
            <v>Mill Lathe - Change from FEP</v>
          </cell>
          <cell r="I2229" t="str">
            <v>ZAR 57,004</v>
          </cell>
          <cell r="J2229" t="str">
            <v>ZAR</v>
          </cell>
          <cell r="K2229">
            <v>57004</v>
          </cell>
          <cell r="L2229">
            <v>1</v>
          </cell>
          <cell r="M2229">
            <v>57004</v>
          </cell>
        </row>
        <row r="2230">
          <cell r="B2230" t="str">
            <v>599-0545</v>
          </cell>
          <cell r="C2230" t="str">
            <v>BSCO 225e</v>
          </cell>
          <cell r="D2230">
            <v>39769</v>
          </cell>
          <cell r="E2230" t="str">
            <v>C001</v>
          </cell>
          <cell r="G2230" t="str">
            <v>S&amp;B holdings</v>
          </cell>
          <cell r="H2230" t="str">
            <v>Civil Contract with Spencon has been descoped and balance transferred to S&amp;B contract</v>
          </cell>
          <cell r="I2230" t="str">
            <v>ZAR 812,710.43</v>
          </cell>
          <cell r="J2230" t="str">
            <v>ZAR</v>
          </cell>
          <cell r="K2230">
            <v>812710.43</v>
          </cell>
          <cell r="L2230">
            <v>1</v>
          </cell>
          <cell r="M2230">
            <v>812710.43</v>
          </cell>
        </row>
        <row r="2231">
          <cell r="B2231" t="str">
            <v>599-0545</v>
          </cell>
          <cell r="C2231" t="str">
            <v>BSCO 225e</v>
          </cell>
          <cell r="D2231">
            <v>39769</v>
          </cell>
          <cell r="E2231" t="str">
            <v>C001</v>
          </cell>
          <cell r="G2231" t="str">
            <v>S&amp;B holdings</v>
          </cell>
          <cell r="H2231" t="str">
            <v>Boiler House and TG building Extras - Check whether this is for Isgec contract</v>
          </cell>
          <cell r="I2231" t="str">
            <v>ZAR 1,653,161.26</v>
          </cell>
          <cell r="J2231" t="str">
            <v>ZAR</v>
          </cell>
          <cell r="K2231">
            <v>1653161.26</v>
          </cell>
          <cell r="L2231">
            <v>1</v>
          </cell>
          <cell r="M2231">
            <v>1653161.26</v>
          </cell>
        </row>
        <row r="2232">
          <cell r="B2232" t="str">
            <v>599-0545</v>
          </cell>
          <cell r="C2232" t="str">
            <v>BSCO 225f</v>
          </cell>
          <cell r="D2232">
            <v>39769</v>
          </cell>
          <cell r="E2232" t="str">
            <v>C001</v>
          </cell>
          <cell r="G2232" t="str">
            <v>S&amp;B holdings</v>
          </cell>
          <cell r="H2232" t="str">
            <v xml:space="preserve">Less Savings in other areas of Civil Works </v>
          </cell>
          <cell r="I2232" t="str">
            <v>ZAR -1,715,561.07</v>
          </cell>
          <cell r="J2232" t="str">
            <v>ZAR</v>
          </cell>
          <cell r="K2232">
            <v>-1715561.07</v>
          </cell>
          <cell r="L2232">
            <v>1</v>
          </cell>
          <cell r="M2232">
            <v>-1715561.07</v>
          </cell>
        </row>
        <row r="2233">
          <cell r="B2233" t="str">
            <v>599-0545</v>
          </cell>
          <cell r="C2233" t="str">
            <v>BSCO 225g</v>
          </cell>
          <cell r="D2233">
            <v>39769</v>
          </cell>
          <cell r="E2233" t="str">
            <v>C001</v>
          </cell>
          <cell r="G2233" t="str">
            <v>S&amp;B holdings</v>
          </cell>
          <cell r="H2233" t="str">
            <v>Escalation on S&amp;B contract - Estimated for SiVEST scope of Work (75% of estimate final issued for approval)</v>
          </cell>
          <cell r="I2233" t="str">
            <v>ZAR 4,855,375.98</v>
          </cell>
          <cell r="J2233" t="str">
            <v>ZAR</v>
          </cell>
          <cell r="K2233">
            <v>4855375.9800000004</v>
          </cell>
          <cell r="L2233">
            <v>1</v>
          </cell>
          <cell r="M2233">
            <v>4855375.9800000004</v>
          </cell>
        </row>
        <row r="2234">
          <cell r="B2234" t="str">
            <v>599-0689</v>
          </cell>
          <cell r="C2234" t="str">
            <v>BSCO 226</v>
          </cell>
          <cell r="D2234">
            <v>39769</v>
          </cell>
          <cell r="E2234" t="str">
            <v>C006</v>
          </cell>
          <cell r="G2234" t="str">
            <v>Teichmann Plant Zambia Ltd</v>
          </cell>
          <cell r="H2234" t="str">
            <v>Additional Concrete Quantites as compared to FEP</v>
          </cell>
          <cell r="I2234" t="str">
            <v>ZMk 1,875,212,765</v>
          </cell>
          <cell r="J2234" t="str">
            <v>ZMk</v>
          </cell>
          <cell r="K2234">
            <v>1875212765</v>
          </cell>
          <cell r="L2234">
            <v>1.6750418760469012E-3</v>
          </cell>
          <cell r="M2234">
            <v>3141059.9078726969</v>
          </cell>
          <cell r="N2234">
            <v>3141059.9086000002</v>
          </cell>
        </row>
        <row r="2235">
          <cell r="B2235" t="str">
            <v>599-0689</v>
          </cell>
          <cell r="C2235" t="str">
            <v>BSCO 226a</v>
          </cell>
          <cell r="D2235">
            <v>39769</v>
          </cell>
          <cell r="E2235" t="str">
            <v>C006</v>
          </cell>
          <cell r="G2235" t="str">
            <v>Teichmann Plant Zambia Ltd</v>
          </cell>
          <cell r="H2235" t="str">
            <v>Escalation on Teichman Contract - Original Escalation under BSCO 104 was underestimated</v>
          </cell>
          <cell r="I2235" t="str">
            <v>ZMk 2,175,667,995</v>
          </cell>
          <cell r="J2235" t="str">
            <v>ZMk</v>
          </cell>
          <cell r="K2235">
            <v>2175667995</v>
          </cell>
          <cell r="L2235">
            <v>1.6750418760469012E-3</v>
          </cell>
          <cell r="M2235">
            <v>3644335</v>
          </cell>
          <cell r="N2235">
            <v>3644335</v>
          </cell>
        </row>
        <row r="2236">
          <cell r="B2236" t="str">
            <v>599-0128</v>
          </cell>
          <cell r="C2236" t="str">
            <v>CVCO 120</v>
          </cell>
          <cell r="D2236">
            <v>39769</v>
          </cell>
          <cell r="E2236" t="str">
            <v>P001</v>
          </cell>
          <cell r="G2236" t="str">
            <v>SiVEST SA (Pty) Ltd</v>
          </cell>
          <cell r="H2236" t="str">
            <v>Additional Resourcing</v>
          </cell>
          <cell r="I2236" t="str">
            <v>ZAR 6,814,570</v>
          </cell>
          <cell r="J2236" t="str">
            <v>ZAR</v>
          </cell>
          <cell r="K2236">
            <v>6814570</v>
          </cell>
          <cell r="L2236">
            <v>1</v>
          </cell>
          <cell r="M2236">
            <v>6814570</v>
          </cell>
        </row>
        <row r="2237">
          <cell r="B2237" t="str">
            <v>599-1339</v>
          </cell>
          <cell r="C2237" t="str">
            <v>CVCO 137</v>
          </cell>
          <cell r="D2237">
            <v>39769</v>
          </cell>
          <cell r="E2237" t="str">
            <v>M043-0</v>
          </cell>
          <cell r="G2237" t="str">
            <v>Heku Construction Ltd</v>
          </cell>
          <cell r="H2237" t="str">
            <v>CVCO 137 for Pipe supports to ICW pipes</v>
          </cell>
          <cell r="I2237" t="str">
            <v>ZAR 442,940.40</v>
          </cell>
          <cell r="J2237" t="str">
            <v>ZAR</v>
          </cell>
          <cell r="K2237">
            <v>442940.4</v>
          </cell>
          <cell r="L2237">
            <v>1</v>
          </cell>
          <cell r="M2237">
            <v>442940.4</v>
          </cell>
        </row>
        <row r="2238">
          <cell r="B2238" t="str">
            <v>599-0113</v>
          </cell>
          <cell r="C2238" t="str">
            <v>CVCO 93</v>
          </cell>
          <cell r="D2238">
            <v>39769</v>
          </cell>
          <cell r="E2238" t="str">
            <v>C004</v>
          </cell>
          <cell r="G2238" t="str">
            <v>SiVEST SA (Pty) Ltd</v>
          </cell>
          <cell r="H2238" t="str">
            <v>Additional Fees as per CVCO 93</v>
          </cell>
          <cell r="I2238" t="str">
            <v>ZAR 723,800</v>
          </cell>
          <cell r="J2238" t="str">
            <v>ZAR</v>
          </cell>
          <cell r="K2238">
            <v>723800</v>
          </cell>
          <cell r="L2238">
            <v>1</v>
          </cell>
          <cell r="M2238">
            <v>723800</v>
          </cell>
        </row>
        <row r="2239">
          <cell r="C2239" t="str">
            <v>CVCO 134</v>
          </cell>
          <cell r="D2239">
            <v>39769</v>
          </cell>
          <cell r="E2239" t="str">
            <v>A005</v>
          </cell>
          <cell r="G2239" t="str">
            <v>Teichmann Plant Zambia Ltd</v>
          </cell>
          <cell r="H2239" t="str">
            <v>Escalation approved as per CVCO 134</v>
          </cell>
          <cell r="I2239" t="str">
            <v>ZMK 459899547</v>
          </cell>
          <cell r="J2239" t="str">
            <v>ZMK</v>
          </cell>
          <cell r="K2239">
            <v>459899547</v>
          </cell>
          <cell r="L2239">
            <v>1.6750418760469012E-3</v>
          </cell>
          <cell r="M2239">
            <v>770351</v>
          </cell>
        </row>
        <row r="2240">
          <cell r="C2240" t="str">
            <v>CVCO 134</v>
          </cell>
          <cell r="D2240">
            <v>39769</v>
          </cell>
          <cell r="E2240" t="str">
            <v>A005</v>
          </cell>
          <cell r="G2240" t="str">
            <v>Teichmann Plant Zambia Ltd</v>
          </cell>
          <cell r="H2240" t="str">
            <v>Escalation approved as per CVCO 134</v>
          </cell>
          <cell r="I2240" t="str">
            <v>ZMK 2567100000</v>
          </cell>
          <cell r="J2240" t="str">
            <v>ZMK</v>
          </cell>
          <cell r="K2240">
            <v>2567100000</v>
          </cell>
          <cell r="L2240">
            <v>1.6750418760469012E-3</v>
          </cell>
          <cell r="M2240">
            <v>4300000</v>
          </cell>
        </row>
        <row r="2241">
          <cell r="C2241" t="str">
            <v>CVCO 135</v>
          </cell>
          <cell r="D2241">
            <v>39769</v>
          </cell>
          <cell r="E2241" t="str">
            <v>A004-0</v>
          </cell>
          <cell r="G2241" t="str">
            <v>Teichmann Plant Zambia Ltd</v>
          </cell>
          <cell r="H2241" t="str">
            <v>Escalation approved as per CVCO 135</v>
          </cell>
          <cell r="I2241" t="str">
            <v>USD 1,034,013.61</v>
          </cell>
          <cell r="J2241" t="str">
            <v>USD</v>
          </cell>
          <cell r="K2241">
            <v>1034013.61</v>
          </cell>
          <cell r="L2241">
            <v>7.35</v>
          </cell>
          <cell r="M2241">
            <v>7600000.0334999999</v>
          </cell>
        </row>
        <row r="2244">
          <cell r="B2244" t="str">
            <v>599-0027</v>
          </cell>
          <cell r="C2244" t="str">
            <v>Amendmnet 12oct2008</v>
          </cell>
          <cell r="D2244">
            <v>39733</v>
          </cell>
          <cell r="E2244" t="str">
            <v>A011-D</v>
          </cell>
          <cell r="G2244" t="str">
            <v>U W P Consulting Pty Ltd</v>
          </cell>
          <cell r="H2244" t="str">
            <v>Disbursement Budget Allocated to UWP</v>
          </cell>
          <cell r="I2244" t="str">
            <v>ZAR 2,138,850</v>
          </cell>
          <cell r="J2244" t="str">
            <v>ZAR</v>
          </cell>
          <cell r="K2244">
            <v>2138850</v>
          </cell>
          <cell r="L2244">
            <v>1</v>
          </cell>
          <cell r="M2244">
            <v>2138850</v>
          </cell>
        </row>
        <row r="2245">
          <cell r="B2245" t="str">
            <v>599-0540</v>
          </cell>
          <cell r="C2245" t="str">
            <v>Amendment 30oct2008</v>
          </cell>
          <cell r="D2245">
            <v>39751</v>
          </cell>
          <cell r="E2245" t="str">
            <v>W123</v>
          </cell>
          <cell r="G2245" t="str">
            <v>S&amp;B holdings</v>
          </cell>
          <cell r="H2245" t="str">
            <v>PO issued for Site Instructions forming part of Phase 2 Budget</v>
          </cell>
          <cell r="I2245" t="str">
            <v>ZAR -58009</v>
          </cell>
          <cell r="J2245" t="str">
            <v>ZAR</v>
          </cell>
          <cell r="K2245">
            <v>-58009</v>
          </cell>
          <cell r="L2245">
            <v>1</v>
          </cell>
          <cell r="M2245">
            <v>-58009</v>
          </cell>
        </row>
        <row r="2246">
          <cell r="B2246" t="str">
            <v>599-0540</v>
          </cell>
          <cell r="C2246" t="str">
            <v>BSCO 179</v>
          </cell>
          <cell r="D2246">
            <v>39657</v>
          </cell>
          <cell r="E2246" t="str">
            <v>W123</v>
          </cell>
          <cell r="G2246" t="str">
            <v>S&amp;B holdings</v>
          </cell>
          <cell r="H2246" t="str">
            <v xml:space="preserve">Revised Budget determined by K&amp;A and Steffanuti for Civil Works in Phase 3 (Steffanuti Submitted Prices for known Scope +- R6,5million + new tracks estimated at R1,1million and relocation of 173m of track estimated at R0,25million  (Total Cost 7,8million </v>
          </cell>
          <cell r="I2246" t="str">
            <v>ZAR 4,800,000</v>
          </cell>
          <cell r="J2246" t="str">
            <v>ZAR</v>
          </cell>
          <cell r="K2246">
            <v>4800000</v>
          </cell>
          <cell r="L2246">
            <v>1</v>
          </cell>
          <cell r="M2246">
            <v>4800000</v>
          </cell>
          <cell r="N2246">
            <v>4800000</v>
          </cell>
          <cell r="P2246">
            <v>0</v>
          </cell>
          <cell r="Q2246">
            <v>0</v>
          </cell>
        </row>
      </sheetData>
      <sheetData sheetId="5"/>
      <sheetData sheetId="6"/>
      <sheetData sheetId="7"/>
      <sheetData sheetId="8"/>
      <sheetData sheetId="9"/>
      <sheetData sheetId="10"/>
      <sheetData sheetId="11"/>
      <sheetData sheetId="12"/>
      <sheetData sheetId="13" refreshError="1">
        <row r="1">
          <cell r="G1" t="str">
            <v>EUR</v>
          </cell>
          <cell r="H1" t="str">
            <v>GBP</v>
          </cell>
          <cell r="I1" t="str">
            <v>USD</v>
          </cell>
          <cell r="J1" t="str">
            <v>ZMK</v>
          </cell>
          <cell r="M1" t="str">
            <v>EUR</v>
          </cell>
          <cell r="N1" t="str">
            <v>GBP</v>
          </cell>
          <cell r="O1" t="str">
            <v>USD</v>
          </cell>
          <cell r="P1" t="str">
            <v>ZAR</v>
          </cell>
          <cell r="U1" t="str">
            <v>ZAR</v>
          </cell>
          <cell r="V1" t="str">
            <v>ZMK</v>
          </cell>
        </row>
        <row r="2">
          <cell r="G2">
            <v>2</v>
          </cell>
          <cell r="H2">
            <v>3</v>
          </cell>
          <cell r="I2">
            <v>4</v>
          </cell>
          <cell r="J2">
            <v>5</v>
          </cell>
          <cell r="M2">
            <v>2</v>
          </cell>
          <cell r="N2">
            <v>3</v>
          </cell>
          <cell r="O2">
            <v>4</v>
          </cell>
          <cell r="P2">
            <v>5</v>
          </cell>
          <cell r="U2">
            <v>4</v>
          </cell>
          <cell r="V2">
            <v>5</v>
          </cell>
        </row>
        <row r="3">
          <cell r="F3">
            <v>39173</v>
          </cell>
          <cell r="G3">
            <v>9.7579999999999991</v>
          </cell>
          <cell r="H3">
            <v>14.379300000000001</v>
          </cell>
          <cell r="I3">
            <v>7.3048999999999999</v>
          </cell>
          <cell r="J3">
            <v>1.6294394076661865E-3</v>
          </cell>
          <cell r="L3">
            <v>39173</v>
          </cell>
          <cell r="M3">
            <v>5402.4851431658562</v>
          </cell>
          <cell r="N3">
            <v>7961.7834394904467</v>
          </cell>
          <cell r="O3">
            <v>4045.3074433656961</v>
          </cell>
          <cell r="P3">
            <v>554.016620498615</v>
          </cell>
          <cell r="R3">
            <v>39173</v>
          </cell>
          <cell r="S3">
            <v>1.3349352556401015</v>
          </cell>
          <cell r="T3">
            <v>1.9673421207948063</v>
          </cell>
          <cell r="U3">
            <v>0.13689441333899163</v>
          </cell>
          <cell r="V3">
            <v>2.2615838323894989E-4</v>
          </cell>
        </row>
        <row r="4">
          <cell r="A4" t="str">
            <v>EUR</v>
          </cell>
          <cell r="B4">
            <v>9.5500000000000007</v>
          </cell>
          <cell r="C4">
            <v>9.5500000000000007</v>
          </cell>
          <cell r="D4">
            <v>9.5500000000000007</v>
          </cell>
          <cell r="F4">
            <v>39174</v>
          </cell>
          <cell r="G4">
            <v>9.7484999999999999</v>
          </cell>
          <cell r="H4">
            <v>14.379899999999999</v>
          </cell>
          <cell r="I4">
            <v>7.3049999999999997</v>
          </cell>
          <cell r="J4">
            <v>1.6389895956940466E-3</v>
          </cell>
          <cell r="L4">
            <v>39174</v>
          </cell>
          <cell r="M4">
            <v>5370.5692803437169</v>
          </cell>
          <cell r="N4">
            <v>7911.3924050632904</v>
          </cell>
          <cell r="O4">
            <v>4022.5261464199511</v>
          </cell>
          <cell r="P4">
            <v>550.66079295154191</v>
          </cell>
          <cell r="R4">
            <v>39174</v>
          </cell>
          <cell r="S4">
            <v>1.3349352556401015</v>
          </cell>
          <cell r="T4">
            <v>1.9673421207948063</v>
          </cell>
          <cell r="U4">
            <v>0.13689253935660506</v>
          </cell>
          <cell r="V4">
            <v>2.2747952684258417E-4</v>
          </cell>
        </row>
        <row r="5">
          <cell r="A5" t="str">
            <v>GBP</v>
          </cell>
          <cell r="B5">
            <v>14.32</v>
          </cell>
          <cell r="C5">
            <v>14.32</v>
          </cell>
          <cell r="D5">
            <v>14.32</v>
          </cell>
          <cell r="F5">
            <v>39175</v>
          </cell>
          <cell r="G5">
            <v>9.7116000000000007</v>
          </cell>
          <cell r="H5">
            <v>14.3583</v>
          </cell>
          <cell r="I5">
            <v>7.2781000000000002</v>
          </cell>
          <cell r="J5">
            <v>1.6337893784084932E-3</v>
          </cell>
          <cell r="L5">
            <v>39175</v>
          </cell>
          <cell r="M5">
            <v>5425.9359739555075</v>
          </cell>
          <cell r="N5">
            <v>8012.8205128205127</v>
          </cell>
          <cell r="O5">
            <v>4061.7384240454912</v>
          </cell>
          <cell r="P5">
            <v>558.03571428571433</v>
          </cell>
          <cell r="R5">
            <v>39175</v>
          </cell>
          <cell r="S5">
            <v>1.3360053440213759</v>
          </cell>
          <cell r="T5">
            <v>1.9723865877712032</v>
          </cell>
          <cell r="U5">
            <v>0.13739849686044434</v>
          </cell>
          <cell r="V5">
            <v>2.2540290769750929E-4</v>
          </cell>
        </row>
        <row r="6">
          <cell r="A6" t="str">
            <v>USD</v>
          </cell>
          <cell r="B6">
            <v>7.35</v>
          </cell>
          <cell r="C6">
            <v>7.35</v>
          </cell>
          <cell r="D6">
            <v>7.35</v>
          </cell>
          <cell r="F6">
            <v>39176</v>
          </cell>
          <cell r="G6">
            <v>9.6423000000000005</v>
          </cell>
          <cell r="H6">
            <v>14.2936</v>
          </cell>
          <cell r="I6">
            <v>7.2279999999999998</v>
          </cell>
          <cell r="J6">
            <v>1.6305154222301212E-3</v>
          </cell>
          <cell r="L6">
            <v>39176</v>
          </cell>
          <cell r="M6">
            <v>5414.1851651326479</v>
          </cell>
          <cell r="N6">
            <v>8012.8205128205127</v>
          </cell>
          <cell r="O6">
            <v>4051.8638573743924</v>
          </cell>
          <cell r="P6">
            <v>560.5381165919282</v>
          </cell>
          <cell r="R6">
            <v>39176</v>
          </cell>
          <cell r="S6">
            <v>1.3361838588989845</v>
          </cell>
          <cell r="T6">
            <v>1.9770660340055357</v>
          </cell>
          <cell r="U6">
            <v>0.13835085777531822</v>
          </cell>
          <cell r="V6">
            <v>2.2589681033703804E-4</v>
          </cell>
        </row>
        <row r="7">
          <cell r="A7" t="str">
            <v>ZAR</v>
          </cell>
          <cell r="B7">
            <v>1</v>
          </cell>
          <cell r="C7">
            <v>1</v>
          </cell>
          <cell r="D7">
            <v>1</v>
          </cell>
          <cell r="F7">
            <v>39177</v>
          </cell>
          <cell r="G7">
            <v>9.5840999999999994</v>
          </cell>
          <cell r="H7">
            <v>14.176500000000001</v>
          </cell>
          <cell r="I7">
            <v>7.1790000000000003</v>
          </cell>
          <cell r="J7">
            <v>1.622241580971755E-3</v>
          </cell>
          <cell r="L7">
            <v>39177</v>
          </cell>
          <cell r="M7">
            <v>5396.6540744738259</v>
          </cell>
          <cell r="N7">
            <v>7980.845969672785</v>
          </cell>
          <cell r="O7">
            <v>4043.6716538617065</v>
          </cell>
          <cell r="P7">
            <v>563.38028169014081</v>
          </cell>
          <cell r="R7">
            <v>39177</v>
          </cell>
          <cell r="S7">
            <v>1.3347570742124935</v>
          </cell>
          <cell r="T7">
            <v>1.974333662388944</v>
          </cell>
          <cell r="U7">
            <v>0.13929516645772391</v>
          </cell>
          <cell r="V7">
            <v>2.2633805399067939E-4</v>
          </cell>
        </row>
        <row r="8">
          <cell r="A8" t="str">
            <v>ZMK</v>
          </cell>
          <cell r="B8">
            <v>1.6750418760469012E-3</v>
          </cell>
          <cell r="C8">
            <v>1.6750418760469012E-3</v>
          </cell>
          <cell r="D8">
            <v>1.6750418760469012E-3</v>
          </cell>
          <cell r="F8">
            <v>39178</v>
          </cell>
          <cell r="G8">
            <v>9.5730000000000004</v>
          </cell>
          <cell r="H8">
            <v>14.1143</v>
          </cell>
          <cell r="I8">
            <v>7.1502999999999997</v>
          </cell>
          <cell r="J8">
            <v>1.6358820921623253E-3</v>
          </cell>
          <cell r="L8">
            <v>39178</v>
          </cell>
          <cell r="M8">
            <v>5341.8803418803418</v>
          </cell>
          <cell r="N8">
            <v>7874.0157480314965</v>
          </cell>
          <cell r="O8">
            <v>3990.4229848363925</v>
          </cell>
          <cell r="P8">
            <v>558.03571428571433</v>
          </cell>
          <cell r="R8">
            <v>39178</v>
          </cell>
          <cell r="S8">
            <v>1.3385089010841922</v>
          </cell>
          <cell r="T8">
            <v>1.9735543714229324</v>
          </cell>
          <cell r="U8">
            <v>0.13985427184873361</v>
          </cell>
          <cell r="V8">
            <v>2.2910557184750732E-4</v>
          </cell>
        </row>
        <row r="9">
          <cell r="F9">
            <v>39179</v>
          </cell>
          <cell r="G9">
            <v>9.5610999999999997</v>
          </cell>
          <cell r="H9">
            <v>14.050599999999999</v>
          </cell>
          <cell r="I9">
            <v>7.1349</v>
          </cell>
          <cell r="J9">
            <v>1.6384981525933329E-3</v>
          </cell>
          <cell r="L9">
            <v>39179</v>
          </cell>
          <cell r="M9">
            <v>5330.4904051172707</v>
          </cell>
          <cell r="N9">
            <v>7824.7261345852903</v>
          </cell>
          <cell r="O9">
            <v>3976.1431411530816</v>
          </cell>
          <cell r="P9">
            <v>557.10306406685243</v>
          </cell>
          <cell r="R9">
            <v>39179</v>
          </cell>
          <cell r="S9">
            <v>1.3406622871698619</v>
          </cell>
          <cell r="T9">
            <v>1.9688915140775742</v>
          </cell>
          <cell r="U9">
            <v>0.14015613393320159</v>
          </cell>
          <cell r="V9">
            <v>2.2999080036798528E-4</v>
          </cell>
        </row>
        <row r="10">
          <cell r="F10">
            <v>39180</v>
          </cell>
          <cell r="G10">
            <v>9.5922999999999998</v>
          </cell>
          <cell r="H10">
            <v>14.1106</v>
          </cell>
          <cell r="I10">
            <v>7.1775000000000002</v>
          </cell>
          <cell r="J10">
            <v>1.62776577752674E-3</v>
          </cell>
          <cell r="L10">
            <v>39180</v>
          </cell>
          <cell r="M10">
            <v>5316.3211057947901</v>
          </cell>
          <cell r="N10">
            <v>7812.5</v>
          </cell>
          <cell r="O10">
            <v>3976.1431411530816</v>
          </cell>
          <cell r="P10">
            <v>554.016620498615</v>
          </cell>
          <cell r="R10">
            <v>39180</v>
          </cell>
          <cell r="S10">
            <v>1.3374348000534972</v>
          </cell>
          <cell r="T10">
            <v>1.9650225977598741</v>
          </cell>
          <cell r="U10">
            <v>0.13932427725531174</v>
          </cell>
          <cell r="V10">
            <v>2.2999080036798528E-4</v>
          </cell>
        </row>
        <row r="11">
          <cell r="F11">
            <v>39181</v>
          </cell>
          <cell r="G11">
            <v>9.5675000000000008</v>
          </cell>
          <cell r="H11">
            <v>14.1107</v>
          </cell>
          <cell r="I11">
            <v>7.1775000000000002</v>
          </cell>
          <cell r="J11">
            <v>1.6277604783011389E-3</v>
          </cell>
          <cell r="L11">
            <v>39181</v>
          </cell>
          <cell r="M11">
            <v>5316.3211057947901</v>
          </cell>
          <cell r="N11">
            <v>7812.5</v>
          </cell>
          <cell r="O11">
            <v>3976.1431411530816</v>
          </cell>
          <cell r="P11">
            <v>554.016620498615</v>
          </cell>
          <cell r="R11">
            <v>39181</v>
          </cell>
          <cell r="S11">
            <v>1.3374348000534972</v>
          </cell>
          <cell r="T11">
            <v>1.9650225977598741</v>
          </cell>
          <cell r="U11">
            <v>0.13932427725531174</v>
          </cell>
          <cell r="V11">
            <v>2.2999080036798528E-4</v>
          </cell>
        </row>
        <row r="12">
          <cell r="F12">
            <v>39182</v>
          </cell>
          <cell r="G12">
            <v>9.5265000000000004</v>
          </cell>
          <cell r="H12">
            <v>14.0199</v>
          </cell>
          <cell r="I12">
            <v>7.1395999999999997</v>
          </cell>
          <cell r="J12">
            <v>1.6352507738824286E-3</v>
          </cell>
          <cell r="L12">
            <v>39182</v>
          </cell>
          <cell r="M12">
            <v>5313.4962805526038</v>
          </cell>
          <cell r="N12">
            <v>7806.4012490242003</v>
          </cell>
          <cell r="O12">
            <v>3976.1431411530816</v>
          </cell>
          <cell r="P12">
            <v>556.79287305122489</v>
          </cell>
          <cell r="R12">
            <v>39182</v>
          </cell>
          <cell r="S12">
            <v>1.3363624214887078</v>
          </cell>
          <cell r="T12">
            <v>1.9630938358853554</v>
          </cell>
          <cell r="U12">
            <v>0.1400638691243207</v>
          </cell>
          <cell r="V12">
            <v>2.2999080036798528E-4</v>
          </cell>
        </row>
        <row r="13">
          <cell r="F13">
            <v>39183</v>
          </cell>
          <cell r="G13">
            <v>9.6006</v>
          </cell>
          <cell r="H13">
            <v>14.0693</v>
          </cell>
          <cell r="I13">
            <v>7.1451000000000002</v>
          </cell>
          <cell r="J13">
            <v>1.6316647385828339E-3</v>
          </cell>
          <cell r="L13">
            <v>39183</v>
          </cell>
          <cell r="M13">
            <v>5364.8068669527893</v>
          </cell>
          <cell r="N13">
            <v>7874.0157480314965</v>
          </cell>
          <cell r="O13">
            <v>4000</v>
          </cell>
          <cell r="P13">
            <v>559.91041433370663</v>
          </cell>
          <cell r="R13">
            <v>39183</v>
          </cell>
          <cell r="S13">
            <v>1.3408420488066506</v>
          </cell>
          <cell r="T13">
            <v>1.9688915140775742</v>
          </cell>
          <cell r="U13">
            <v>0.13995605379910708</v>
          </cell>
          <cell r="V13">
            <v>2.2868119554529033E-4</v>
          </cell>
        </row>
        <row r="14">
          <cell r="F14">
            <v>39184</v>
          </cell>
          <cell r="G14">
            <v>9.5960000000000001</v>
          </cell>
          <cell r="H14">
            <v>14.1228</v>
          </cell>
          <cell r="I14">
            <v>7.1471999999999998</v>
          </cell>
          <cell r="J14">
            <v>1.6321201240411293E-3</v>
          </cell>
          <cell r="L14">
            <v>39184</v>
          </cell>
          <cell r="M14">
            <v>5370.5692803437169</v>
          </cell>
          <cell r="N14">
            <v>7905.1383399209481</v>
          </cell>
          <cell r="O14">
            <v>4000</v>
          </cell>
          <cell r="P14">
            <v>559.59709009513153</v>
          </cell>
          <cell r="R14">
            <v>39184</v>
          </cell>
          <cell r="S14">
            <v>1.342642320085929</v>
          </cell>
          <cell r="T14">
            <v>1.9755037534571316</v>
          </cell>
          <cell r="U14">
            <v>0.13991493172151331</v>
          </cell>
          <cell r="V14">
            <v>2.2868014964828992E-4</v>
          </cell>
        </row>
        <row r="15">
          <cell r="F15">
            <v>39185</v>
          </cell>
          <cell r="G15">
            <v>9.6617999999999995</v>
          </cell>
          <cell r="H15">
            <v>14.163</v>
          </cell>
          <cell r="I15">
            <v>7.1649000000000003</v>
          </cell>
          <cell r="J15">
            <v>1.6407752334823159E-3</v>
          </cell>
          <cell r="L15">
            <v>39185</v>
          </cell>
          <cell r="M15">
            <v>5370.5692803437169</v>
          </cell>
          <cell r="N15">
            <v>7886.4353312302846</v>
          </cell>
          <cell r="O15">
            <v>3988.8312724371754</v>
          </cell>
          <cell r="P15">
            <v>556.79287305122489</v>
          </cell>
          <cell r="R15">
            <v>39185</v>
          </cell>
          <cell r="S15">
            <v>1.3458950201884252</v>
          </cell>
          <cell r="T15">
            <v>1.9762845849802371</v>
          </cell>
          <cell r="U15">
            <v>0.13956928917361022</v>
          </cell>
          <cell r="V15">
            <v>2.2932098057651295E-4</v>
          </cell>
        </row>
        <row r="16">
          <cell r="F16">
            <v>39186</v>
          </cell>
          <cell r="G16">
            <v>9.7256999999999998</v>
          </cell>
          <cell r="H16">
            <v>14.248200000000001</v>
          </cell>
          <cell r="I16">
            <v>7.1829999999999998</v>
          </cell>
          <cell r="J16">
            <v>1.6634119240020362E-3</v>
          </cell>
          <cell r="L16">
            <v>39186</v>
          </cell>
          <cell r="M16">
            <v>5327.6505061267981</v>
          </cell>
          <cell r="N16">
            <v>7818.6082877247854</v>
          </cell>
          <cell r="O16">
            <v>3941.6633819471817</v>
          </cell>
          <cell r="P16">
            <v>548.847420417124</v>
          </cell>
          <cell r="R16">
            <v>39186</v>
          </cell>
          <cell r="S16">
            <v>1.3515339910798756</v>
          </cell>
          <cell r="T16">
            <v>1.9833399444664817</v>
          </cell>
          <cell r="U16">
            <v>0.13921759710427398</v>
          </cell>
          <cell r="V16">
            <v>2.3195613245622989E-4</v>
          </cell>
        </row>
        <row r="17">
          <cell r="A17" t="str">
            <v>EUR</v>
          </cell>
          <cell r="B17">
            <v>1.2993197278911566</v>
          </cell>
          <cell r="F17">
            <v>39187</v>
          </cell>
          <cell r="G17">
            <v>9.7379999999999995</v>
          </cell>
          <cell r="H17">
            <v>14.3697</v>
          </cell>
          <cell r="I17">
            <v>7.2324999999999999</v>
          </cell>
          <cell r="J17">
            <v>1.6542952950187515E-3</v>
          </cell>
          <cell r="L17">
            <v>39187</v>
          </cell>
          <cell r="M17">
            <v>5330.4904051172707</v>
          </cell>
          <cell r="N17">
            <v>7824.7261345852903</v>
          </cell>
          <cell r="O17">
            <v>3941.6633819471817</v>
          </cell>
          <cell r="P17">
            <v>544.95912806539513</v>
          </cell>
          <cell r="R17">
            <v>39187</v>
          </cell>
          <cell r="S17">
            <v>1.3522650439486139</v>
          </cell>
          <cell r="T17">
            <v>1.9857029388403493</v>
          </cell>
          <cell r="U17">
            <v>0.13826477704804702</v>
          </cell>
          <cell r="V17">
            <v>2.3193784065870347E-4</v>
          </cell>
        </row>
        <row r="18">
          <cell r="A18" t="str">
            <v>GBP</v>
          </cell>
          <cell r="B18">
            <v>1.9482993197278913</v>
          </cell>
          <cell r="F18">
            <v>39188</v>
          </cell>
          <cell r="G18">
            <v>9.7362000000000002</v>
          </cell>
          <cell r="H18">
            <v>14.368600000000001</v>
          </cell>
          <cell r="I18">
            <v>7.2324000000000002</v>
          </cell>
          <cell r="J18">
            <v>1.6542734017651096E-3</v>
          </cell>
          <cell r="L18">
            <v>39188</v>
          </cell>
          <cell r="M18">
            <v>5330.4904051172707</v>
          </cell>
          <cell r="N18">
            <v>7824.7261345852903</v>
          </cell>
          <cell r="O18">
            <v>3941.6633819471817</v>
          </cell>
          <cell r="P18">
            <v>544.95912806539513</v>
          </cell>
          <cell r="R18">
            <v>39188</v>
          </cell>
          <cell r="S18">
            <v>1.3522650439486139</v>
          </cell>
          <cell r="T18">
            <v>1.9857029388403493</v>
          </cell>
          <cell r="U18">
            <v>0.13826668878933687</v>
          </cell>
          <cell r="V18">
            <v>2.3193784065870347E-4</v>
          </cell>
        </row>
        <row r="19">
          <cell r="A19" t="str">
            <v>USD</v>
          </cell>
          <cell r="B19">
            <v>1</v>
          </cell>
          <cell r="F19">
            <v>39189</v>
          </cell>
          <cell r="G19">
            <v>9.6712000000000007</v>
          </cell>
          <cell r="H19">
            <v>14.2439</v>
          </cell>
          <cell r="I19">
            <v>7.16</v>
          </cell>
          <cell r="J19">
            <v>1.6624689326118218E-3</v>
          </cell>
          <cell r="L19">
            <v>39189</v>
          </cell>
          <cell r="M19">
            <v>5367.6865271068173</v>
          </cell>
          <cell r="N19">
            <v>7880.2206461780934</v>
          </cell>
          <cell r="O19">
            <v>3960.3960396039602</v>
          </cell>
          <cell r="P19">
            <v>553.09734513274338</v>
          </cell>
          <cell r="R19">
            <v>39189</v>
          </cell>
          <cell r="S19">
            <v>1.3553808620222283</v>
          </cell>
          <cell r="T19">
            <v>1.9888623707239459</v>
          </cell>
          <cell r="U19">
            <v>0.13966480446927373</v>
          </cell>
          <cell r="V19">
            <v>2.3315566871377346E-4</v>
          </cell>
        </row>
        <row r="20">
          <cell r="A20" t="str">
            <v>ZAR</v>
          </cell>
          <cell r="B20">
            <v>0.1360544217687075</v>
          </cell>
          <cell r="F20">
            <v>39190</v>
          </cell>
          <cell r="G20">
            <v>9.6209000000000007</v>
          </cell>
          <cell r="H20">
            <v>14.1812</v>
          </cell>
          <cell r="I20">
            <v>7.1018999999999997</v>
          </cell>
          <cell r="J20">
            <v>1.6475468850654818E-3</v>
          </cell>
          <cell r="L20">
            <v>39190</v>
          </cell>
          <cell r="M20">
            <v>5330.4904051172707</v>
          </cell>
          <cell r="N20">
            <v>7855.4595443833459</v>
          </cell>
          <cell r="O20">
            <v>3935.4584809130265</v>
          </cell>
          <cell r="P20">
            <v>554.016620498615</v>
          </cell>
          <cell r="R20">
            <v>39190</v>
          </cell>
          <cell r="S20">
            <v>1.3546464372798701</v>
          </cell>
          <cell r="T20">
            <v>1.9964064683569573</v>
          </cell>
          <cell r="U20">
            <v>0.14080738957180475</v>
          </cell>
          <cell r="V20">
            <v>2.3231501916598908E-4</v>
          </cell>
        </row>
        <row r="21">
          <cell r="A21" t="str">
            <v>ZMK</v>
          </cell>
          <cell r="B21">
            <v>2.2789685388393215E-4</v>
          </cell>
          <cell r="F21">
            <v>39191</v>
          </cell>
          <cell r="G21">
            <v>9.5859000000000005</v>
          </cell>
          <cell r="H21">
            <v>14.152100000000001</v>
          </cell>
          <cell r="I21">
            <v>7.0490000000000004</v>
          </cell>
          <cell r="J21">
            <v>1.6654952683279427E-3</v>
          </cell>
          <cell r="L21">
            <v>39191</v>
          </cell>
          <cell r="M21">
            <v>5241.0901467505237</v>
          </cell>
          <cell r="N21">
            <v>7745.9333849728901</v>
          </cell>
          <cell r="O21">
            <v>3858.0246913580245</v>
          </cell>
          <cell r="P21">
            <v>547.34537493158177</v>
          </cell>
          <cell r="R21">
            <v>39191</v>
          </cell>
          <cell r="S21">
            <v>1.3583265417006249</v>
          </cell>
          <cell r="T21">
            <v>2.0072260136491371</v>
          </cell>
          <cell r="U21">
            <v>0.14186409419775853</v>
          </cell>
          <cell r="V21">
            <v>2.3661190678437322E-4</v>
          </cell>
        </row>
        <row r="22">
          <cell r="F22">
            <v>39192</v>
          </cell>
          <cell r="G22">
            <v>9.6432000000000002</v>
          </cell>
          <cell r="H22">
            <v>14.1821</v>
          </cell>
          <cell r="I22">
            <v>7.0768000000000004</v>
          </cell>
          <cell r="J22">
            <v>1.6849370002055622E-3</v>
          </cell>
          <cell r="L22">
            <v>39192</v>
          </cell>
          <cell r="M22">
            <v>5202.9136316337144</v>
          </cell>
          <cell r="N22">
            <v>7668.7116564417183</v>
          </cell>
          <cell r="O22">
            <v>3825.5547054322874</v>
          </cell>
          <cell r="P22">
            <v>540.54054054054052</v>
          </cell>
          <cell r="R22">
            <v>39192</v>
          </cell>
          <cell r="S22">
            <v>1.3596193065941535</v>
          </cell>
          <cell r="T22">
            <v>2.0036064916850331</v>
          </cell>
          <cell r="U22">
            <v>0.14130680533574497</v>
          </cell>
          <cell r="V22">
            <v>2.3843017572303948E-4</v>
          </cell>
        </row>
        <row r="23">
          <cell r="F23">
            <v>39193</v>
          </cell>
          <cell r="G23">
            <v>9.5794999999999995</v>
          </cell>
          <cell r="H23">
            <v>14.117699999999999</v>
          </cell>
          <cell r="I23">
            <v>7.0464000000000002</v>
          </cell>
          <cell r="J23">
            <v>1.6543609782567338E-3</v>
          </cell>
          <cell r="L23">
            <v>39193</v>
          </cell>
          <cell r="M23">
            <v>5288.2072977260714</v>
          </cell>
          <cell r="N23">
            <v>7782.1011673151743</v>
          </cell>
          <cell r="O23">
            <v>3885.0038850038845</v>
          </cell>
          <cell r="P23">
            <v>551.2679162072767</v>
          </cell>
          <cell r="R23">
            <v>39193</v>
          </cell>
          <cell r="S23">
            <v>1.3609145345672291</v>
          </cell>
          <cell r="T23">
            <v>2.0032051282051282</v>
          </cell>
          <cell r="U23">
            <v>0.14191643960036329</v>
          </cell>
          <cell r="V23">
            <v>2.351430728026468E-4</v>
          </cell>
        </row>
        <row r="24">
          <cell r="A24" t="str">
            <v>EUR</v>
          </cell>
          <cell r="B24">
            <v>5701.35</v>
          </cell>
          <cell r="F24">
            <v>39194</v>
          </cell>
          <cell r="G24">
            <v>9.5685000000000002</v>
          </cell>
          <cell r="H24">
            <v>14.232799999999999</v>
          </cell>
          <cell r="I24">
            <v>7.1064999999999996</v>
          </cell>
          <cell r="J24">
            <v>1.6331810119842823E-3</v>
          </cell>
          <cell r="L24">
            <v>39194</v>
          </cell>
          <cell r="M24">
            <v>5327.6505061267981</v>
          </cell>
          <cell r="N24">
            <v>7849.2935635792774</v>
          </cell>
          <cell r="O24">
            <v>3923.1071008238523</v>
          </cell>
          <cell r="P24">
            <v>551.87637969094919</v>
          </cell>
          <cell r="R24">
            <v>39194</v>
          </cell>
          <cell r="S24">
            <v>1.3585110718652358</v>
          </cell>
          <cell r="T24">
            <v>2.0016012810248198</v>
          </cell>
          <cell r="U24">
            <v>0.14071624569056498</v>
          </cell>
          <cell r="V24">
            <v>2.3309479965501968E-4</v>
          </cell>
        </row>
        <row r="25">
          <cell r="A25" t="str">
            <v>GBP</v>
          </cell>
          <cell r="B25">
            <v>8549.0400000000009</v>
          </cell>
          <cell r="F25">
            <v>39195</v>
          </cell>
          <cell r="G25">
            <v>9.5785</v>
          </cell>
          <cell r="H25">
            <v>14.2333</v>
          </cell>
          <cell r="I25">
            <v>7.1067999999999998</v>
          </cell>
          <cell r="J25">
            <v>1.6332370267899872E-3</v>
          </cell>
          <cell r="L25">
            <v>39195</v>
          </cell>
          <cell r="M25">
            <v>5327.6505061267981</v>
          </cell>
          <cell r="N25">
            <v>7849.2935635792774</v>
          </cell>
          <cell r="O25">
            <v>3923.1071008238523</v>
          </cell>
          <cell r="P25">
            <v>551.87637969094919</v>
          </cell>
          <cell r="R25">
            <v>39195</v>
          </cell>
          <cell r="S25">
            <v>1.3585110718652358</v>
          </cell>
          <cell r="T25">
            <v>2.0016012810248198</v>
          </cell>
          <cell r="U25">
            <v>0.1407103056227838</v>
          </cell>
          <cell r="V25">
            <v>2.3309479965501968E-4</v>
          </cell>
        </row>
        <row r="26">
          <cell r="A26" t="str">
            <v>USD</v>
          </cell>
          <cell r="B26">
            <v>4387.95</v>
          </cell>
          <cell r="F26">
            <v>39196</v>
          </cell>
          <cell r="G26">
            <v>9.5885999999999996</v>
          </cell>
          <cell r="H26">
            <v>14.157999999999999</v>
          </cell>
          <cell r="I26">
            <v>7.0715000000000003</v>
          </cell>
          <cell r="J26">
            <v>1.6439824488433761E-3</v>
          </cell>
          <cell r="L26">
            <v>39196</v>
          </cell>
          <cell r="M26">
            <v>5316.3211057947901</v>
          </cell>
          <cell r="N26">
            <v>7836.9905956112843</v>
          </cell>
          <cell r="O26">
            <v>3915.4267815191861</v>
          </cell>
          <cell r="P26">
            <v>553.70985603543738</v>
          </cell>
          <cell r="R26">
            <v>39196</v>
          </cell>
          <cell r="S26">
            <v>1.3577732518669381</v>
          </cell>
          <cell r="T26">
            <v>2.0016012810248198</v>
          </cell>
          <cell r="U26">
            <v>0.14141271300289895</v>
          </cell>
          <cell r="V26">
            <v>2.3345395120812421E-4</v>
          </cell>
        </row>
        <row r="27">
          <cell r="A27" t="str">
            <v>ZAR</v>
          </cell>
          <cell r="B27">
            <v>597</v>
          </cell>
          <cell r="F27">
            <v>39197</v>
          </cell>
          <cell r="G27">
            <v>9.6227999999999998</v>
          </cell>
          <cell r="H27">
            <v>14.1648</v>
          </cell>
          <cell r="I27">
            <v>7.0835999999999997</v>
          </cell>
          <cell r="J27">
            <v>1.6407536966180785E-3</v>
          </cell>
          <cell r="L27">
            <v>39197</v>
          </cell>
          <cell r="M27">
            <v>5356.186395286556</v>
          </cell>
          <cell r="N27">
            <v>7880.2206461780934</v>
          </cell>
          <cell r="O27">
            <v>3943.2176656151423</v>
          </cell>
          <cell r="P27">
            <v>556.48302726766838</v>
          </cell>
          <cell r="R27">
            <v>39197</v>
          </cell>
          <cell r="S27">
            <v>1.3583265417006249</v>
          </cell>
          <cell r="T27">
            <v>1.9992003198720512</v>
          </cell>
          <cell r="U27">
            <v>0.14117115590942458</v>
          </cell>
          <cell r="V27">
            <v>2.3195451835804037E-4</v>
          </cell>
        </row>
        <row r="28">
          <cell r="A28" t="str">
            <v>ZMK</v>
          </cell>
          <cell r="B28">
            <v>1</v>
          </cell>
          <cell r="F28">
            <v>39198</v>
          </cell>
          <cell r="G28">
            <v>9.5675000000000008</v>
          </cell>
          <cell r="H28">
            <v>14.0555</v>
          </cell>
          <cell r="I28">
            <v>7.0157999999999996</v>
          </cell>
          <cell r="J28">
            <v>1.6094222013354985E-3</v>
          </cell>
          <cell r="L28">
            <v>39198</v>
          </cell>
          <cell r="M28">
            <v>5437.7379010331706</v>
          </cell>
          <cell r="N28">
            <v>7987.2204472843441</v>
          </cell>
          <cell r="O28">
            <v>3987.2408293460921</v>
          </cell>
          <cell r="P28">
            <v>568.18181818181813</v>
          </cell>
          <cell r="R28">
            <v>39198</v>
          </cell>
          <cell r="S28">
            <v>1.3640703860319192</v>
          </cell>
          <cell r="T28">
            <v>2.0032051282051282</v>
          </cell>
          <cell r="U28">
            <v>0.14253542005188291</v>
          </cell>
          <cell r="V28">
            <v>2.2972662531587412E-4</v>
          </cell>
        </row>
        <row r="29">
          <cell r="F29">
            <v>39199</v>
          </cell>
          <cell r="G29">
            <v>9.5211000000000006</v>
          </cell>
          <cell r="H29">
            <v>13.956</v>
          </cell>
          <cell r="I29">
            <v>6.9824999999999999</v>
          </cell>
          <cell r="J29">
            <v>1.6067870685776721E-3</v>
          </cell>
          <cell r="L29">
            <v>39199</v>
          </cell>
          <cell r="M29">
            <v>5411.2554112554117</v>
          </cell>
          <cell r="N29">
            <v>7936.5079365079364</v>
          </cell>
          <cell r="O29">
            <v>3971.4058776806992</v>
          </cell>
          <cell r="P29">
            <v>568.82821387940839</v>
          </cell>
          <cell r="R29">
            <v>39199</v>
          </cell>
          <cell r="S29">
            <v>1.362583458236817</v>
          </cell>
          <cell r="T29">
            <v>1.9984012789768186</v>
          </cell>
          <cell r="U29">
            <v>0.14321518080916576</v>
          </cell>
          <cell r="V29">
            <v>2.3044660552150068E-4</v>
          </cell>
        </row>
        <row r="30">
          <cell r="F30">
            <v>39200</v>
          </cell>
          <cell r="G30">
            <v>9.6052</v>
          </cell>
          <cell r="H30">
            <v>14.0528</v>
          </cell>
          <cell r="I30">
            <v>7.0457999999999998</v>
          </cell>
          <cell r="J30">
            <v>1.6217548685081152E-3</v>
          </cell>
          <cell r="L30">
            <v>39200</v>
          </cell>
          <cell r="M30">
            <v>5408.3288263926452</v>
          </cell>
          <cell r="N30">
            <v>7917.6563737133802</v>
          </cell>
          <cell r="O30">
            <v>3971.4058776806992</v>
          </cell>
          <cell r="P30">
            <v>563.69785794813981</v>
          </cell>
          <cell r="R30">
            <v>39200</v>
          </cell>
          <cell r="S30">
            <v>1.3616557734204793</v>
          </cell>
          <cell r="T30">
            <v>1.9940179461615157</v>
          </cell>
          <cell r="U30">
            <v>0.14192852479491327</v>
          </cell>
          <cell r="V30">
            <v>2.3052788580570649E-4</v>
          </cell>
        </row>
        <row r="31">
          <cell r="F31">
            <v>39201</v>
          </cell>
          <cell r="G31">
            <v>9.6199999999999992</v>
          </cell>
          <cell r="H31">
            <v>14.1577</v>
          </cell>
          <cell r="I31">
            <v>7.085</v>
          </cell>
          <cell r="J31">
            <v>1.6102333550178092E-3</v>
          </cell>
          <cell r="L31">
            <v>39201</v>
          </cell>
          <cell r="M31">
            <v>5420.0542005420048</v>
          </cell>
          <cell r="N31">
            <v>7930.2141157811257</v>
          </cell>
          <cell r="O31">
            <v>3971.4058776806992</v>
          </cell>
          <cell r="P31">
            <v>560.5381165919282</v>
          </cell>
          <cell r="R31">
            <v>39201</v>
          </cell>
          <cell r="S31">
            <v>1.3648150675583459</v>
          </cell>
          <cell r="T31">
            <v>1.9972039145196723</v>
          </cell>
          <cell r="U31">
            <v>0.14114326040931546</v>
          </cell>
          <cell r="V31">
            <v>2.3052788580570649E-4</v>
          </cell>
        </row>
        <row r="32">
          <cell r="F32">
            <v>39202</v>
          </cell>
          <cell r="G32">
            <v>9.6219000000000001</v>
          </cell>
          <cell r="H32">
            <v>14.1594</v>
          </cell>
          <cell r="I32">
            <v>7.0858999999999996</v>
          </cell>
          <cell r="J32">
            <v>1.6088266666237645E-3</v>
          </cell>
          <cell r="L32">
            <v>39202</v>
          </cell>
          <cell r="M32">
            <v>5425.9359739555075</v>
          </cell>
          <cell r="N32">
            <v>7936.5079365079364</v>
          </cell>
          <cell r="O32">
            <v>3974.56279809221</v>
          </cell>
          <cell r="P32">
            <v>560.85249579360629</v>
          </cell>
          <cell r="R32">
            <v>39202</v>
          </cell>
          <cell r="S32">
            <v>1.3648150675583459</v>
          </cell>
          <cell r="T32">
            <v>1.9972039145196723</v>
          </cell>
          <cell r="U32">
            <v>0.14112533340860017</v>
          </cell>
          <cell r="V32">
            <v>2.3029800561927133E-4</v>
          </cell>
        </row>
        <row r="33">
          <cell r="F33">
            <v>39203</v>
          </cell>
          <cell r="G33">
            <v>9.6637000000000004</v>
          </cell>
          <cell r="H33">
            <v>14.167299999999999</v>
          </cell>
          <cell r="I33">
            <v>7.0976999999999997</v>
          </cell>
          <cell r="J33">
            <v>1.6346920893980409E-3</v>
          </cell>
          <cell r="L33">
            <v>39203</v>
          </cell>
          <cell r="M33">
            <v>5393.7432578209273</v>
          </cell>
          <cell r="N33">
            <v>7898.8941548183266</v>
          </cell>
          <cell r="O33">
            <v>3957.2615749901065</v>
          </cell>
          <cell r="P33">
            <v>557.41360089186173</v>
          </cell>
          <cell r="R33">
            <v>39203</v>
          </cell>
          <cell r="S33">
            <v>1.3631406761177753</v>
          </cell>
          <cell r="T33">
            <v>1.9956096587507484</v>
          </cell>
          <cell r="U33">
            <v>0.14089071107541881</v>
          </cell>
          <cell r="V33">
            <v>2.3127269363306278E-4</v>
          </cell>
        </row>
        <row r="34">
          <cell r="F34">
            <v>39204</v>
          </cell>
          <cell r="G34">
            <v>9.6135000000000002</v>
          </cell>
          <cell r="H34">
            <v>14.1084</v>
          </cell>
          <cell r="I34">
            <v>7.0503999999999998</v>
          </cell>
          <cell r="J34">
            <v>1.6282242911525547E-3</v>
          </cell>
          <cell r="L34">
            <v>39204</v>
          </cell>
          <cell r="M34">
            <v>5396.6540744738259</v>
          </cell>
          <cell r="N34">
            <v>7917.6563737133802</v>
          </cell>
          <cell r="O34">
            <v>3957.2615749901065</v>
          </cell>
          <cell r="P34">
            <v>561.16722783389457</v>
          </cell>
          <cell r="R34">
            <v>39204</v>
          </cell>
          <cell r="S34">
            <v>1.3636983499249966</v>
          </cell>
          <cell r="T34">
            <v>2.0008003201280511</v>
          </cell>
          <cell r="U34">
            <v>0.1418359242028821</v>
          </cell>
          <cell r="V34">
            <v>2.3127269363306278E-4</v>
          </cell>
        </row>
        <row r="35">
          <cell r="F35">
            <v>39205</v>
          </cell>
          <cell r="G35">
            <v>9.5748999999999995</v>
          </cell>
          <cell r="H35">
            <v>14.0434</v>
          </cell>
          <cell r="I35">
            <v>7.0423999999999998</v>
          </cell>
          <cell r="J35">
            <v>1.6564271859455468E-3</v>
          </cell>
          <cell r="L35">
            <v>39205</v>
          </cell>
          <cell r="M35">
            <v>5305.0397877984087</v>
          </cell>
          <cell r="N35">
            <v>7782.1011673151743</v>
          </cell>
          <cell r="O35">
            <v>3903.2006245121001</v>
          </cell>
          <cell r="P35">
            <v>554.32372505543231</v>
          </cell>
          <cell r="R35">
            <v>39205</v>
          </cell>
          <cell r="S35">
            <v>1.3588802826470987</v>
          </cell>
          <cell r="T35">
            <v>1.9936204146730461</v>
          </cell>
          <cell r="U35">
            <v>0.1419970464614336</v>
          </cell>
          <cell r="V35">
            <v>2.3554351666470381E-4</v>
          </cell>
        </row>
        <row r="36">
          <cell r="F36">
            <v>39206</v>
          </cell>
          <cell r="G36">
            <v>9.5047999999999995</v>
          </cell>
          <cell r="H36">
            <v>13.9339</v>
          </cell>
          <cell r="I36">
            <v>7.0011999999999999</v>
          </cell>
          <cell r="J36">
            <v>1.6472673481960774E-3</v>
          </cell>
          <cell r="L36">
            <v>39206</v>
          </cell>
          <cell r="M36">
            <v>5268.7038988408849</v>
          </cell>
          <cell r="N36">
            <v>7716.049382716049</v>
          </cell>
          <cell r="O36">
            <v>3875.9689922480625</v>
          </cell>
          <cell r="P36">
            <v>553.70985603543738</v>
          </cell>
          <cell r="R36">
            <v>39206</v>
          </cell>
          <cell r="S36">
            <v>1.3588802826470987</v>
          </cell>
          <cell r="T36">
            <v>1.9900497512437814</v>
          </cell>
          <cell r="U36">
            <v>0.14283265725875566</v>
          </cell>
          <cell r="V36">
            <v>2.3562121533422868E-4</v>
          </cell>
        </row>
        <row r="37">
          <cell r="F37">
            <v>39207</v>
          </cell>
          <cell r="G37">
            <v>9.4625000000000004</v>
          </cell>
          <cell r="H37">
            <v>13.8582</v>
          </cell>
          <cell r="I37">
            <v>6.9679000000000002</v>
          </cell>
          <cell r="J37">
            <v>1.6499635358058588E-3</v>
          </cell>
          <cell r="L37">
            <v>39207</v>
          </cell>
          <cell r="M37">
            <v>5219.2066805845516</v>
          </cell>
          <cell r="N37">
            <v>7651.1094108645748</v>
          </cell>
          <cell r="O37">
            <v>3847.6337052712583</v>
          </cell>
          <cell r="P37">
            <v>552.18111540585312</v>
          </cell>
          <cell r="R37">
            <v>39207</v>
          </cell>
          <cell r="S37">
            <v>1.3564839934888768</v>
          </cell>
          <cell r="T37">
            <v>1.9884668920262476</v>
          </cell>
          <cell r="U37">
            <v>0.1435152628482039</v>
          </cell>
          <cell r="V37">
            <v>2.3716802405832435E-4</v>
          </cell>
        </row>
        <row r="38">
          <cell r="F38">
            <v>39208</v>
          </cell>
          <cell r="G38">
            <v>9.4321999999999999</v>
          </cell>
          <cell r="H38">
            <v>13.8925</v>
          </cell>
          <cell r="I38">
            <v>6.9714999999999998</v>
          </cell>
          <cell r="J38">
            <v>1.635058265301284E-3</v>
          </cell>
          <cell r="L38">
            <v>39208</v>
          </cell>
          <cell r="M38">
            <v>5211.0474205315268</v>
          </cell>
          <cell r="N38">
            <v>7639.4194041252858</v>
          </cell>
          <cell r="O38">
            <v>3834.3558282208592</v>
          </cell>
          <cell r="P38">
            <v>550.05500550055012</v>
          </cell>
          <cell r="R38">
            <v>39208</v>
          </cell>
          <cell r="S38">
            <v>1.3586956521739131</v>
          </cell>
          <cell r="T38">
            <v>1.9916351324437362</v>
          </cell>
          <cell r="U38">
            <v>0.14344115326687226</v>
          </cell>
          <cell r="V38">
            <v>2.3794850318494071E-4</v>
          </cell>
        </row>
        <row r="39">
          <cell r="F39">
            <v>39209</v>
          </cell>
          <cell r="G39">
            <v>9.4072999999999993</v>
          </cell>
          <cell r="H39">
            <v>13.891500000000001</v>
          </cell>
          <cell r="I39">
            <v>6.9710000000000001</v>
          </cell>
          <cell r="J39">
            <v>1.6349780667692343E-3</v>
          </cell>
          <cell r="L39">
            <v>39209</v>
          </cell>
          <cell r="M39">
            <v>5211.0474205315268</v>
          </cell>
          <cell r="N39">
            <v>7639.4194041252858</v>
          </cell>
          <cell r="O39">
            <v>3834.3558282208592</v>
          </cell>
          <cell r="P39">
            <v>550.05500550055012</v>
          </cell>
          <cell r="R39">
            <v>39209</v>
          </cell>
          <cell r="S39">
            <v>1.3586956521739131</v>
          </cell>
          <cell r="T39">
            <v>1.9916351324437362</v>
          </cell>
          <cell r="U39">
            <v>0.14345144168698895</v>
          </cell>
          <cell r="V39">
            <v>2.379535990481856E-4</v>
          </cell>
        </row>
        <row r="40">
          <cell r="F40">
            <v>39210</v>
          </cell>
          <cell r="G40">
            <v>9.4179999999999993</v>
          </cell>
          <cell r="H40">
            <v>13.833600000000001</v>
          </cell>
          <cell r="I40">
            <v>6.9325000000000001</v>
          </cell>
          <cell r="J40">
            <v>1.6342459507470955E-3</v>
          </cell>
          <cell r="L40">
            <v>39210</v>
          </cell>
          <cell r="M40">
            <v>5246.5897166841551</v>
          </cell>
          <cell r="N40">
            <v>7692.3076923076933</v>
          </cell>
          <cell r="O40">
            <v>3856.5368299267257</v>
          </cell>
          <cell r="P40">
            <v>556.17352614015579</v>
          </cell>
          <cell r="R40">
            <v>39210</v>
          </cell>
          <cell r="S40">
            <v>1.3605442176870748</v>
          </cell>
          <cell r="T40">
            <v>1.9948134849391583</v>
          </cell>
          <cell r="U40">
            <v>0.14424810674359897</v>
          </cell>
          <cell r="V40">
            <v>2.3676484515579126E-4</v>
          </cell>
        </row>
        <row r="41">
          <cell r="F41">
            <v>39211</v>
          </cell>
          <cell r="G41">
            <v>9.3870000000000005</v>
          </cell>
          <cell r="H41">
            <v>13.769600000000001</v>
          </cell>
          <cell r="I41">
            <v>6.9092000000000002</v>
          </cell>
          <cell r="J41">
            <v>1.6158430176191523E-3</v>
          </cell>
          <cell r="L41">
            <v>39211</v>
          </cell>
          <cell r="M41">
            <v>5296.6101694915251</v>
          </cell>
          <cell r="N41">
            <v>7770.0077700077691</v>
          </cell>
          <cell r="O41">
            <v>3900.1560062402496</v>
          </cell>
          <cell r="P41">
            <v>564.65273856578199</v>
          </cell>
          <cell r="R41">
            <v>39211</v>
          </cell>
          <cell r="S41">
            <v>1.3577732518669381</v>
          </cell>
          <cell r="T41">
            <v>1.9928258270227182</v>
          </cell>
          <cell r="U41">
            <v>0.14473455682278699</v>
          </cell>
          <cell r="V41">
            <v>2.3420849239993443E-4</v>
          </cell>
        </row>
        <row r="42">
          <cell r="F42">
            <v>39212</v>
          </cell>
          <cell r="G42">
            <v>9.3703000000000003</v>
          </cell>
          <cell r="H42">
            <v>13.7759</v>
          </cell>
          <cell r="I42">
            <v>6.915</v>
          </cell>
          <cell r="J42">
            <v>1.6208900307158659E-3</v>
          </cell>
          <cell r="L42">
            <v>39212</v>
          </cell>
          <cell r="M42">
            <v>5268.7038988408849</v>
          </cell>
          <cell r="N42">
            <v>7751.937984496125</v>
          </cell>
          <cell r="O42">
            <v>3891.0505836575871</v>
          </cell>
          <cell r="P42">
            <v>562.7462014631401</v>
          </cell>
          <cell r="R42">
            <v>39212</v>
          </cell>
          <cell r="S42">
            <v>1.354279523293608</v>
          </cell>
          <cell r="T42">
            <v>1.9920318725099602</v>
          </cell>
          <cell r="U42">
            <v>0.14461315979754158</v>
          </cell>
          <cell r="V42">
            <v>2.3474178403755868E-4</v>
          </cell>
        </row>
        <row r="43">
          <cell r="F43">
            <v>39213</v>
          </cell>
          <cell r="G43">
            <v>9.4144000000000005</v>
          </cell>
          <cell r="H43">
            <v>13.8163</v>
          </cell>
          <cell r="I43">
            <v>6.9457000000000004</v>
          </cell>
          <cell r="J43">
            <v>1.6468766983415951E-3</v>
          </cell>
          <cell r="L43">
            <v>39213</v>
          </cell>
          <cell r="M43">
            <v>5194.8051948051952</v>
          </cell>
          <cell r="N43">
            <v>7639.4194041252858</v>
          </cell>
          <cell r="O43">
            <v>3841.7210910487902</v>
          </cell>
          <cell r="P43">
            <v>553.09734513274338</v>
          </cell>
          <cell r="R43">
            <v>39213</v>
          </cell>
          <cell r="S43">
            <v>1.3522650439486139</v>
          </cell>
          <cell r="T43">
            <v>1.9888623707239459</v>
          </cell>
          <cell r="U43">
            <v>0.14397396950631325</v>
          </cell>
          <cell r="V43">
            <v>2.3745072897373798E-4</v>
          </cell>
        </row>
        <row r="44">
          <cell r="F44">
            <v>39214</v>
          </cell>
          <cell r="G44">
            <v>9.4687999999999999</v>
          </cell>
          <cell r="H44">
            <v>13.902200000000001</v>
          </cell>
          <cell r="I44">
            <v>7.0204000000000004</v>
          </cell>
          <cell r="J44">
            <v>1.6611792379174128E-3</v>
          </cell>
          <cell r="L44">
            <v>39214</v>
          </cell>
          <cell r="M44">
            <v>5192.1079958463142</v>
          </cell>
          <cell r="N44">
            <v>7621.9512195121961</v>
          </cell>
          <cell r="O44">
            <v>3849.1147036181674</v>
          </cell>
          <cell r="P44">
            <v>548.24561403508767</v>
          </cell>
          <cell r="R44">
            <v>39214</v>
          </cell>
          <cell r="S44">
            <v>1.3489815189531904</v>
          </cell>
          <cell r="T44">
            <v>1.9798059790140567</v>
          </cell>
          <cell r="U44">
            <v>0.14244202609537918</v>
          </cell>
          <cell r="V44">
            <v>2.3697805583202994E-4</v>
          </cell>
        </row>
        <row r="45">
          <cell r="F45">
            <v>39215</v>
          </cell>
          <cell r="G45">
            <v>9.4402000000000008</v>
          </cell>
          <cell r="H45">
            <v>13.851800000000001</v>
          </cell>
          <cell r="I45">
            <v>6.9892000000000003</v>
          </cell>
          <cell r="J45">
            <v>1.6369130439052818E-3</v>
          </cell>
          <cell r="L45">
            <v>39215</v>
          </cell>
          <cell r="M45">
            <v>5189.4135962636219</v>
          </cell>
          <cell r="N45">
            <v>7604.5627376425855</v>
          </cell>
          <cell r="O45">
            <v>3838.7715930902114</v>
          </cell>
          <cell r="P45">
            <v>549.14881933003846</v>
          </cell>
          <cell r="R45">
            <v>39215</v>
          </cell>
          <cell r="S45">
            <v>1.35189941868325</v>
          </cell>
          <cell r="T45">
            <v>1.9809825673534072</v>
          </cell>
          <cell r="U45">
            <v>0.14307789160418932</v>
          </cell>
          <cell r="V45">
            <v>2.3760757683040997E-4</v>
          </cell>
        </row>
        <row r="46">
          <cell r="F46">
            <v>39216</v>
          </cell>
          <cell r="G46">
            <v>9.4304000000000006</v>
          </cell>
          <cell r="H46">
            <v>13.851800000000001</v>
          </cell>
          <cell r="I46">
            <v>6.9889999999999999</v>
          </cell>
          <cell r="J46">
            <v>1.6368728526274263E-3</v>
          </cell>
          <cell r="L46">
            <v>39216</v>
          </cell>
          <cell r="M46">
            <v>5189.4135962636219</v>
          </cell>
          <cell r="N46">
            <v>7604.5627376425855</v>
          </cell>
          <cell r="O46">
            <v>3838.7715930902114</v>
          </cell>
          <cell r="P46">
            <v>549.14881933003846</v>
          </cell>
          <cell r="R46">
            <v>39216</v>
          </cell>
          <cell r="S46">
            <v>1.352082206598161</v>
          </cell>
          <cell r="T46">
            <v>1.9809825673534072</v>
          </cell>
          <cell r="U46">
            <v>0.14308198597796537</v>
          </cell>
          <cell r="V46">
            <v>2.3760757683040997E-4</v>
          </cell>
        </row>
        <row r="47">
          <cell r="F47">
            <v>39217</v>
          </cell>
          <cell r="G47">
            <v>9.4161999999999999</v>
          </cell>
          <cell r="H47">
            <v>13.7933</v>
          </cell>
          <cell r="I47">
            <v>6.9588999999999999</v>
          </cell>
          <cell r="J47">
            <v>1.6584600535019213E-3</v>
          </cell>
          <cell r="L47">
            <v>39217</v>
          </cell>
          <cell r="M47">
            <v>5205.6220718375844</v>
          </cell>
          <cell r="N47">
            <v>7616.1462300076164</v>
          </cell>
          <cell r="O47">
            <v>3844.6751249519421</v>
          </cell>
          <cell r="P47">
            <v>552.4861878453039</v>
          </cell>
          <cell r="R47">
            <v>39217</v>
          </cell>
          <cell r="S47">
            <v>1.3540961408259986</v>
          </cell>
          <cell r="T47">
            <v>1.9817677368212443</v>
          </cell>
          <cell r="U47">
            <v>0.14370087226429465</v>
          </cell>
          <cell r="V47">
            <v>2.3934266929305357E-4</v>
          </cell>
        </row>
        <row r="48">
          <cell r="F48">
            <v>39218</v>
          </cell>
          <cell r="G48">
            <v>9.4268000000000001</v>
          </cell>
          <cell r="H48">
            <v>13.768800000000001</v>
          </cell>
          <cell r="I48">
            <v>6.9523999999999999</v>
          </cell>
          <cell r="J48">
            <v>1.6566576931041624E-3</v>
          </cell>
          <cell r="L48">
            <v>39218</v>
          </cell>
          <cell r="M48">
            <v>5178.6639047125836</v>
          </cell>
          <cell r="N48">
            <v>7564.2965204236016</v>
          </cell>
          <cell r="O48">
            <v>3821.1692777990061</v>
          </cell>
          <cell r="P48">
            <v>549.7526113249038</v>
          </cell>
          <cell r="R48">
            <v>39218</v>
          </cell>
          <cell r="S48">
            <v>1.3553808620222283</v>
          </cell>
          <cell r="T48">
            <v>1.9801980198019802</v>
          </cell>
          <cell r="U48">
            <v>0.14383522236925378</v>
          </cell>
          <cell r="V48">
            <v>2.386219107410881E-4</v>
          </cell>
        </row>
        <row r="49">
          <cell r="F49">
            <v>39219</v>
          </cell>
          <cell r="G49">
            <v>9.4232999999999993</v>
          </cell>
          <cell r="H49">
            <v>13.7544</v>
          </cell>
          <cell r="I49">
            <v>6.9345999999999997</v>
          </cell>
          <cell r="J49">
            <v>1.6529499371052549E-3</v>
          </cell>
          <cell r="L49">
            <v>39219</v>
          </cell>
          <cell r="M49">
            <v>5189.4135962636219</v>
          </cell>
          <cell r="N49">
            <v>7581.5011372251702</v>
          </cell>
          <cell r="O49">
            <v>3821.1692777990061</v>
          </cell>
          <cell r="P49">
            <v>550.96418732782365</v>
          </cell>
          <cell r="R49">
            <v>39219</v>
          </cell>
          <cell r="S49">
            <v>1.3575889220743957</v>
          </cell>
          <cell r="T49">
            <v>1.9833399444664817</v>
          </cell>
          <cell r="U49">
            <v>0.14420442419173421</v>
          </cell>
          <cell r="V49">
            <v>2.3869766553683106E-4</v>
          </cell>
        </row>
        <row r="50">
          <cell r="F50">
            <v>39220</v>
          </cell>
          <cell r="G50">
            <v>9.4634</v>
          </cell>
          <cell r="H50">
            <v>13.8203</v>
          </cell>
          <cell r="I50">
            <v>6.9919000000000002</v>
          </cell>
          <cell r="J50">
            <v>1.6581355592145081E-3</v>
          </cell>
          <cell r="L50">
            <v>39220</v>
          </cell>
          <cell r="M50">
            <v>5192.1079958463142</v>
          </cell>
          <cell r="N50">
            <v>7593.0144267274109</v>
          </cell>
          <cell r="O50">
            <v>3841.7210910487902</v>
          </cell>
          <cell r="P50">
            <v>549.45054945054949</v>
          </cell>
          <cell r="R50">
            <v>39220</v>
          </cell>
          <cell r="S50">
            <v>1.3513513513513513</v>
          </cell>
          <cell r="T50">
            <v>1.9762845849802371</v>
          </cell>
          <cell r="U50">
            <v>0.14302264048398861</v>
          </cell>
          <cell r="V50">
            <v>2.3748456350337226E-4</v>
          </cell>
        </row>
        <row r="51">
          <cell r="F51">
            <v>39221</v>
          </cell>
          <cell r="G51">
            <v>9.5192999999999994</v>
          </cell>
          <cell r="H51">
            <v>13.9155</v>
          </cell>
          <cell r="I51">
            <v>7.0486000000000004</v>
          </cell>
          <cell r="J51">
            <v>1.6832353129302769E-3</v>
          </cell>
          <cell r="L51">
            <v>39221</v>
          </cell>
          <cell r="M51">
            <v>5141.3881748071981</v>
          </cell>
          <cell r="N51">
            <v>7518.7969924812023</v>
          </cell>
          <cell r="O51">
            <v>3809.5238095238096</v>
          </cell>
          <cell r="P51">
            <v>540.54054054054052</v>
          </cell>
          <cell r="R51">
            <v>39221</v>
          </cell>
          <cell r="S51">
            <v>1.3493455673998112</v>
          </cell>
          <cell r="T51">
            <v>1.9739439399921039</v>
          </cell>
          <cell r="U51">
            <v>0.14187214482308544</v>
          </cell>
          <cell r="V51">
            <v>2.3917150988974191E-4</v>
          </cell>
        </row>
        <row r="52">
          <cell r="F52">
            <v>39222</v>
          </cell>
          <cell r="G52">
            <v>9.4260000000000002</v>
          </cell>
          <cell r="H52">
            <v>13.930400000000001</v>
          </cell>
          <cell r="I52">
            <v>7.0526</v>
          </cell>
          <cell r="J52">
            <v>1.662869780667476E-3</v>
          </cell>
          <cell r="L52">
            <v>39222</v>
          </cell>
          <cell r="M52">
            <v>5144.032921810699</v>
          </cell>
          <cell r="N52">
            <v>7524.4544770504135</v>
          </cell>
          <cell r="O52">
            <v>3809.5238095238096</v>
          </cell>
          <cell r="P52">
            <v>540.24851431658567</v>
          </cell>
          <cell r="R52">
            <v>39222</v>
          </cell>
          <cell r="S52">
            <v>1.3502565487442613</v>
          </cell>
          <cell r="T52">
            <v>1.974333662388944</v>
          </cell>
          <cell r="U52">
            <v>0.14179167966423731</v>
          </cell>
          <cell r="V52">
            <v>2.3917150988974191E-4</v>
          </cell>
        </row>
        <row r="53">
          <cell r="F53">
            <v>39223</v>
          </cell>
          <cell r="G53">
            <v>9.5101999999999993</v>
          </cell>
          <cell r="H53">
            <v>13.9306</v>
          </cell>
          <cell r="I53">
            <v>7.0526999999999997</v>
          </cell>
          <cell r="J53">
            <v>1.6671918320937762E-3</v>
          </cell>
          <cell r="L53">
            <v>39223</v>
          </cell>
          <cell r="M53">
            <v>5130.8363263211904</v>
          </cell>
          <cell r="N53">
            <v>7501.8754688672179</v>
          </cell>
          <cell r="O53">
            <v>3800.8361839604713</v>
          </cell>
          <cell r="P53">
            <v>538.79310344827582</v>
          </cell>
          <cell r="R53">
            <v>39223</v>
          </cell>
          <cell r="S53">
            <v>1.3504388926401079</v>
          </cell>
          <cell r="T53">
            <v>1.974333662388944</v>
          </cell>
          <cell r="U53">
            <v>0.14178966920470176</v>
          </cell>
          <cell r="V53">
            <v>2.3979090233316547E-4</v>
          </cell>
        </row>
        <row r="54">
          <cell r="F54">
            <v>39224</v>
          </cell>
          <cell r="G54">
            <v>9.4597999999999995</v>
          </cell>
          <cell r="H54">
            <v>13.858700000000001</v>
          </cell>
          <cell r="I54">
            <v>7.0263</v>
          </cell>
          <cell r="J54">
            <v>1.6917897443705695E-3</v>
          </cell>
          <cell r="L54">
            <v>39224</v>
          </cell>
          <cell r="M54">
            <v>5076.1421319796955</v>
          </cell>
          <cell r="N54">
            <v>7423.9049740163327</v>
          </cell>
          <cell r="O54">
            <v>3763.6432066240118</v>
          </cell>
          <cell r="P54">
            <v>535.61863952865565</v>
          </cell>
          <cell r="R54">
            <v>39224</v>
          </cell>
          <cell r="S54">
            <v>1.3487995683841383</v>
          </cell>
          <cell r="T54">
            <v>1.9719976336028398</v>
          </cell>
          <cell r="U54">
            <v>0.14232241720393379</v>
          </cell>
          <cell r="V54">
            <v>2.4179118912906814E-4</v>
          </cell>
        </row>
        <row r="55">
          <cell r="F55">
            <v>39225</v>
          </cell>
          <cell r="G55">
            <v>9.4705999999999992</v>
          </cell>
          <cell r="H55">
            <v>13.8673</v>
          </cell>
          <cell r="I55">
            <v>7.0297000000000001</v>
          </cell>
          <cell r="J55">
            <v>1.7007265503823233E-3</v>
          </cell>
          <cell r="L55">
            <v>39225</v>
          </cell>
          <cell r="M55">
            <v>5053.0570995452244</v>
          </cell>
          <cell r="N55">
            <v>7407.4074074074069</v>
          </cell>
          <cell r="O55">
            <v>3755.1633496057075</v>
          </cell>
          <cell r="P55">
            <v>534.18803418803418</v>
          </cell>
          <cell r="R55">
            <v>39225</v>
          </cell>
          <cell r="S55">
            <v>1.3457139012245998</v>
          </cell>
          <cell r="T55">
            <v>1.9723865877712032</v>
          </cell>
          <cell r="U55">
            <v>0.14225358123390755</v>
          </cell>
          <cell r="V55">
            <v>2.4227153793972281E-4</v>
          </cell>
        </row>
        <row r="56">
          <cell r="F56">
            <v>39226</v>
          </cell>
          <cell r="G56">
            <v>9.5129000000000001</v>
          </cell>
          <cell r="H56">
            <v>13.986000000000001</v>
          </cell>
          <cell r="I56">
            <v>7.0655000000000001</v>
          </cell>
          <cell r="J56">
            <v>1.7209423191762881E-3</v>
          </cell>
          <cell r="L56">
            <v>39226</v>
          </cell>
          <cell r="M56">
            <v>5017.5614651279484</v>
          </cell>
          <cell r="N56">
            <v>7380.0738007380078</v>
          </cell>
          <cell r="O56">
            <v>3728.5607755406413</v>
          </cell>
          <cell r="P56">
            <v>527.70448548812669</v>
          </cell>
          <cell r="R56">
            <v>39226</v>
          </cell>
          <cell r="S56">
            <v>1.3457139012245998</v>
          </cell>
          <cell r="T56">
            <v>1.9790223629527015</v>
          </cell>
          <cell r="U56">
            <v>0.14153280022645248</v>
          </cell>
          <cell r="V56">
            <v>2.4390600838061047E-4</v>
          </cell>
        </row>
        <row r="57">
          <cell r="F57">
            <v>39227</v>
          </cell>
          <cell r="G57">
            <v>9.5685000000000002</v>
          </cell>
          <cell r="H57">
            <v>14.1098</v>
          </cell>
          <cell r="I57">
            <v>7.1036000000000001</v>
          </cell>
          <cell r="J57">
            <v>1.7759938905810163E-3</v>
          </cell>
          <cell r="L57">
            <v>39227</v>
          </cell>
          <cell r="M57">
            <v>5170.6308169596687</v>
          </cell>
          <cell r="N57">
            <v>7639.4194041252858</v>
          </cell>
          <cell r="O57">
            <v>3846.1538461538466</v>
          </cell>
          <cell r="P57">
            <v>541.41851651326476</v>
          </cell>
          <cell r="R57">
            <v>39227</v>
          </cell>
          <cell r="S57">
            <v>1.3444474321054047</v>
          </cell>
          <cell r="T57">
            <v>1.9860973187686199</v>
          </cell>
          <cell r="U57">
            <v>0.14077369221239935</v>
          </cell>
          <cell r="V57">
            <v>2.5035675838069247E-4</v>
          </cell>
        </row>
        <row r="58">
          <cell r="F58">
            <v>39228</v>
          </cell>
          <cell r="G58">
            <v>9.5905000000000005</v>
          </cell>
          <cell r="H58">
            <v>14.1713</v>
          </cell>
          <cell r="I58">
            <v>7.1383000000000001</v>
          </cell>
          <cell r="J58">
            <v>1.7715011523614995E-3</v>
          </cell>
          <cell r="L58">
            <v>39228</v>
          </cell>
          <cell r="M58">
            <v>5205.6220718375844</v>
          </cell>
          <cell r="N58">
            <v>7692.3076923076933</v>
          </cell>
          <cell r="O58">
            <v>3874.4672607516468</v>
          </cell>
          <cell r="P58">
            <v>542.88816503800217</v>
          </cell>
          <cell r="R58">
            <v>39228</v>
          </cell>
          <cell r="S58">
            <v>1.3435442697836895</v>
          </cell>
          <cell r="T58">
            <v>1.984914648670107</v>
          </cell>
          <cell r="U58">
            <v>0.14008937702254037</v>
          </cell>
          <cell r="V58">
            <v>2.4854477036948664E-4</v>
          </cell>
        </row>
        <row r="59">
          <cell r="F59">
            <v>39229</v>
          </cell>
          <cell r="G59">
            <v>9.6126000000000005</v>
          </cell>
          <cell r="H59">
            <v>14.1569</v>
          </cell>
          <cell r="I59">
            <v>7.1349</v>
          </cell>
          <cell r="J59">
            <v>1.7494108858841786E-3</v>
          </cell>
          <cell r="L59">
            <v>39229</v>
          </cell>
          <cell r="M59">
            <v>5202.9136316337144</v>
          </cell>
          <cell r="N59">
            <v>7680.491551459294</v>
          </cell>
          <cell r="O59">
            <v>3872.966692486445</v>
          </cell>
          <cell r="P59">
            <v>542.88816503800217</v>
          </cell>
          <cell r="R59">
            <v>39229</v>
          </cell>
          <cell r="S59">
            <v>1.3435442697836895</v>
          </cell>
          <cell r="T59">
            <v>1.9833399444664817</v>
          </cell>
          <cell r="U59">
            <v>0.14015613393320159</v>
          </cell>
          <cell r="V59">
            <v>2.4867703815700473E-4</v>
          </cell>
        </row>
        <row r="60">
          <cell r="F60">
            <v>39230</v>
          </cell>
          <cell r="G60">
            <v>9.5721000000000007</v>
          </cell>
          <cell r="H60">
            <v>14.157</v>
          </cell>
          <cell r="I60">
            <v>7.1349999999999998</v>
          </cell>
          <cell r="J60">
            <v>1.7494414908040608E-3</v>
          </cell>
          <cell r="L60">
            <v>39230</v>
          </cell>
          <cell r="M60">
            <v>5202.9136316337144</v>
          </cell>
          <cell r="N60">
            <v>7680.491551459294</v>
          </cell>
          <cell r="O60">
            <v>3872.966692486445</v>
          </cell>
          <cell r="P60">
            <v>542.88816503800217</v>
          </cell>
          <cell r="R60">
            <v>39230</v>
          </cell>
          <cell r="S60">
            <v>1.3435442697836895</v>
          </cell>
          <cell r="T60">
            <v>1.9833399444664817</v>
          </cell>
          <cell r="U60">
            <v>0.1401541695865452</v>
          </cell>
          <cell r="V60">
            <v>2.4867703815700473E-4</v>
          </cell>
        </row>
        <row r="61">
          <cell r="F61">
            <v>39231</v>
          </cell>
          <cell r="G61">
            <v>9.5602</v>
          </cell>
          <cell r="H61">
            <v>14.1127</v>
          </cell>
          <cell r="I61">
            <v>7.1135000000000002</v>
          </cell>
          <cell r="J61">
            <v>1.7593244194229417E-3</v>
          </cell>
          <cell r="L61">
            <v>39231</v>
          </cell>
          <cell r="M61">
            <v>5208.333333333333</v>
          </cell>
          <cell r="N61">
            <v>7680.491551459294</v>
          </cell>
          <cell r="O61">
            <v>3872.966692486445</v>
          </cell>
          <cell r="P61">
            <v>544.36581382689167</v>
          </cell>
          <cell r="R61">
            <v>39231</v>
          </cell>
          <cell r="S61">
            <v>1.3451708366962605</v>
          </cell>
          <cell r="T61">
            <v>1.9833399444664817</v>
          </cell>
          <cell r="U61">
            <v>0.14057777465382723</v>
          </cell>
          <cell r="V61">
            <v>2.4867703815700473E-4</v>
          </cell>
        </row>
        <row r="62">
          <cell r="F62">
            <v>39232</v>
          </cell>
          <cell r="G62">
            <v>9.6024999999999991</v>
          </cell>
          <cell r="H62">
            <v>14.1258</v>
          </cell>
          <cell r="I62">
            <v>7.1203000000000003</v>
          </cell>
          <cell r="J62">
            <v>1.7450758322702911E-3</v>
          </cell>
          <cell r="L62">
            <v>39232</v>
          </cell>
          <cell r="M62">
            <v>5285.4122621564484</v>
          </cell>
          <cell r="N62">
            <v>7788.1619937694704</v>
          </cell>
          <cell r="O62">
            <v>3926.1876717707105</v>
          </cell>
          <cell r="P62">
            <v>551.57198014340872</v>
          </cell>
          <cell r="R62">
            <v>39232</v>
          </cell>
          <cell r="S62">
            <v>1.3460761879122358</v>
          </cell>
          <cell r="T62">
            <v>1.9837333862328903</v>
          </cell>
          <cell r="U62">
            <v>0.14044352063817536</v>
          </cell>
          <cell r="V62">
            <v>2.454228635939724E-4</v>
          </cell>
        </row>
        <row r="63">
          <cell r="F63">
            <v>39233</v>
          </cell>
          <cell r="G63">
            <v>9.6516000000000002</v>
          </cell>
          <cell r="H63">
            <v>14.1869</v>
          </cell>
          <cell r="I63">
            <v>7.1711</v>
          </cell>
          <cell r="J63">
            <v>1.755470044659158E-3</v>
          </cell>
          <cell r="L63">
            <v>39233</v>
          </cell>
          <cell r="M63">
            <v>5282.6201796090863</v>
          </cell>
          <cell r="N63">
            <v>7776.0497667185064</v>
          </cell>
          <cell r="O63">
            <v>3930.817610062893</v>
          </cell>
          <cell r="P63">
            <v>548.24561403508767</v>
          </cell>
          <cell r="R63">
            <v>39233</v>
          </cell>
          <cell r="S63">
            <v>1.3437248051599033</v>
          </cell>
          <cell r="T63">
            <v>1.9778481012658227</v>
          </cell>
          <cell r="U63">
            <v>0.13944862015590356</v>
          </cell>
          <cell r="V63">
            <v>2.4513228563794451E-4</v>
          </cell>
        </row>
        <row r="64">
          <cell r="F64">
            <v>39234</v>
          </cell>
          <cell r="G64">
            <v>9.6126000000000005</v>
          </cell>
          <cell r="H64">
            <v>14.126099999999999</v>
          </cell>
          <cell r="I64">
            <v>7.1452</v>
          </cell>
          <cell r="J64">
            <v>1.7576978376801201E-3</v>
          </cell>
          <cell r="L64">
            <v>39234</v>
          </cell>
          <cell r="M64">
            <v>5257.6235541535225</v>
          </cell>
          <cell r="N64">
            <v>7727.9752704791345</v>
          </cell>
          <cell r="O64">
            <v>3910.8330074305832</v>
          </cell>
          <cell r="P64">
            <v>547.34537493158177</v>
          </cell>
          <cell r="R64">
            <v>39234</v>
          </cell>
          <cell r="S64">
            <v>1.3440860215053763</v>
          </cell>
          <cell r="T64">
            <v>1.9766752322593397</v>
          </cell>
          <cell r="U64">
            <v>0.13995409505682135</v>
          </cell>
          <cell r="V64">
            <v>2.4633575563493042E-4</v>
          </cell>
        </row>
        <row r="65">
          <cell r="F65">
            <v>39235</v>
          </cell>
          <cell r="G65">
            <v>9.5648</v>
          </cell>
          <cell r="H65">
            <v>14.087999999999999</v>
          </cell>
          <cell r="I65">
            <v>7.1158999999999999</v>
          </cell>
          <cell r="J65">
            <v>1.7763282938899638E-3</v>
          </cell>
          <cell r="L65">
            <v>39235</v>
          </cell>
          <cell r="M65">
            <v>5175.9834368530019</v>
          </cell>
          <cell r="N65">
            <v>7621.9512195121961</v>
          </cell>
          <cell r="O65">
            <v>3850.5968425105889</v>
          </cell>
          <cell r="P65">
            <v>541.12554112554108</v>
          </cell>
          <cell r="R65">
            <v>39235</v>
          </cell>
          <cell r="S65">
            <v>1.3442667025137787</v>
          </cell>
          <cell r="T65">
            <v>1.9794140934283453</v>
          </cell>
          <cell r="U65">
            <v>0.14053036158462037</v>
          </cell>
          <cell r="V65">
            <v>2.5000625015625388E-4</v>
          </cell>
        </row>
        <row r="66">
          <cell r="F66">
            <v>39236</v>
          </cell>
          <cell r="G66">
            <v>9.6320999999999994</v>
          </cell>
          <cell r="H66">
            <v>14.158899999999999</v>
          </cell>
          <cell r="I66">
            <v>7.14</v>
          </cell>
          <cell r="J66">
            <v>1.7608423869979399E-3</v>
          </cell>
          <cell r="L66">
            <v>39236</v>
          </cell>
          <cell r="M66">
            <v>5175.9834368530019</v>
          </cell>
          <cell r="N66">
            <v>7627.7650648360041</v>
          </cell>
          <cell r="O66">
            <v>3849.1147036181674</v>
          </cell>
          <cell r="P66">
            <v>539.08355795148248</v>
          </cell>
          <cell r="R66">
            <v>39236</v>
          </cell>
          <cell r="S66">
            <v>1.3446282102998521</v>
          </cell>
          <cell r="T66">
            <v>1.9821605550049557</v>
          </cell>
          <cell r="U66">
            <v>0.14005602240896359</v>
          </cell>
          <cell r="V66">
            <v>2.5011880643305572E-4</v>
          </cell>
        </row>
        <row r="67">
          <cell r="F67">
            <v>39237</v>
          </cell>
          <cell r="G67">
            <v>9.5282999999999998</v>
          </cell>
          <cell r="H67">
            <v>14.158899999999999</v>
          </cell>
          <cell r="I67">
            <v>7.14</v>
          </cell>
          <cell r="J67">
            <v>1.760969519378589E-3</v>
          </cell>
          <cell r="L67">
            <v>39237</v>
          </cell>
          <cell r="M67">
            <v>5175.9834368530019</v>
          </cell>
          <cell r="N67">
            <v>7627.7650648360041</v>
          </cell>
          <cell r="O67">
            <v>3849.1147036181674</v>
          </cell>
          <cell r="P67">
            <v>539.08355795148248</v>
          </cell>
          <cell r="R67">
            <v>39237</v>
          </cell>
          <cell r="S67">
            <v>1.3446282102998521</v>
          </cell>
          <cell r="T67">
            <v>1.9821605550049557</v>
          </cell>
          <cell r="U67">
            <v>0.14005602240896359</v>
          </cell>
          <cell r="V67">
            <v>2.5013757566661664E-4</v>
          </cell>
        </row>
        <row r="68">
          <cell r="F68">
            <v>39238</v>
          </cell>
          <cell r="G68">
            <v>9.6107999999999993</v>
          </cell>
          <cell r="H68">
            <v>14.1645</v>
          </cell>
          <cell r="I68">
            <v>7.1317000000000004</v>
          </cell>
          <cell r="J68">
            <v>1.7704504734184566E-3</v>
          </cell>
          <cell r="L68">
            <v>39238</v>
          </cell>
          <cell r="M68">
            <v>5200.2080083203327</v>
          </cell>
          <cell r="N68">
            <v>7674.5970836531087</v>
          </cell>
          <cell r="O68">
            <v>3863.9876352395672</v>
          </cell>
          <cell r="P68">
            <v>541.71180931744311</v>
          </cell>
          <cell r="R68">
            <v>39238</v>
          </cell>
          <cell r="S68">
            <v>1.3460761879122358</v>
          </cell>
          <cell r="T68">
            <v>1.9857029388403493</v>
          </cell>
          <cell r="U68">
            <v>0.14021902211253978</v>
          </cell>
          <cell r="V68">
            <v>2.492454095226701E-4</v>
          </cell>
        </row>
        <row r="69">
          <cell r="F69">
            <v>39239</v>
          </cell>
          <cell r="G69">
            <v>9.6692999999999998</v>
          </cell>
          <cell r="H69">
            <v>14.240500000000001</v>
          </cell>
          <cell r="I69">
            <v>7.1456999999999997</v>
          </cell>
          <cell r="J69">
            <v>1.774783520780053E-3</v>
          </cell>
          <cell r="L69">
            <v>39239</v>
          </cell>
          <cell r="M69">
            <v>5230.1255230125516</v>
          </cell>
          <cell r="N69">
            <v>7716.049382716049</v>
          </cell>
          <cell r="O69">
            <v>3872.966692486445</v>
          </cell>
          <cell r="P69">
            <v>542.0054200542005</v>
          </cell>
          <cell r="R69">
            <v>39239</v>
          </cell>
          <cell r="S69">
            <v>1.3508037282182899</v>
          </cell>
          <cell r="T69">
            <v>1.9924287706714485</v>
          </cell>
          <cell r="U69">
            <v>0.13994430216773723</v>
          </cell>
          <cell r="V69">
            <v>2.4871167353110885E-4</v>
          </cell>
        </row>
        <row r="70">
          <cell r="F70">
            <v>39240</v>
          </cell>
          <cell r="G70">
            <v>9.7276000000000007</v>
          </cell>
          <cell r="H70">
            <v>14.327199999999999</v>
          </cell>
          <cell r="I70">
            <v>7.1871</v>
          </cell>
          <cell r="J70">
            <v>1.7782393296749022E-3</v>
          </cell>
          <cell r="L70">
            <v>39240</v>
          </cell>
          <cell r="M70">
            <v>5254.8607461902266</v>
          </cell>
          <cell r="N70">
            <v>7751.937984496125</v>
          </cell>
          <cell r="O70">
            <v>3888.0248833592532</v>
          </cell>
          <cell r="P70">
            <v>541.12554112554108</v>
          </cell>
          <cell r="R70">
            <v>39240</v>
          </cell>
          <cell r="S70">
            <v>1.3515339910798756</v>
          </cell>
          <cell r="T70">
            <v>1.9932230416583614</v>
          </cell>
          <cell r="U70">
            <v>0.13913817812469564</v>
          </cell>
          <cell r="V70">
            <v>2.4775779198255786E-4</v>
          </cell>
        </row>
        <row r="71">
          <cell r="F71">
            <v>39241</v>
          </cell>
          <cell r="G71">
            <v>9.7163000000000004</v>
          </cell>
          <cell r="H71">
            <v>14.329700000000001</v>
          </cell>
          <cell r="I71">
            <v>7.2076000000000002</v>
          </cell>
          <cell r="J71">
            <v>1.7799485238886893E-3</v>
          </cell>
          <cell r="L71">
            <v>39241</v>
          </cell>
          <cell r="M71">
            <v>5252.1008403361348</v>
          </cell>
          <cell r="N71">
            <v>7745.9333849728901</v>
          </cell>
          <cell r="O71">
            <v>3895.5979742890531</v>
          </cell>
          <cell r="P71">
            <v>540.54054054054052</v>
          </cell>
          <cell r="R71">
            <v>39241</v>
          </cell>
          <cell r="S71">
            <v>1.3480722566729577</v>
          </cell>
          <cell r="T71">
            <v>1.9876764062810575</v>
          </cell>
          <cell r="U71">
            <v>0.13874243853709972</v>
          </cell>
          <cell r="V71">
            <v>2.4728603575756075E-4</v>
          </cell>
        </row>
        <row r="72">
          <cell r="F72">
            <v>39242</v>
          </cell>
          <cell r="G72">
            <v>9.7561</v>
          </cell>
          <cell r="H72">
            <v>14.366199999999999</v>
          </cell>
          <cell r="I72">
            <v>7.2849000000000004</v>
          </cell>
          <cell r="J72">
            <v>1.7834944720588838E-3</v>
          </cell>
          <cell r="L72">
            <v>39242</v>
          </cell>
          <cell r="M72">
            <v>5260.3892688058913</v>
          </cell>
          <cell r="N72">
            <v>7745.9333849728901</v>
          </cell>
          <cell r="O72">
            <v>3927.729772191673</v>
          </cell>
          <cell r="P72">
            <v>539.3743257820928</v>
          </cell>
          <cell r="R72">
            <v>39242</v>
          </cell>
          <cell r="S72">
            <v>1.3390465988216389</v>
          </cell>
          <cell r="T72">
            <v>1.9716088328075709</v>
          </cell>
          <cell r="U72">
            <v>0.13727024392922346</v>
          </cell>
          <cell r="V72">
            <v>2.4518697959063581E-4</v>
          </cell>
        </row>
        <row r="73">
          <cell r="F73">
            <v>39243</v>
          </cell>
          <cell r="G73">
            <v>9.7789999999999999</v>
          </cell>
          <cell r="H73">
            <v>14.316000000000001</v>
          </cell>
          <cell r="I73">
            <v>7.2649999999999997</v>
          </cell>
          <cell r="J73">
            <v>1.7567714756529041E-3</v>
          </cell>
          <cell r="L73">
            <v>39243</v>
          </cell>
          <cell r="M73">
            <v>5252.1008403361348</v>
          </cell>
          <cell r="N73">
            <v>7739.9380804953562</v>
          </cell>
          <cell r="O73">
            <v>3927.729772191673</v>
          </cell>
          <cell r="P73">
            <v>540.83288263926443</v>
          </cell>
          <cell r="R73">
            <v>39243</v>
          </cell>
          <cell r="S73">
            <v>1.3368983957219251</v>
          </cell>
          <cell r="T73">
            <v>1.9696671262556626</v>
          </cell>
          <cell r="U73">
            <v>0.13764624913971094</v>
          </cell>
          <cell r="V73">
            <v>2.4518697959063581E-4</v>
          </cell>
        </row>
        <row r="74">
          <cell r="F74">
            <v>39244</v>
          </cell>
          <cell r="G74">
            <v>9.7266999999999992</v>
          </cell>
          <cell r="H74">
            <v>14.3163</v>
          </cell>
          <cell r="I74">
            <v>7.2649999999999997</v>
          </cell>
          <cell r="J74">
            <v>1.7567653031825561E-3</v>
          </cell>
          <cell r="L74">
            <v>39244</v>
          </cell>
          <cell r="M74">
            <v>5252.1008403361348</v>
          </cell>
          <cell r="N74">
            <v>7739.9380804953562</v>
          </cell>
          <cell r="O74">
            <v>3927.729772191673</v>
          </cell>
          <cell r="P74">
            <v>540.83288263926443</v>
          </cell>
          <cell r="R74">
            <v>39244</v>
          </cell>
          <cell r="S74">
            <v>1.3368983957219251</v>
          </cell>
          <cell r="T74">
            <v>1.9696671262556626</v>
          </cell>
          <cell r="U74">
            <v>0.13764624913971094</v>
          </cell>
          <cell r="V74">
            <v>2.4518697959063581E-4</v>
          </cell>
        </row>
        <row r="75">
          <cell r="F75">
            <v>39245</v>
          </cell>
          <cell r="G75">
            <v>9.6880000000000006</v>
          </cell>
          <cell r="H75">
            <v>14.284000000000001</v>
          </cell>
          <cell r="I75">
            <v>7.2584</v>
          </cell>
          <cell r="J75">
            <v>1.7682903108300707E-3</v>
          </cell>
          <cell r="L75">
            <v>39245</v>
          </cell>
          <cell r="M75">
            <v>5224.6603970741908</v>
          </cell>
          <cell r="N75">
            <v>7698.2294072363347</v>
          </cell>
          <cell r="O75">
            <v>3912.3630672926452</v>
          </cell>
          <cell r="P75">
            <v>539.08355795148248</v>
          </cell>
          <cell r="R75">
            <v>39245</v>
          </cell>
          <cell r="S75">
            <v>1.3351134846461949</v>
          </cell>
          <cell r="T75">
            <v>1.9673421207948063</v>
          </cell>
          <cell r="U75">
            <v>0.13777140967706381</v>
          </cell>
          <cell r="V75">
            <v>2.4459805202111371E-4</v>
          </cell>
        </row>
        <row r="76">
          <cell r="F76">
            <v>39246</v>
          </cell>
          <cell r="G76">
            <v>9.6450999999999993</v>
          </cell>
          <cell r="H76">
            <v>14.2659</v>
          </cell>
          <cell r="I76">
            <v>7.2310999999999996</v>
          </cell>
          <cell r="J76">
            <v>1.7798851618093603E-3</v>
          </cell>
          <cell r="L76">
            <v>39246</v>
          </cell>
          <cell r="M76">
            <v>5213.7643378519288</v>
          </cell>
          <cell r="N76">
            <v>7710.1002313030067</v>
          </cell>
          <cell r="O76">
            <v>3907.7764751856198</v>
          </cell>
          <cell r="P76">
            <v>540.24851431658567</v>
          </cell>
          <cell r="R76">
            <v>39246</v>
          </cell>
          <cell r="S76">
            <v>1.3344008540165466</v>
          </cell>
          <cell r="T76">
            <v>1.9723865877712032</v>
          </cell>
          <cell r="U76">
            <v>0.13829154623777848</v>
          </cell>
          <cell r="V76">
            <v>2.4647722427209112E-4</v>
          </cell>
        </row>
        <row r="77">
          <cell r="F77">
            <v>39247</v>
          </cell>
          <cell r="G77">
            <v>9.6768000000000001</v>
          </cell>
          <cell r="H77">
            <v>14.3621</v>
          </cell>
          <cell r="I77">
            <v>7.2807000000000004</v>
          </cell>
          <cell r="J77">
            <v>1.7960157187295702E-3</v>
          </cell>
          <cell r="L77">
            <v>39247</v>
          </cell>
          <cell r="M77">
            <v>5181.3471502590673</v>
          </cell>
          <cell r="N77">
            <v>7686.3950807071487</v>
          </cell>
          <cell r="O77">
            <v>3897.116134060795</v>
          </cell>
          <cell r="P77">
            <v>535.33190578158451</v>
          </cell>
          <cell r="R77">
            <v>39247</v>
          </cell>
          <cell r="S77">
            <v>1.329433661260303</v>
          </cell>
          <cell r="T77">
            <v>1.9723865877712032</v>
          </cell>
          <cell r="U77">
            <v>0.13734943068660979</v>
          </cell>
          <cell r="V77">
            <v>2.4701421566811172E-4</v>
          </cell>
        </row>
        <row r="78">
          <cell r="F78">
            <v>39248</v>
          </cell>
          <cell r="G78">
            <v>9.6126000000000005</v>
          </cell>
          <cell r="H78">
            <v>14.243399999999999</v>
          </cell>
          <cell r="I78">
            <v>7.2271000000000001</v>
          </cell>
          <cell r="J78">
            <v>1.8198858931544992E-3</v>
          </cell>
          <cell r="L78">
            <v>39248</v>
          </cell>
          <cell r="M78">
            <v>5076.1421319796955</v>
          </cell>
          <cell r="N78">
            <v>7518.7969924812023</v>
          </cell>
          <cell r="O78">
            <v>3815.3376573826786</v>
          </cell>
          <cell r="P78">
            <v>527.98310454065472</v>
          </cell>
          <cell r="R78">
            <v>39248</v>
          </cell>
          <cell r="S78">
            <v>1.3306719893546242</v>
          </cell>
          <cell r="T78">
            <v>1.9704433497536948</v>
          </cell>
          <cell r="U78">
            <v>0.13836808678446402</v>
          </cell>
          <cell r="V78">
            <v>2.5215466158322867E-4</v>
          </cell>
        </row>
        <row r="79">
          <cell r="F79">
            <v>39249</v>
          </cell>
          <cell r="G79">
            <v>9.5639000000000003</v>
          </cell>
          <cell r="H79">
            <v>14.1494</v>
          </cell>
          <cell r="I79">
            <v>7.1755000000000004</v>
          </cell>
          <cell r="J79">
            <v>1.8105642804636495E-3</v>
          </cell>
          <cell r="L79">
            <v>39249</v>
          </cell>
          <cell r="M79">
            <v>5073.5667174023338</v>
          </cell>
          <cell r="N79">
            <v>7507.5075075075065</v>
          </cell>
          <cell r="O79">
            <v>3806.623524933384</v>
          </cell>
          <cell r="P79">
            <v>530.50397877984085</v>
          </cell>
          <cell r="R79">
            <v>39249</v>
          </cell>
          <cell r="S79">
            <v>1.3329778725673154</v>
          </cell>
          <cell r="T79">
            <v>1.9716088328075709</v>
          </cell>
          <cell r="U79">
            <v>0.13936311058462825</v>
          </cell>
          <cell r="V79">
            <v>2.5270201630938813E-4</v>
          </cell>
        </row>
        <row r="80">
          <cell r="F80">
            <v>39250</v>
          </cell>
          <cell r="G80">
            <v>9.7266999999999992</v>
          </cell>
          <cell r="H80">
            <v>14.1915</v>
          </cell>
          <cell r="I80">
            <v>7.1797000000000004</v>
          </cell>
          <cell r="J80">
            <v>1.7890431839243737E-3</v>
          </cell>
          <cell r="L80">
            <v>39250</v>
          </cell>
          <cell r="M80">
            <v>5094.2435048395309</v>
          </cell>
          <cell r="N80">
            <v>7518.7969924812023</v>
          </cell>
          <cell r="O80">
            <v>3806.623524933384</v>
          </cell>
          <cell r="P80">
            <v>530.22269353128308</v>
          </cell>
          <cell r="R80">
            <v>39250</v>
          </cell>
          <cell r="S80">
            <v>1.3383297644539616</v>
          </cell>
          <cell r="T80">
            <v>1.9755037534571316</v>
          </cell>
          <cell r="U80">
            <v>0.13928158558157025</v>
          </cell>
          <cell r="V80">
            <v>2.5270201630938813E-4</v>
          </cell>
        </row>
        <row r="81">
          <cell r="F81">
            <v>39251</v>
          </cell>
          <cell r="G81">
            <v>9.5274000000000001</v>
          </cell>
          <cell r="H81">
            <v>14.192299999999999</v>
          </cell>
          <cell r="I81">
            <v>7.18</v>
          </cell>
          <cell r="J81">
            <v>1.7891296063378126E-3</v>
          </cell>
          <cell r="L81">
            <v>39251</v>
          </cell>
          <cell r="M81">
            <v>5094.2435048395309</v>
          </cell>
          <cell r="N81">
            <v>7518.7969924812023</v>
          </cell>
          <cell r="O81">
            <v>3806.623524933384</v>
          </cell>
          <cell r="P81">
            <v>530.22269353128308</v>
          </cell>
          <cell r="R81">
            <v>39251</v>
          </cell>
          <cell r="S81">
            <v>1.3383297644539616</v>
          </cell>
          <cell r="T81">
            <v>1.9755037534571316</v>
          </cell>
          <cell r="U81">
            <v>0.1392757660167131</v>
          </cell>
          <cell r="V81">
            <v>2.5270201630938813E-4</v>
          </cell>
        </row>
        <row r="82">
          <cell r="F82">
            <v>39252</v>
          </cell>
          <cell r="G82">
            <v>9.5292999999999992</v>
          </cell>
          <cell r="H82">
            <v>14.090199999999999</v>
          </cell>
          <cell r="I82">
            <v>7.1104000000000003</v>
          </cell>
          <cell r="J82">
            <v>1.7920215616034293E-3</v>
          </cell>
          <cell r="L82">
            <v>39252</v>
          </cell>
          <cell r="M82">
            <v>5091.6496945010185</v>
          </cell>
          <cell r="N82">
            <v>7530.1204819277109</v>
          </cell>
          <cell r="O82">
            <v>3800.8361839604713</v>
          </cell>
          <cell r="P82">
            <v>534.47354355959374</v>
          </cell>
          <cell r="R82">
            <v>39252</v>
          </cell>
          <cell r="S82">
            <v>1.3401232913428036</v>
          </cell>
          <cell r="T82">
            <v>1.9813750743015652</v>
          </cell>
          <cell r="U82">
            <v>0.14063906390639064</v>
          </cell>
          <cell r="V82">
            <v>2.5265732339884741E-4</v>
          </cell>
        </row>
        <row r="83">
          <cell r="F83">
            <v>39253</v>
          </cell>
          <cell r="G83">
            <v>9.5211000000000006</v>
          </cell>
          <cell r="H83">
            <v>14.0891</v>
          </cell>
          <cell r="I83">
            <v>7.0952000000000002</v>
          </cell>
          <cell r="J83">
            <v>1.7944719497117179E-3</v>
          </cell>
          <cell r="L83">
            <v>39253</v>
          </cell>
          <cell r="M83">
            <v>5096.8399592252799</v>
          </cell>
          <cell r="N83">
            <v>7541.4781297134241</v>
          </cell>
          <cell r="O83">
            <v>3799.3920972644378</v>
          </cell>
          <cell r="P83">
            <v>535.33190578158451</v>
          </cell>
          <cell r="R83">
            <v>39253</v>
          </cell>
          <cell r="S83">
            <v>1.3413816230717639</v>
          </cell>
          <cell r="T83">
            <v>1.9853087155052609</v>
          </cell>
          <cell r="U83">
            <v>0.14094035404216934</v>
          </cell>
          <cell r="V83">
            <v>2.532690705278381E-4</v>
          </cell>
        </row>
        <row r="84">
          <cell r="F84">
            <v>39254</v>
          </cell>
          <cell r="G84">
            <v>9.5365000000000002</v>
          </cell>
          <cell r="H84">
            <v>14.1174</v>
          </cell>
          <cell r="I84">
            <v>7.0919999999999996</v>
          </cell>
          <cell r="J84">
            <v>1.7987779102877504E-3</v>
          </cell>
          <cell r="L84">
            <v>39254</v>
          </cell>
          <cell r="M84">
            <v>5086.4699898270601</v>
          </cell>
          <cell r="N84">
            <v>7541.4781297134241</v>
          </cell>
          <cell r="O84">
            <v>3787.8787878787875</v>
          </cell>
          <cell r="P84">
            <v>534.18803418803418</v>
          </cell>
          <cell r="R84">
            <v>39254</v>
          </cell>
          <cell r="S84">
            <v>1.3424620754463685</v>
          </cell>
          <cell r="T84">
            <v>1.9904458598726116</v>
          </cell>
          <cell r="U84">
            <v>0.14100394811054709</v>
          </cell>
          <cell r="V84">
            <v>2.5398373488161818E-4</v>
          </cell>
        </row>
        <row r="85">
          <cell r="F85">
            <v>39255</v>
          </cell>
          <cell r="G85">
            <v>9.5876999999999999</v>
          </cell>
          <cell r="H85">
            <v>14.252700000000001</v>
          </cell>
          <cell r="I85">
            <v>7.1543000000000001</v>
          </cell>
          <cell r="J85">
            <v>1.855638729407049E-3</v>
          </cell>
          <cell r="L85">
            <v>39255</v>
          </cell>
          <cell r="M85">
            <v>4955.4013875123883</v>
          </cell>
          <cell r="N85">
            <v>7369.1967575534272</v>
          </cell>
          <cell r="O85">
            <v>3700.9622501850481</v>
          </cell>
          <cell r="P85">
            <v>517.33057423693742</v>
          </cell>
          <cell r="R85">
            <v>39255</v>
          </cell>
          <cell r="S85">
            <v>1.3392259274139546</v>
          </cell>
          <cell r="T85">
            <v>1.9920318725099602</v>
          </cell>
          <cell r="U85">
            <v>0.13977607872188755</v>
          </cell>
          <cell r="V85">
            <v>2.5972676744065242E-4</v>
          </cell>
        </row>
        <row r="86">
          <cell r="F86">
            <v>39256</v>
          </cell>
          <cell r="G86">
            <v>9.6024999999999991</v>
          </cell>
          <cell r="H86">
            <v>14.2537</v>
          </cell>
          <cell r="I86">
            <v>7.1470000000000002</v>
          </cell>
          <cell r="J86">
            <v>1.8279263272573062E-3</v>
          </cell>
          <cell r="L86">
            <v>39256</v>
          </cell>
          <cell r="M86">
            <v>5037.7833753148616</v>
          </cell>
          <cell r="N86">
            <v>7490.6367041198509</v>
          </cell>
          <cell r="O86">
            <v>3756.5740045078887</v>
          </cell>
          <cell r="P86">
            <v>525.48607461902259</v>
          </cell>
          <cell r="R86">
            <v>39256</v>
          </cell>
          <cell r="S86">
            <v>1.3408420488066506</v>
          </cell>
          <cell r="T86">
            <v>1.9940179461615157</v>
          </cell>
          <cell r="U86">
            <v>0.13991884706870014</v>
          </cell>
          <cell r="V86">
            <v>2.5606883130185393E-4</v>
          </cell>
        </row>
        <row r="87">
          <cell r="F87">
            <v>39257</v>
          </cell>
          <cell r="G87">
            <v>9.6646000000000001</v>
          </cell>
          <cell r="H87">
            <v>14.4085</v>
          </cell>
          <cell r="I87">
            <v>7.2049000000000003</v>
          </cell>
          <cell r="J87">
            <v>1.8190946729631596E-3</v>
          </cell>
          <cell r="L87">
            <v>39257</v>
          </cell>
          <cell r="M87">
            <v>5058.1689428426907</v>
          </cell>
          <cell r="N87">
            <v>7507.5075075075065</v>
          </cell>
          <cell r="O87">
            <v>3756.5740045078887</v>
          </cell>
          <cell r="P87">
            <v>521.37643378519294</v>
          </cell>
          <cell r="R87">
            <v>39257</v>
          </cell>
          <cell r="S87">
            <v>1.3464386697185942</v>
          </cell>
          <cell r="T87">
            <v>1.9988007195682591</v>
          </cell>
          <cell r="U87">
            <v>0.13879443156740551</v>
          </cell>
          <cell r="V87">
            <v>2.560321166687149E-4</v>
          </cell>
        </row>
        <row r="88">
          <cell r="F88">
            <v>39258</v>
          </cell>
          <cell r="G88">
            <v>9.7040000000000006</v>
          </cell>
          <cell r="H88">
            <v>14.4087</v>
          </cell>
          <cell r="I88">
            <v>7.2050000000000001</v>
          </cell>
          <cell r="J88">
            <v>1.8210027169360537E-3</v>
          </cell>
          <cell r="L88">
            <v>39258</v>
          </cell>
          <cell r="M88">
            <v>5053.0570995452244</v>
          </cell>
          <cell r="N88">
            <v>7501.8754688672179</v>
          </cell>
          <cell r="O88">
            <v>3752.3452157598495</v>
          </cell>
          <cell r="P88">
            <v>520.83333333333337</v>
          </cell>
          <cell r="R88">
            <v>39258</v>
          </cell>
          <cell r="S88">
            <v>1.3464386697185942</v>
          </cell>
          <cell r="T88">
            <v>1.9988007195682591</v>
          </cell>
          <cell r="U88">
            <v>0.13879250520471895</v>
          </cell>
          <cell r="V88">
            <v>2.5629853653535642E-4</v>
          </cell>
        </row>
        <row r="89">
          <cell r="F89">
            <v>39259</v>
          </cell>
          <cell r="G89">
            <v>9.6376000000000008</v>
          </cell>
          <cell r="H89">
            <v>14.326700000000001</v>
          </cell>
          <cell r="I89">
            <v>7.1666999999999996</v>
          </cell>
          <cell r="J89">
            <v>1.8326598308454978E-3</v>
          </cell>
          <cell r="L89">
            <v>39259</v>
          </cell>
          <cell r="M89">
            <v>5042.8643469490671</v>
          </cell>
          <cell r="N89">
            <v>7485.0299401197608</v>
          </cell>
          <cell r="O89">
            <v>3745.3183520599255</v>
          </cell>
          <cell r="P89">
            <v>522.73915316257182</v>
          </cell>
          <cell r="R89">
            <v>39259</v>
          </cell>
          <cell r="S89">
            <v>1.3458950201884252</v>
          </cell>
          <cell r="T89">
            <v>1.9988007195682591</v>
          </cell>
          <cell r="U89">
            <v>0.13953423472448967</v>
          </cell>
          <cell r="V89">
            <v>2.5677896466721448E-4</v>
          </cell>
        </row>
        <row r="90">
          <cell r="F90">
            <v>39260</v>
          </cell>
          <cell r="G90">
            <v>9.6748999999999992</v>
          </cell>
          <cell r="H90">
            <v>14.354799999999999</v>
          </cell>
          <cell r="I90">
            <v>7.1818</v>
          </cell>
          <cell r="J90">
            <v>1.8652714436268338E-3</v>
          </cell>
          <cell r="L90">
            <v>39260</v>
          </cell>
          <cell r="M90">
            <v>4975.1243781094527</v>
          </cell>
          <cell r="N90">
            <v>7385.5243722304276</v>
          </cell>
          <cell r="O90">
            <v>3696.8576709796671</v>
          </cell>
          <cell r="P90">
            <v>514.66803911477098</v>
          </cell>
          <cell r="R90">
            <v>39260</v>
          </cell>
          <cell r="S90">
            <v>1.3460761879122358</v>
          </cell>
          <cell r="T90">
            <v>1.9984012789768186</v>
          </cell>
          <cell r="U90">
            <v>0.1392408588376173</v>
          </cell>
          <cell r="V90">
            <v>2.600780234070221E-4</v>
          </cell>
        </row>
        <row r="91">
          <cell r="F91">
            <v>39261</v>
          </cell>
          <cell r="G91">
            <v>9.6843000000000004</v>
          </cell>
          <cell r="H91">
            <v>14.382099999999999</v>
          </cell>
          <cell r="I91">
            <v>7.2009999999999996</v>
          </cell>
          <cell r="J91">
            <v>1.8565585716380974E-3</v>
          </cell>
          <cell r="L91">
            <v>39261</v>
          </cell>
          <cell r="M91">
            <v>5007.5112669003502</v>
          </cell>
          <cell r="N91">
            <v>7440.4761904761908</v>
          </cell>
          <cell r="O91">
            <v>3724.3947858472993</v>
          </cell>
          <cell r="P91">
            <v>517.33057423693742</v>
          </cell>
          <cell r="R91">
            <v>39261</v>
          </cell>
          <cell r="S91">
            <v>1.3440860215053763</v>
          </cell>
          <cell r="T91">
            <v>1.9968051118210861</v>
          </cell>
          <cell r="U91">
            <v>0.13886960144424387</v>
          </cell>
          <cell r="V91">
            <v>2.5817111581556256E-4</v>
          </cell>
        </row>
        <row r="92">
          <cell r="F92">
            <v>39262</v>
          </cell>
          <cell r="G92">
            <v>9.5748999999999995</v>
          </cell>
          <cell r="H92">
            <v>14.260199999999999</v>
          </cell>
          <cell r="I92">
            <v>7.1257999999999999</v>
          </cell>
          <cell r="J92">
            <v>1.8501113767048776E-3</v>
          </cell>
          <cell r="L92">
            <v>39262</v>
          </cell>
          <cell r="M92">
            <v>4977.6007964161272</v>
          </cell>
          <cell r="N92">
            <v>7401.9245003700962</v>
          </cell>
          <cell r="O92">
            <v>3698.2248520710059</v>
          </cell>
          <cell r="P92">
            <v>518.94135962636221</v>
          </cell>
          <cell r="R92">
            <v>39262</v>
          </cell>
          <cell r="S92">
            <v>1.3458950201884252</v>
          </cell>
          <cell r="T92">
            <v>2.0008003201280511</v>
          </cell>
          <cell r="U92">
            <v>0.14033512026719808</v>
          </cell>
          <cell r="V92">
            <v>2.5994956978346199E-4</v>
          </cell>
        </row>
        <row r="93">
          <cell r="F93">
            <v>39263</v>
          </cell>
          <cell r="G93">
            <v>9.5447000000000006</v>
          </cell>
          <cell r="H93">
            <v>14.1798</v>
          </cell>
          <cell r="I93">
            <v>7.0759999999999996</v>
          </cell>
          <cell r="J93">
            <v>1.8363011019642914E-3</v>
          </cell>
          <cell r="L93">
            <v>39263</v>
          </cell>
          <cell r="M93">
            <v>4985.0448654037891</v>
          </cell>
          <cell r="N93">
            <v>7412.8984432913267</v>
          </cell>
          <cell r="O93">
            <v>3699.5930447650758</v>
          </cell>
          <cell r="P93">
            <v>522.73915316257182</v>
          </cell>
          <cell r="R93">
            <v>39263</v>
          </cell>
          <cell r="S93">
            <v>1.3473457289140394</v>
          </cell>
          <cell r="T93">
            <v>2.0036064916850331</v>
          </cell>
          <cell r="U93">
            <v>0.14132278123233466</v>
          </cell>
          <cell r="V93">
            <v>2.5990430323554863E-4</v>
          </cell>
        </row>
        <row r="94">
          <cell r="F94">
            <v>39264</v>
          </cell>
          <cell r="G94">
            <v>9.5419999999999998</v>
          </cell>
          <cell r="H94">
            <v>14.250500000000001</v>
          </cell>
          <cell r="I94">
            <v>7.0928000000000004</v>
          </cell>
          <cell r="J94">
            <v>1.8309451705159235E-3</v>
          </cell>
          <cell r="L94">
            <v>39264</v>
          </cell>
          <cell r="M94">
            <v>4970.1789264413519</v>
          </cell>
          <cell r="N94">
            <v>7374.6312684365785</v>
          </cell>
          <cell r="O94">
            <v>3671.0719530102788</v>
          </cell>
          <cell r="P94">
            <v>517.59834368530028</v>
          </cell>
          <cell r="R94">
            <v>39264</v>
          </cell>
          <cell r="S94">
            <v>1.353546291283162</v>
          </cell>
          <cell r="T94">
            <v>2.0080321285140563</v>
          </cell>
          <cell r="U94">
            <v>0.14098804421385067</v>
          </cell>
          <cell r="V94">
            <v>2.6183493925429409E-4</v>
          </cell>
        </row>
        <row r="95">
          <cell r="F95">
            <v>39265</v>
          </cell>
          <cell r="G95">
            <v>9.5685000000000002</v>
          </cell>
          <cell r="H95">
            <v>14.2499</v>
          </cell>
          <cell r="I95">
            <v>7.0925000000000002</v>
          </cell>
          <cell r="J95">
            <v>1.8319849923789425E-3</v>
          </cell>
          <cell r="L95">
            <v>39265</v>
          </cell>
          <cell r="M95">
            <v>4967.7098857426727</v>
          </cell>
          <cell r="N95">
            <v>7369.1967575534272</v>
          </cell>
          <cell r="O95">
            <v>3669.7247706422017</v>
          </cell>
          <cell r="P95">
            <v>517.33057423693742</v>
          </cell>
          <cell r="R95">
            <v>39265</v>
          </cell>
          <cell r="S95">
            <v>1.353546291283162</v>
          </cell>
          <cell r="T95">
            <v>2.0080321285140563</v>
          </cell>
          <cell r="U95">
            <v>0.14099400775467041</v>
          </cell>
          <cell r="V95">
            <v>2.6199271660247843E-4</v>
          </cell>
        </row>
        <row r="96">
          <cell r="F96">
            <v>39266</v>
          </cell>
          <cell r="G96">
            <v>9.5246999999999993</v>
          </cell>
          <cell r="H96">
            <v>14.133800000000001</v>
          </cell>
          <cell r="I96">
            <v>7.0277000000000003</v>
          </cell>
          <cell r="J96">
            <v>1.7769943207261508E-3</v>
          </cell>
          <cell r="L96">
            <v>39266</v>
          </cell>
          <cell r="M96">
            <v>5102.0408163265311</v>
          </cell>
          <cell r="N96">
            <v>7558.5789871504167</v>
          </cell>
          <cell r="O96">
            <v>3760.8123354644604</v>
          </cell>
          <cell r="P96">
            <v>535.04547886570356</v>
          </cell>
          <cell r="R96">
            <v>39266</v>
          </cell>
          <cell r="S96">
            <v>1.3570362328674175</v>
          </cell>
          <cell r="T96">
            <v>2.0108586366378445</v>
          </cell>
          <cell r="U96">
            <v>0.1422940649145524</v>
          </cell>
          <cell r="V96">
            <v>2.5391988827524917E-4</v>
          </cell>
        </row>
        <row r="97">
          <cell r="F97">
            <v>39267</v>
          </cell>
          <cell r="G97">
            <v>9.5002999999999993</v>
          </cell>
          <cell r="H97">
            <v>14.059799999999999</v>
          </cell>
          <cell r="I97">
            <v>6.9706999999999999</v>
          </cell>
          <cell r="J97">
            <v>1.8140392122716125E-3</v>
          </cell>
          <cell r="L97">
            <v>39267</v>
          </cell>
          <cell r="M97">
            <v>5025.1256281407032</v>
          </cell>
          <cell r="N97">
            <v>7440.4761904761908</v>
          </cell>
          <cell r="O97">
            <v>3690.0369003690039</v>
          </cell>
          <cell r="P97">
            <v>529.38062466913709</v>
          </cell>
          <cell r="R97">
            <v>39267</v>
          </cell>
          <cell r="S97">
            <v>1.3614703880190606</v>
          </cell>
          <cell r="T97">
            <v>2.016535591853196</v>
          </cell>
          <cell r="U97">
            <v>0.14345761544751603</v>
          </cell>
          <cell r="V97">
            <v>2.6060669237986035E-4</v>
          </cell>
        </row>
        <row r="98">
          <cell r="F98">
            <v>39268</v>
          </cell>
          <cell r="G98">
            <v>9.5092999999999996</v>
          </cell>
          <cell r="H98">
            <v>14.087999999999999</v>
          </cell>
          <cell r="I98">
            <v>6.9833999999999996</v>
          </cell>
          <cell r="J98">
            <v>1.8167944478761674E-3</v>
          </cell>
          <cell r="L98">
            <v>39268</v>
          </cell>
          <cell r="M98">
            <v>5025.1256281407032</v>
          </cell>
          <cell r="N98">
            <v>7446.0163812360379</v>
          </cell>
          <cell r="O98">
            <v>3691.3990402362492</v>
          </cell>
          <cell r="P98">
            <v>528.54122621564477</v>
          </cell>
          <cell r="R98">
            <v>39268</v>
          </cell>
          <cell r="S98">
            <v>1.3614703880190606</v>
          </cell>
          <cell r="T98">
            <v>2.0169423154497781</v>
          </cell>
          <cell r="U98">
            <v>0.14319672365896269</v>
          </cell>
          <cell r="V98">
            <v>2.6052521884118384E-4</v>
          </cell>
        </row>
        <row r="99">
          <cell r="F99">
            <v>39269</v>
          </cell>
          <cell r="G99">
            <v>9.5393000000000008</v>
          </cell>
          <cell r="H99">
            <v>14.0928</v>
          </cell>
          <cell r="I99">
            <v>6.9928999999999997</v>
          </cell>
          <cell r="J99">
            <v>1.8131774484241674E-3</v>
          </cell>
          <cell r="L99">
            <v>39269</v>
          </cell>
          <cell r="M99">
            <v>5042.8643469490671</v>
          </cell>
          <cell r="N99">
            <v>7462.686567164179</v>
          </cell>
          <cell r="O99">
            <v>3705.075954057058</v>
          </cell>
          <cell r="P99">
            <v>529.66101694915255</v>
          </cell>
          <cell r="R99">
            <v>39269</v>
          </cell>
          <cell r="S99">
            <v>1.3614703880190606</v>
          </cell>
          <cell r="T99">
            <v>2.014910336490026</v>
          </cell>
          <cell r="U99">
            <v>0.14300218793347538</v>
          </cell>
          <cell r="V99">
            <v>2.5965325903788082E-4</v>
          </cell>
        </row>
        <row r="100">
          <cell r="F100">
            <v>39270</v>
          </cell>
          <cell r="G100">
            <v>9.5528999999999993</v>
          </cell>
          <cell r="H100">
            <v>14.1137</v>
          </cell>
          <cell r="I100">
            <v>7.0186000000000002</v>
          </cell>
          <cell r="J100">
            <v>1.8253438035053904E-3</v>
          </cell>
          <cell r="L100">
            <v>39270</v>
          </cell>
          <cell r="M100">
            <v>5022.601707684581</v>
          </cell>
          <cell r="N100">
            <v>7423.9049740163327</v>
          </cell>
          <cell r="O100">
            <v>3692.7621861152138</v>
          </cell>
          <cell r="P100">
            <v>526.0389268805892</v>
          </cell>
          <cell r="R100">
            <v>39270</v>
          </cell>
          <cell r="S100">
            <v>1.3601741022850926</v>
          </cell>
          <cell r="T100">
            <v>2.0104543626859668</v>
          </cell>
          <cell r="U100">
            <v>0.14247855697717493</v>
          </cell>
          <cell r="V100">
            <v>2.6047093144405085E-4</v>
          </cell>
        </row>
        <row r="101">
          <cell r="F101">
            <v>39271</v>
          </cell>
          <cell r="G101">
            <v>9.5474999999999994</v>
          </cell>
          <cell r="H101">
            <v>14.1523</v>
          </cell>
          <cell r="I101">
            <v>7.0361000000000002</v>
          </cell>
          <cell r="J101">
            <v>1.8081580474786142E-3</v>
          </cell>
          <cell r="L101">
            <v>39271</v>
          </cell>
          <cell r="M101">
            <v>5025.1256281407032</v>
          </cell>
          <cell r="N101">
            <v>7418.39762611276</v>
          </cell>
          <cell r="O101">
            <v>3688.6757654002217</v>
          </cell>
          <cell r="P101">
            <v>524.38384897745152</v>
          </cell>
          <cell r="R101">
            <v>39271</v>
          </cell>
          <cell r="S101">
            <v>1.3622122326658495</v>
          </cell>
          <cell r="T101">
            <v>2.0104543626859668</v>
          </cell>
          <cell r="U101">
            <v>0.14212418811557539</v>
          </cell>
          <cell r="V101">
            <v>2.6068821689259646E-4</v>
          </cell>
        </row>
        <row r="102">
          <cell r="F102">
            <v>39272</v>
          </cell>
          <cell r="G102">
            <v>9.5456000000000003</v>
          </cell>
          <cell r="H102">
            <v>14.152100000000001</v>
          </cell>
          <cell r="I102">
            <v>7.0359999999999996</v>
          </cell>
          <cell r="J102">
            <v>1.8114399679737413E-3</v>
          </cell>
          <cell r="L102">
            <v>39272</v>
          </cell>
          <cell r="M102">
            <v>5015.0451354062188</v>
          </cell>
          <cell r="N102">
            <v>7401.9245003700962</v>
          </cell>
          <cell r="O102">
            <v>3681.8851251840942</v>
          </cell>
          <cell r="P102">
            <v>523.28623757195192</v>
          </cell>
          <cell r="R102">
            <v>39272</v>
          </cell>
          <cell r="S102">
            <v>1.3622122326658495</v>
          </cell>
          <cell r="T102">
            <v>2.0104543626859668</v>
          </cell>
          <cell r="U102">
            <v>0.14212620807276863</v>
          </cell>
          <cell r="V102">
            <v>2.6116479498563595E-4</v>
          </cell>
        </row>
        <row r="103">
          <cell r="F103">
            <v>39273</v>
          </cell>
          <cell r="G103">
            <v>9.5146999999999995</v>
          </cell>
          <cell r="H103">
            <v>14.082100000000001</v>
          </cell>
          <cell r="I103">
            <v>6.9943</v>
          </cell>
          <cell r="J103">
            <v>1.8095453517303778E-3</v>
          </cell>
          <cell r="L103">
            <v>39273</v>
          </cell>
          <cell r="M103">
            <v>5042.8643469490671</v>
          </cell>
          <cell r="N103">
            <v>7451.5648286140085</v>
          </cell>
          <cell r="O103">
            <v>3702.3324694557568</v>
          </cell>
          <cell r="P103">
            <v>529.38062466913709</v>
          </cell>
          <cell r="R103">
            <v>39273</v>
          </cell>
          <cell r="S103">
            <v>1.3623978201634879</v>
          </cell>
          <cell r="T103">
            <v>2.0128824476650564</v>
          </cell>
          <cell r="U103">
            <v>0.14297356418798166</v>
          </cell>
          <cell r="V103">
            <v>2.5980774227071969E-4</v>
          </cell>
        </row>
        <row r="104">
          <cell r="F104">
            <v>39274</v>
          </cell>
          <cell r="G104">
            <v>9.5702999999999996</v>
          </cell>
          <cell r="H104">
            <v>14.108700000000001</v>
          </cell>
          <cell r="I104">
            <v>6.9912000000000001</v>
          </cell>
          <cell r="J104">
            <v>1.8119191666621369E-3</v>
          </cell>
          <cell r="L104">
            <v>39274</v>
          </cell>
          <cell r="M104">
            <v>5060.7287449392716</v>
          </cell>
          <cell r="N104">
            <v>7479.4315632011967</v>
          </cell>
          <cell r="O104">
            <v>3706.4492216456633</v>
          </cell>
          <cell r="P104">
            <v>530.22269353128308</v>
          </cell>
          <cell r="R104">
            <v>39274</v>
          </cell>
          <cell r="S104">
            <v>1.3653741125068268</v>
          </cell>
          <cell r="T104">
            <v>2.0177562550443908</v>
          </cell>
          <cell r="U104">
            <v>0.14303696075065797</v>
          </cell>
          <cell r="V104">
            <v>2.5953802232026989E-4</v>
          </cell>
        </row>
        <row r="105">
          <cell r="F105">
            <v>39275</v>
          </cell>
          <cell r="G105">
            <v>9.6786999999999992</v>
          </cell>
          <cell r="H105">
            <v>14.266999999999999</v>
          </cell>
          <cell r="I105">
            <v>7.0296000000000003</v>
          </cell>
          <cell r="J105">
            <v>1.8200448823067975E-3</v>
          </cell>
          <cell r="L105">
            <v>39275</v>
          </cell>
          <cell r="M105">
            <v>5104.6452271567132</v>
          </cell>
          <cell r="N105">
            <v>7530.1204819277109</v>
          </cell>
          <cell r="O105">
            <v>3711.9524870081664</v>
          </cell>
          <cell r="P105">
            <v>527.98310454065472</v>
          </cell>
          <cell r="R105">
            <v>39275</v>
          </cell>
          <cell r="S105">
            <v>1.3751375137513753</v>
          </cell>
          <cell r="T105">
            <v>2.029220779220779</v>
          </cell>
          <cell r="U105">
            <v>0.14225560487083191</v>
          </cell>
          <cell r="V105">
            <v>2.5927491178171126E-4</v>
          </cell>
        </row>
        <row r="106">
          <cell r="F106">
            <v>39276</v>
          </cell>
          <cell r="G106">
            <v>9.66</v>
          </cell>
          <cell r="H106">
            <v>14.253500000000001</v>
          </cell>
          <cell r="I106">
            <v>7.0152000000000001</v>
          </cell>
          <cell r="J106">
            <v>1.8122738055756417E-3</v>
          </cell>
          <cell r="L106">
            <v>39276</v>
          </cell>
          <cell r="M106">
            <v>5120.3277009728617</v>
          </cell>
          <cell r="N106">
            <v>7558.5789871504167</v>
          </cell>
          <cell r="O106">
            <v>3720.2380952380954</v>
          </cell>
          <cell r="P106">
            <v>530.22269353128308</v>
          </cell>
          <cell r="R106">
            <v>39276</v>
          </cell>
          <cell r="S106">
            <v>1.3766519823788546</v>
          </cell>
          <cell r="T106">
            <v>2.0316944331572531</v>
          </cell>
          <cell r="U106">
            <v>0.14254761090204127</v>
          </cell>
          <cell r="V106">
            <v>2.5874292338104552E-4</v>
          </cell>
        </row>
        <row r="107">
          <cell r="F107">
            <v>39277</v>
          </cell>
          <cell r="G107">
            <v>9.6144999999999996</v>
          </cell>
          <cell r="H107">
            <v>14.1609</v>
          </cell>
          <cell r="I107">
            <v>6.9710000000000001</v>
          </cell>
          <cell r="J107">
            <v>1.7830778777093868E-3</v>
          </cell>
          <cell r="L107">
            <v>39277</v>
          </cell>
          <cell r="M107">
            <v>5181.3471502590673</v>
          </cell>
          <cell r="N107">
            <v>7633.5877862595416</v>
          </cell>
          <cell r="O107">
            <v>3757.9857196542653</v>
          </cell>
          <cell r="P107">
            <v>539.08355795148248</v>
          </cell>
          <cell r="R107">
            <v>39277</v>
          </cell>
          <cell r="S107">
            <v>1.3783597518952446</v>
          </cell>
          <cell r="T107">
            <v>2.0312817387771682</v>
          </cell>
          <cell r="U107">
            <v>0.14345144168698895</v>
          </cell>
          <cell r="V107">
            <v>2.5618035096708081E-4</v>
          </cell>
        </row>
        <row r="108">
          <cell r="F108">
            <v>39278</v>
          </cell>
          <cell r="G108">
            <v>9.6311</v>
          </cell>
          <cell r="H108">
            <v>14.2597</v>
          </cell>
          <cell r="I108">
            <v>7.0077999999999996</v>
          </cell>
          <cell r="J108">
            <v>1.7696358797213887E-3</v>
          </cell>
          <cell r="L108">
            <v>39278</v>
          </cell>
          <cell r="M108">
            <v>5178.6639047125836</v>
          </cell>
          <cell r="N108">
            <v>7645.2599388379203</v>
          </cell>
          <cell r="O108">
            <v>3757.9857196542653</v>
          </cell>
          <cell r="P108">
            <v>536.1930294906166</v>
          </cell>
          <cell r="R108">
            <v>39278</v>
          </cell>
          <cell r="S108">
            <v>1.3777900248002204</v>
          </cell>
          <cell r="T108">
            <v>2.033760423022168</v>
          </cell>
          <cell r="U108">
            <v>0.14269813636233911</v>
          </cell>
          <cell r="V108">
            <v>2.5618035096708081E-4</v>
          </cell>
        </row>
        <row r="109">
          <cell r="F109">
            <v>39279</v>
          </cell>
          <cell r="G109">
            <v>9.6311</v>
          </cell>
          <cell r="H109">
            <v>14.2597</v>
          </cell>
          <cell r="I109">
            <v>7.0077999999999996</v>
          </cell>
          <cell r="J109">
            <v>1.769629616521262E-3</v>
          </cell>
          <cell r="L109">
            <v>39279</v>
          </cell>
          <cell r="M109">
            <v>5178.6639047125836</v>
          </cell>
          <cell r="N109">
            <v>7645.2599388379203</v>
          </cell>
          <cell r="O109">
            <v>3757.9857196542653</v>
          </cell>
          <cell r="P109">
            <v>536.1930294906166</v>
          </cell>
          <cell r="R109">
            <v>39279</v>
          </cell>
          <cell r="S109">
            <v>1.3777900248002204</v>
          </cell>
          <cell r="T109">
            <v>2.033760423022168</v>
          </cell>
          <cell r="U109">
            <v>0.14269813636233911</v>
          </cell>
          <cell r="V109">
            <v>2.5618035096708081E-4</v>
          </cell>
        </row>
        <row r="110">
          <cell r="F110">
            <v>39280</v>
          </cell>
          <cell r="G110">
            <v>9.6135000000000002</v>
          </cell>
          <cell r="H110">
            <v>14.2088</v>
          </cell>
          <cell r="I110">
            <v>6.9776999999999996</v>
          </cell>
          <cell r="J110">
            <v>1.7851946665524141E-3</v>
          </cell>
          <cell r="L110">
            <v>39280</v>
          </cell>
          <cell r="M110">
            <v>5167.9586563307494</v>
          </cell>
          <cell r="N110">
            <v>7633.5877862595416</v>
          </cell>
          <cell r="O110">
            <v>3749.5313085864268</v>
          </cell>
          <cell r="P110">
            <v>537.34551316496504</v>
          </cell>
          <cell r="R110">
            <v>39280</v>
          </cell>
          <cell r="S110">
            <v>1.3781697905181918</v>
          </cell>
          <cell r="T110">
            <v>2.0358306188925082</v>
          </cell>
          <cell r="U110">
            <v>0.1433136993565215</v>
          </cell>
          <cell r="V110">
            <v>2.5675654857577142E-4</v>
          </cell>
        </row>
        <row r="111">
          <cell r="F111">
            <v>39281</v>
          </cell>
          <cell r="G111">
            <v>9.6172000000000004</v>
          </cell>
          <cell r="H111">
            <v>14.234500000000001</v>
          </cell>
          <cell r="I111">
            <v>6.9743000000000004</v>
          </cell>
          <cell r="J111">
            <v>1.7755177409732679E-3</v>
          </cell>
          <cell r="L111">
            <v>39281</v>
          </cell>
          <cell r="M111">
            <v>5205.6220718375844</v>
          </cell>
          <cell r="N111">
            <v>7710.1002313030067</v>
          </cell>
          <cell r="O111">
            <v>3777.8617302606726</v>
          </cell>
          <cell r="P111">
            <v>541.71180931744311</v>
          </cell>
          <cell r="R111">
            <v>39281</v>
          </cell>
          <cell r="S111">
            <v>1.3779798814937301</v>
          </cell>
          <cell r="T111">
            <v>2.0408163265306123</v>
          </cell>
          <cell r="U111">
            <v>0.14338356537573663</v>
          </cell>
          <cell r="V111">
            <v>2.5493945188017844E-4</v>
          </cell>
        </row>
        <row r="112">
          <cell r="F112">
            <v>39282</v>
          </cell>
          <cell r="G112">
            <v>9.6282999999999994</v>
          </cell>
          <cell r="H112">
            <v>14.2974</v>
          </cell>
          <cell r="I112">
            <v>6.9711999999999996</v>
          </cell>
          <cell r="J112">
            <v>1.7702342196896071E-3</v>
          </cell>
          <cell r="L112">
            <v>39282</v>
          </cell>
          <cell r="M112">
            <v>5227.3915316257189</v>
          </cell>
          <cell r="N112">
            <v>7763.9751552795042</v>
          </cell>
          <cell r="O112">
            <v>3787.8787878787875</v>
          </cell>
          <cell r="P112">
            <v>543.18305268875611</v>
          </cell>
          <cell r="R112">
            <v>39282</v>
          </cell>
          <cell r="S112">
            <v>1.3798813302056023</v>
          </cell>
          <cell r="T112">
            <v>2.0504408447816278</v>
          </cell>
          <cell r="U112">
            <v>0.14344732614184072</v>
          </cell>
          <cell r="V112">
            <v>2.5429116338207249E-4</v>
          </cell>
        </row>
        <row r="113">
          <cell r="F113">
            <v>39283</v>
          </cell>
          <cell r="G113">
            <v>9.4934999999999992</v>
          </cell>
          <cell r="H113">
            <v>14.175800000000001</v>
          </cell>
          <cell r="I113">
            <v>6.9112999999999998</v>
          </cell>
          <cell r="J113">
            <v>1.7553036499784098E-3</v>
          </cell>
          <cell r="L113">
            <v>39283</v>
          </cell>
          <cell r="M113">
            <v>5230.1255230125516</v>
          </cell>
          <cell r="N113">
            <v>7770.0077700077691</v>
          </cell>
          <cell r="O113">
            <v>3787.8787878787875</v>
          </cell>
          <cell r="P113">
            <v>547.94520547945206</v>
          </cell>
          <cell r="R113">
            <v>39283</v>
          </cell>
          <cell r="S113">
            <v>1.3806433798149937</v>
          </cell>
          <cell r="T113">
            <v>2.0508613617719442</v>
          </cell>
          <cell r="U113">
            <v>0.14469057919638853</v>
          </cell>
          <cell r="V113">
            <v>2.5429116338207249E-4</v>
          </cell>
        </row>
        <row r="114">
          <cell r="F114">
            <v>39284</v>
          </cell>
          <cell r="G114">
            <v>9.5111000000000008</v>
          </cell>
          <cell r="H114">
            <v>14.116300000000001</v>
          </cell>
          <cell r="I114">
            <v>6.8807999999999998</v>
          </cell>
          <cell r="J114">
            <v>1.7694260866487955E-3</v>
          </cell>
          <cell r="L114">
            <v>39284</v>
          </cell>
          <cell r="M114">
            <v>5159.9587203302372</v>
          </cell>
          <cell r="N114">
            <v>7668.7116564417183</v>
          </cell>
          <cell r="O114">
            <v>3736.9207772795216</v>
          </cell>
          <cell r="P114">
            <v>543.18305268875611</v>
          </cell>
          <cell r="R114">
            <v>39284</v>
          </cell>
          <cell r="S114">
            <v>1.3804527885146327</v>
          </cell>
          <cell r="T114">
            <v>2.0512820512820515</v>
          </cell>
          <cell r="U114">
            <v>0.14533193814672712</v>
          </cell>
          <cell r="V114">
            <v>2.5755273392227059E-4</v>
          </cell>
        </row>
        <row r="115">
          <cell r="F115">
            <v>39285</v>
          </cell>
          <cell r="G115">
            <v>9.5337999999999994</v>
          </cell>
          <cell r="H115">
            <v>14.2788</v>
          </cell>
          <cell r="I115">
            <v>6.9425999999999997</v>
          </cell>
          <cell r="J115">
            <v>1.7623381292428291E-3</v>
          </cell>
          <cell r="L115">
            <v>39285</v>
          </cell>
          <cell r="M115">
            <v>5165.2892561983472</v>
          </cell>
          <cell r="N115">
            <v>7680.491551459294</v>
          </cell>
          <cell r="O115">
            <v>3736.9207772795216</v>
          </cell>
          <cell r="P115">
            <v>538.2131324004306</v>
          </cell>
          <cell r="R115">
            <v>39285</v>
          </cell>
          <cell r="S115">
            <v>1.38217000691085</v>
          </cell>
          <cell r="T115">
            <v>2.0554984583761562</v>
          </cell>
          <cell r="U115">
            <v>0.1440382565609426</v>
          </cell>
          <cell r="V115">
            <v>2.5755273392227059E-4</v>
          </cell>
        </row>
        <row r="116">
          <cell r="F116">
            <v>39286</v>
          </cell>
          <cell r="G116">
            <v>9.5347000000000008</v>
          </cell>
          <cell r="H116">
            <v>14.2788</v>
          </cell>
          <cell r="I116">
            <v>6.9424999999999999</v>
          </cell>
          <cell r="J116">
            <v>1.762303965712614E-3</v>
          </cell>
          <cell r="L116">
            <v>39286</v>
          </cell>
          <cell r="M116">
            <v>5165.2892561983472</v>
          </cell>
          <cell r="N116">
            <v>7686.3950807071487</v>
          </cell>
          <cell r="O116">
            <v>3736.9207772795216</v>
          </cell>
          <cell r="P116">
            <v>538.50296176628979</v>
          </cell>
          <cell r="R116">
            <v>39286</v>
          </cell>
          <cell r="S116">
            <v>1.38217000691085</v>
          </cell>
          <cell r="T116">
            <v>2.0559210526315788</v>
          </cell>
          <cell r="U116">
            <v>0.14404033129276198</v>
          </cell>
          <cell r="V116">
            <v>2.5755273392227059E-4</v>
          </cell>
        </row>
        <row r="117">
          <cell r="F117">
            <v>39287</v>
          </cell>
          <cell r="G117">
            <v>9.4490999999999996</v>
          </cell>
          <cell r="H117">
            <v>14.1172</v>
          </cell>
          <cell r="I117">
            <v>6.8606999999999996</v>
          </cell>
          <cell r="J117">
            <v>1.7663444265651137E-3</v>
          </cell>
          <cell r="L117">
            <v>39287</v>
          </cell>
          <cell r="M117">
            <v>5146.68039114771</v>
          </cell>
          <cell r="N117">
            <v>7656.9678407350684</v>
          </cell>
          <cell r="O117">
            <v>3723.0081906180189</v>
          </cell>
          <cell r="P117">
            <v>542.59359739555077</v>
          </cell>
          <cell r="R117">
            <v>39287</v>
          </cell>
          <cell r="S117">
            <v>1.38217000691085</v>
          </cell>
          <cell r="T117">
            <v>2.0571898786257972</v>
          </cell>
          <cell r="U117">
            <v>0.14575772151529728</v>
          </cell>
          <cell r="V117">
            <v>2.5855159397057686E-4</v>
          </cell>
        </row>
        <row r="118">
          <cell r="F118">
            <v>39288</v>
          </cell>
          <cell r="G118">
            <v>9.4499999999999993</v>
          </cell>
          <cell r="H118">
            <v>14.0657</v>
          </cell>
          <cell r="I118">
            <v>6.8201000000000001</v>
          </cell>
          <cell r="J118">
            <v>1.7501579517551461E-3</v>
          </cell>
          <cell r="L118">
            <v>39288</v>
          </cell>
          <cell r="M118">
            <v>5178.6639047125836</v>
          </cell>
          <cell r="N118">
            <v>7727.9752704791345</v>
          </cell>
          <cell r="O118">
            <v>3748.1259370314847</v>
          </cell>
          <cell r="P118">
            <v>549.45054945054949</v>
          </cell>
          <cell r="R118">
            <v>39288</v>
          </cell>
          <cell r="S118">
            <v>1.38217000691085</v>
          </cell>
          <cell r="T118">
            <v>2.0622808826562178</v>
          </cell>
          <cell r="U118">
            <v>0.14662541604961804</v>
          </cell>
          <cell r="V118">
            <v>2.56910903298736E-4</v>
          </cell>
        </row>
        <row r="119">
          <cell r="F119">
            <v>39289</v>
          </cell>
          <cell r="G119">
            <v>9.4535999999999998</v>
          </cell>
          <cell r="H119">
            <v>14.1273</v>
          </cell>
          <cell r="I119">
            <v>6.8704999999999998</v>
          </cell>
          <cell r="J119">
            <v>1.7439680505053148E-3</v>
          </cell>
          <cell r="L119">
            <v>39289</v>
          </cell>
          <cell r="M119">
            <v>5216.4840897235263</v>
          </cell>
          <cell r="N119">
            <v>7788.1619937694704</v>
          </cell>
          <cell r="O119">
            <v>3789.3141341417199</v>
          </cell>
          <cell r="P119">
            <v>551.57198014340872</v>
          </cell>
          <cell r="R119">
            <v>39289</v>
          </cell>
          <cell r="S119">
            <v>1.3770311209033326</v>
          </cell>
          <cell r="T119">
            <v>2.0559210526315788</v>
          </cell>
          <cell r="U119">
            <v>0.14554981442398662</v>
          </cell>
          <cell r="V119">
            <v>2.5417482144218795E-4</v>
          </cell>
        </row>
        <row r="120">
          <cell r="F120">
            <v>39290</v>
          </cell>
          <cell r="G120">
            <v>9.5757999999999992</v>
          </cell>
          <cell r="H120">
            <v>14.2441</v>
          </cell>
          <cell r="I120">
            <v>6.9473000000000003</v>
          </cell>
          <cell r="J120">
            <v>1.7571604287471446E-3</v>
          </cell>
          <cell r="L120">
            <v>39290</v>
          </cell>
          <cell r="M120">
            <v>5216.4840897235263</v>
          </cell>
          <cell r="N120">
            <v>7794.2322681215901</v>
          </cell>
          <cell r="O120">
            <v>3802.2813688212927</v>
          </cell>
          <cell r="P120">
            <v>547.34537493158177</v>
          </cell>
          <cell r="R120">
            <v>39290</v>
          </cell>
          <cell r="S120">
            <v>1.37211855104281</v>
          </cell>
          <cell r="T120">
            <v>2.0500205002050018</v>
          </cell>
          <cell r="U120">
            <v>0.14394081153829544</v>
          </cell>
          <cell r="V120">
            <v>2.5328446631696524E-4</v>
          </cell>
        </row>
        <row r="121">
          <cell r="F121">
            <v>39291</v>
          </cell>
          <cell r="G121">
            <v>9.7050000000000001</v>
          </cell>
          <cell r="H121">
            <v>14.448</v>
          </cell>
          <cell r="I121">
            <v>7.0873999999999997</v>
          </cell>
          <cell r="J121">
            <v>1.798050194369226E-3</v>
          </cell>
          <cell r="L121">
            <v>39291</v>
          </cell>
          <cell r="M121">
            <v>5189.4135962636219</v>
          </cell>
          <cell r="N121">
            <v>7722.0077220077219</v>
          </cell>
          <cell r="O121">
            <v>3789.3141341417199</v>
          </cell>
          <cell r="P121">
            <v>534.75935828877004</v>
          </cell>
          <cell r="R121">
            <v>39291</v>
          </cell>
          <cell r="S121">
            <v>1.3696753869332969</v>
          </cell>
          <cell r="T121">
            <v>2.0383204239706481</v>
          </cell>
          <cell r="U121">
            <v>0.14109546519174873</v>
          </cell>
          <cell r="V121">
            <v>2.5408182451076546E-4</v>
          </cell>
        </row>
        <row r="122">
          <cell r="F122">
            <v>39292</v>
          </cell>
          <cell r="G122">
            <v>9.7276000000000007</v>
          </cell>
          <cell r="H122">
            <v>14.492000000000001</v>
          </cell>
          <cell r="I122">
            <v>7.1574</v>
          </cell>
          <cell r="J122">
            <v>1.7959060525625783E-3</v>
          </cell>
          <cell r="L122">
            <v>39292</v>
          </cell>
          <cell r="M122">
            <v>5157.2975760701393</v>
          </cell>
          <cell r="N122">
            <v>7656.9678407350684</v>
          </cell>
          <cell r="O122">
            <v>3783.5792659856229</v>
          </cell>
          <cell r="P122">
            <v>528.54122621564477</v>
          </cell>
          <cell r="R122">
            <v>39292</v>
          </cell>
          <cell r="S122">
            <v>1.362954886193267</v>
          </cell>
          <cell r="T122">
            <v>2.0238818053025702</v>
          </cell>
          <cell r="U122">
            <v>0.13971553916226562</v>
          </cell>
          <cell r="V122">
            <v>2.5447170401887161E-4</v>
          </cell>
        </row>
        <row r="123">
          <cell r="F123">
            <v>39293</v>
          </cell>
          <cell r="G123">
            <v>9.7866999999999997</v>
          </cell>
          <cell r="H123">
            <v>14.4908</v>
          </cell>
          <cell r="I123">
            <v>7.157</v>
          </cell>
          <cell r="J123">
            <v>1.7614285890428572E-3</v>
          </cell>
          <cell r="L123">
            <v>39293</v>
          </cell>
          <cell r="M123">
            <v>5257.6235541535225</v>
          </cell>
          <cell r="N123">
            <v>7806.4012490242003</v>
          </cell>
          <cell r="O123">
            <v>3856.5368299267257</v>
          </cell>
          <cell r="P123">
            <v>538.79310344827582</v>
          </cell>
          <cell r="R123">
            <v>39293</v>
          </cell>
          <cell r="S123">
            <v>1.362954886193267</v>
          </cell>
          <cell r="T123">
            <v>2.0238818053025702</v>
          </cell>
          <cell r="U123">
            <v>0.1397233477714126</v>
          </cell>
          <cell r="V123">
            <v>2.4960063897763577E-4</v>
          </cell>
        </row>
        <row r="124">
          <cell r="F124">
            <v>39294</v>
          </cell>
          <cell r="G124">
            <v>9.7599</v>
          </cell>
          <cell r="H124">
            <v>14.451499999999999</v>
          </cell>
          <cell r="I124">
            <v>7.1390000000000002</v>
          </cell>
          <cell r="J124">
            <v>1.7773038300897539E-3</v>
          </cell>
          <cell r="L124">
            <v>39294</v>
          </cell>
          <cell r="M124">
            <v>5219.2066805845516</v>
          </cell>
          <cell r="N124">
            <v>7739.9380804953562</v>
          </cell>
          <cell r="O124">
            <v>3822.6299694189602</v>
          </cell>
          <cell r="P124">
            <v>535.61863952865565</v>
          </cell>
          <cell r="R124">
            <v>39294</v>
          </cell>
          <cell r="S124">
            <v>1.3653741125068268</v>
          </cell>
          <cell r="T124">
            <v>2.0238818053025702</v>
          </cell>
          <cell r="U124">
            <v>0.14007564084605686</v>
          </cell>
          <cell r="V124">
            <v>2.4998687568902634E-4</v>
          </cell>
        </row>
        <row r="125">
          <cell r="F125">
            <v>39295</v>
          </cell>
          <cell r="G125">
            <v>9.7466000000000008</v>
          </cell>
          <cell r="H125">
            <v>14.4369</v>
          </cell>
          <cell r="I125">
            <v>7.1077000000000004</v>
          </cell>
          <cell r="J125">
            <v>1.7840258326940574E-3</v>
          </cell>
          <cell r="L125">
            <v>39295</v>
          </cell>
          <cell r="M125">
            <v>5252.1008403361348</v>
          </cell>
          <cell r="N125">
            <v>7782.1011673151743</v>
          </cell>
          <cell r="O125">
            <v>3832.8861632809508</v>
          </cell>
          <cell r="P125">
            <v>539.3743257820928</v>
          </cell>
          <cell r="R125">
            <v>39295</v>
          </cell>
          <cell r="S125">
            <v>1.3704262025489926</v>
          </cell>
          <cell r="T125">
            <v>2.0308692120227456</v>
          </cell>
          <cell r="U125">
            <v>0.14069248842804283</v>
          </cell>
          <cell r="V125">
            <v>2.513320599175631E-4</v>
          </cell>
        </row>
        <row r="126">
          <cell r="F126">
            <v>39296</v>
          </cell>
          <cell r="G126">
            <v>9.8001000000000005</v>
          </cell>
          <cell r="H126">
            <v>14.529199999999999</v>
          </cell>
          <cell r="I126">
            <v>7.1645000000000003</v>
          </cell>
          <cell r="J126">
            <v>1.7743457987040179E-3</v>
          </cell>
          <cell r="L126">
            <v>39296</v>
          </cell>
          <cell r="M126">
            <v>5310.6744556558688</v>
          </cell>
          <cell r="N126">
            <v>7880.2206461780934</v>
          </cell>
          <cell r="O126">
            <v>3886.5137971239797</v>
          </cell>
          <cell r="P126">
            <v>542.29934924078088</v>
          </cell>
          <cell r="R126">
            <v>39296</v>
          </cell>
          <cell r="S126">
            <v>1.3666803334700013</v>
          </cell>
          <cell r="T126">
            <v>2.0275750202757501</v>
          </cell>
          <cell r="U126">
            <v>0.139577081443227</v>
          </cell>
          <cell r="V126">
            <v>2.4798512089274643E-4</v>
          </cell>
        </row>
        <row r="127">
          <cell r="F127">
            <v>39297</v>
          </cell>
          <cell r="G127">
            <v>9.7304999999999993</v>
          </cell>
          <cell r="H127">
            <v>14.4533</v>
          </cell>
          <cell r="I127">
            <v>7.1134000000000004</v>
          </cell>
          <cell r="J127">
            <v>1.7480592172540437E-3</v>
          </cell>
          <cell r="L127">
            <v>39297</v>
          </cell>
          <cell r="M127">
            <v>5356.186395286556</v>
          </cell>
          <cell r="N127">
            <v>7955.4494828957841</v>
          </cell>
          <cell r="O127">
            <v>3916.9604386995688</v>
          </cell>
          <cell r="P127">
            <v>550.66079295154191</v>
          </cell>
          <cell r="R127">
            <v>39297</v>
          </cell>
          <cell r="S127">
            <v>1.367053998632946</v>
          </cell>
          <cell r="T127">
            <v>2.0316944331572531</v>
          </cell>
          <cell r="U127">
            <v>0.1405797508926814</v>
          </cell>
          <cell r="V127">
            <v>2.4608721330839648E-4</v>
          </cell>
        </row>
        <row r="128">
          <cell r="F128">
            <v>39298</v>
          </cell>
          <cell r="G128">
            <v>9.7362000000000002</v>
          </cell>
          <cell r="H128">
            <v>14.4458</v>
          </cell>
          <cell r="I128">
            <v>7.0890000000000004</v>
          </cell>
          <cell r="J128">
            <v>1.7550910804516203E-3</v>
          </cell>
          <cell r="L128">
            <v>39298</v>
          </cell>
          <cell r="M128">
            <v>5333.333333333333</v>
          </cell>
          <cell r="N128">
            <v>7917.6563737133802</v>
          </cell>
          <cell r="O128">
            <v>3886.5137971239797</v>
          </cell>
          <cell r="P128">
            <v>548.24561403508767</v>
          </cell>
          <cell r="R128">
            <v>39298</v>
          </cell>
          <cell r="S128">
            <v>1.37211855104281</v>
          </cell>
          <cell r="T128">
            <v>2.0374898125509371</v>
          </cell>
          <cell r="U128">
            <v>0.1410636196924813</v>
          </cell>
          <cell r="V128">
            <v>2.4794208072994152E-4</v>
          </cell>
        </row>
        <row r="129">
          <cell r="F129">
            <v>39299</v>
          </cell>
          <cell r="G129">
            <v>9.7668999999999997</v>
          </cell>
          <cell r="H129">
            <v>14.656499999999999</v>
          </cell>
          <cell r="I129">
            <v>7.1801000000000004</v>
          </cell>
          <cell r="J129">
            <v>1.7554607996826128E-3</v>
          </cell>
          <cell r="L129">
            <v>39299</v>
          </cell>
          <cell r="M129">
            <v>5353.3190578158465</v>
          </cell>
          <cell r="N129">
            <v>7930.2141157811257</v>
          </cell>
          <cell r="O129">
            <v>3886.5137971239797</v>
          </cell>
          <cell r="P129">
            <v>541.41851651326476</v>
          </cell>
          <cell r="R129">
            <v>39299</v>
          </cell>
          <cell r="S129">
            <v>1.3768415255404105</v>
          </cell>
          <cell r="T129">
            <v>2.0403999183840034</v>
          </cell>
          <cell r="U129">
            <v>0.13927382626982909</v>
          </cell>
          <cell r="V129">
            <v>2.4794208072994152E-4</v>
          </cell>
        </row>
        <row r="130">
          <cell r="F130">
            <v>39300</v>
          </cell>
          <cell r="G130">
            <v>9.8542000000000005</v>
          </cell>
          <cell r="H130">
            <v>14.6557</v>
          </cell>
          <cell r="I130">
            <v>7.18</v>
          </cell>
          <cell r="J130">
            <v>1.7673933599031469E-3</v>
          </cell>
          <cell r="L130">
            <v>39300</v>
          </cell>
          <cell r="M130">
            <v>5316.3211057947901</v>
          </cell>
          <cell r="N130">
            <v>7874.0157480314965</v>
          </cell>
          <cell r="O130">
            <v>3861.0038610038609</v>
          </cell>
          <cell r="P130">
            <v>537.63440860215053</v>
          </cell>
          <cell r="R130">
            <v>39300</v>
          </cell>
          <cell r="S130">
            <v>1.3768415255404105</v>
          </cell>
          <cell r="T130">
            <v>2.0399836801305589</v>
          </cell>
          <cell r="U130">
            <v>0.1392757660167131</v>
          </cell>
          <cell r="V130">
            <v>2.4963179310516986E-4</v>
          </cell>
        </row>
        <row r="131">
          <cell r="F131">
            <v>39301</v>
          </cell>
          <cell r="G131">
            <v>9.8318999999999992</v>
          </cell>
          <cell r="H131">
            <v>14.5444</v>
          </cell>
          <cell r="I131">
            <v>7.1393000000000004</v>
          </cell>
          <cell r="J131">
            <v>1.77181502959817E-3</v>
          </cell>
          <cell r="L131">
            <v>39301</v>
          </cell>
          <cell r="M131">
            <v>5341.8803418803418</v>
          </cell>
          <cell r="N131">
            <v>7880.2206461780934</v>
          </cell>
          <cell r="O131">
            <v>3869.9690402476781</v>
          </cell>
          <cell r="P131">
            <v>542.0054200542005</v>
          </cell>
          <cell r="R131">
            <v>39301</v>
          </cell>
          <cell r="S131">
            <v>1.3808340237503454</v>
          </cell>
          <cell r="T131">
            <v>2.0366598778004072</v>
          </cell>
          <cell r="U131">
            <v>0.14006975473785946</v>
          </cell>
          <cell r="V131">
            <v>2.4912805181863477E-4</v>
          </cell>
        </row>
        <row r="132">
          <cell r="F132">
            <v>39302</v>
          </cell>
          <cell r="G132">
            <v>9.7408999999999999</v>
          </cell>
          <cell r="H132">
            <v>14.305999999999999</v>
          </cell>
          <cell r="I132">
            <v>7.0552000000000001</v>
          </cell>
          <cell r="J132">
            <v>1.7693039911959435E-3</v>
          </cell>
          <cell r="L132">
            <v>39302</v>
          </cell>
          <cell r="M132">
            <v>5291.0052910052909</v>
          </cell>
          <cell r="N132">
            <v>7782.1011673151743</v>
          </cell>
          <cell r="O132">
            <v>3837.2985418265544</v>
          </cell>
          <cell r="P132">
            <v>543.77379010331708</v>
          </cell>
          <cell r="R132">
            <v>39302</v>
          </cell>
          <cell r="S132">
            <v>1.3787398317937407</v>
          </cell>
          <cell r="T132">
            <v>2.0275750202757501</v>
          </cell>
          <cell r="U132">
            <v>0.14173942623880259</v>
          </cell>
          <cell r="V132">
            <v>2.5111305863238808E-4</v>
          </cell>
        </row>
        <row r="133">
          <cell r="F133">
            <v>39303</v>
          </cell>
          <cell r="G133">
            <v>9.7050000000000001</v>
          </cell>
          <cell r="H133">
            <v>14.2851</v>
          </cell>
          <cell r="I133">
            <v>7.0457000000000001</v>
          </cell>
          <cell r="J133">
            <v>1.7558615046679579E-3</v>
          </cell>
          <cell r="L133">
            <v>39303</v>
          </cell>
          <cell r="M133">
            <v>5316.3211057947901</v>
          </cell>
          <cell r="N133">
            <v>7830.8535630383722</v>
          </cell>
          <cell r="O133">
            <v>3862.4951718810353</v>
          </cell>
          <cell r="P133">
            <v>548.24561403508767</v>
          </cell>
          <cell r="R133">
            <v>39303</v>
          </cell>
          <cell r="S133">
            <v>1.3766519823788546</v>
          </cell>
          <cell r="T133">
            <v>2.0271639975674032</v>
          </cell>
          <cell r="U133">
            <v>0.14193053919411841</v>
          </cell>
          <cell r="V133">
            <v>2.4954458113942053E-4</v>
          </cell>
        </row>
        <row r="134">
          <cell r="F134">
            <v>39304</v>
          </cell>
          <cell r="G134">
            <v>9.7608999999999995</v>
          </cell>
          <cell r="H134">
            <v>14.3887</v>
          </cell>
          <cell r="I134">
            <v>7.08</v>
          </cell>
          <cell r="J134">
            <v>1.7536752649364906E-3</v>
          </cell>
          <cell r="L134">
            <v>39304</v>
          </cell>
          <cell r="M134">
            <v>5344.7354355959378</v>
          </cell>
          <cell r="N134">
            <v>7898.8941548183266</v>
          </cell>
          <cell r="O134">
            <v>3886.5137971239797</v>
          </cell>
          <cell r="P134">
            <v>548.847420417124</v>
          </cell>
          <cell r="R134">
            <v>39304</v>
          </cell>
          <cell r="S134">
            <v>1.3755158184319121</v>
          </cell>
          <cell r="T134">
            <v>2.03210729526519</v>
          </cell>
          <cell r="U134">
            <v>0.14124293785310735</v>
          </cell>
          <cell r="V134">
            <v>2.4802202435576277E-4</v>
          </cell>
        </row>
        <row r="135">
          <cell r="F135">
            <v>39305</v>
          </cell>
          <cell r="G135">
            <v>9.8474000000000004</v>
          </cell>
          <cell r="H135">
            <v>14.5284</v>
          </cell>
          <cell r="I135">
            <v>7.1875999999999998</v>
          </cell>
          <cell r="J135">
            <v>1.7775091763911231E-3</v>
          </cell>
          <cell r="L135">
            <v>39305</v>
          </cell>
          <cell r="M135">
            <v>5321.97977647685</v>
          </cell>
          <cell r="N135">
            <v>7861.635220125786</v>
          </cell>
          <cell r="O135">
            <v>3891.0505836575871</v>
          </cell>
          <cell r="P135">
            <v>541.41851651326476</v>
          </cell>
          <cell r="R135">
            <v>39305</v>
          </cell>
          <cell r="S135">
            <v>1.3676148796498906</v>
          </cell>
          <cell r="T135">
            <v>2.0210185933710592</v>
          </cell>
          <cell r="U135">
            <v>0.1391284990817519</v>
          </cell>
          <cell r="V135">
            <v>2.4765654989660342E-4</v>
          </cell>
        </row>
        <row r="136">
          <cell r="F136">
            <v>39306</v>
          </cell>
          <cell r="G136">
            <v>9.8554999999999993</v>
          </cell>
          <cell r="H136">
            <v>14.632</v>
          </cell>
          <cell r="I136">
            <v>7.2302999999999997</v>
          </cell>
          <cell r="J136">
            <v>1.7658547266633468E-3</v>
          </cell>
          <cell r="L136">
            <v>39306</v>
          </cell>
          <cell r="M136">
            <v>5327.6505061267981</v>
          </cell>
          <cell r="N136">
            <v>7874.0157480314965</v>
          </cell>
          <cell r="O136">
            <v>3891.0505836575871</v>
          </cell>
          <cell r="P136">
            <v>538.2131324004306</v>
          </cell>
          <cell r="R136">
            <v>39306</v>
          </cell>
          <cell r="S136">
            <v>1.3689253935660506</v>
          </cell>
          <cell r="T136">
            <v>2.0226537216828477</v>
          </cell>
          <cell r="U136">
            <v>0.1383068475720233</v>
          </cell>
          <cell r="V136">
            <v>2.4765654989660342E-4</v>
          </cell>
        </row>
        <row r="137">
          <cell r="F137">
            <v>39307</v>
          </cell>
          <cell r="G137">
            <v>9.8611000000000004</v>
          </cell>
          <cell r="H137">
            <v>14.6309</v>
          </cell>
          <cell r="I137">
            <v>7.23</v>
          </cell>
          <cell r="J137">
            <v>1.7657923640075012E-3</v>
          </cell>
          <cell r="L137">
            <v>39307</v>
          </cell>
          <cell r="M137">
            <v>5327.6505061267981</v>
          </cell>
          <cell r="N137">
            <v>7867.820613690008</v>
          </cell>
          <cell r="O137">
            <v>3891.0505836575871</v>
          </cell>
          <cell r="P137">
            <v>538.2131324004306</v>
          </cell>
          <cell r="R137">
            <v>39307</v>
          </cell>
          <cell r="S137">
            <v>1.3689253935660506</v>
          </cell>
          <cell r="T137">
            <v>2.0226537216828477</v>
          </cell>
          <cell r="U137">
            <v>0.13831258644536651</v>
          </cell>
          <cell r="V137">
            <v>2.4765654989660342E-4</v>
          </cell>
        </row>
        <row r="138">
          <cell r="F138">
            <v>39308</v>
          </cell>
          <cell r="G138">
            <v>9.8095999999999997</v>
          </cell>
          <cell r="H138">
            <v>14.5236</v>
          </cell>
          <cell r="I138">
            <v>7.1966999999999999</v>
          </cell>
          <cell r="J138">
            <v>1.7754956740047903E-3</v>
          </cell>
          <cell r="L138">
            <v>39308</v>
          </cell>
          <cell r="M138">
            <v>5316.3211057947901</v>
          </cell>
          <cell r="N138">
            <v>7849.2935635792774</v>
          </cell>
          <cell r="O138">
            <v>3891.0505836575871</v>
          </cell>
          <cell r="P138">
            <v>540.83288263926443</v>
          </cell>
          <cell r="R138">
            <v>39308</v>
          </cell>
          <cell r="S138">
            <v>1.3664935774801859</v>
          </cell>
          <cell r="T138">
            <v>2.0177562550443908</v>
          </cell>
          <cell r="U138">
            <v>0.13895257548598663</v>
          </cell>
          <cell r="V138">
            <v>2.4765654989660342E-4</v>
          </cell>
        </row>
        <row r="139">
          <cell r="F139">
            <v>39309</v>
          </cell>
          <cell r="G139">
            <v>9.8571000000000009</v>
          </cell>
          <cell r="H139">
            <v>14.525700000000001</v>
          </cell>
          <cell r="I139">
            <v>7.2412000000000001</v>
          </cell>
          <cell r="J139">
            <v>1.7710681843540294E-3</v>
          </cell>
          <cell r="L139">
            <v>39309</v>
          </cell>
          <cell r="M139">
            <v>5350.4547886570363</v>
          </cell>
          <cell r="N139">
            <v>7892.6598263614842</v>
          </cell>
          <cell r="O139">
            <v>3935.4584809130265</v>
          </cell>
          <cell r="P139">
            <v>543.47826086956525</v>
          </cell>
          <cell r="R139">
            <v>39309</v>
          </cell>
          <cell r="S139">
            <v>1.3590649633052461</v>
          </cell>
          <cell r="T139">
            <v>2.0056157240272765</v>
          </cell>
          <cell r="U139">
            <v>0.13809865768104734</v>
          </cell>
          <cell r="V139">
            <v>2.4489995836700709E-4</v>
          </cell>
        </row>
        <row r="140">
          <cell r="F140">
            <v>39310</v>
          </cell>
          <cell r="G140">
            <v>9.9690999999999992</v>
          </cell>
          <cell r="H140">
            <v>14.6859</v>
          </cell>
          <cell r="I140">
            <v>7.3712999999999997</v>
          </cell>
          <cell r="J140">
            <v>1.8053050694771657E-3</v>
          </cell>
          <cell r="L140">
            <v>39310</v>
          </cell>
          <cell r="M140">
            <v>5305.0397877984087</v>
          </cell>
          <cell r="N140">
            <v>7824.7261345852903</v>
          </cell>
          <cell r="O140">
            <v>3929.2730844793714</v>
          </cell>
          <cell r="P140">
            <v>533.04904051172707</v>
          </cell>
          <cell r="R140">
            <v>39310</v>
          </cell>
          <cell r="S140">
            <v>1.3497098123903362</v>
          </cell>
          <cell r="T140">
            <v>1.9920318725099602</v>
          </cell>
          <cell r="U140">
            <v>0.13566128091381438</v>
          </cell>
          <cell r="V140">
            <v>2.4522666300461516E-4</v>
          </cell>
        </row>
        <row r="141">
          <cell r="F141">
            <v>39311</v>
          </cell>
          <cell r="G141">
            <v>10.0543</v>
          </cell>
          <cell r="H141">
            <v>14.8314</v>
          </cell>
          <cell r="I141">
            <v>7.4747000000000003</v>
          </cell>
          <cell r="J141">
            <v>1.8217790036326273E-3</v>
          </cell>
          <cell r="L141">
            <v>39311</v>
          </cell>
          <cell r="M141">
            <v>5296.6101694915251</v>
          </cell>
          <cell r="N141">
            <v>7830.8535630383722</v>
          </cell>
          <cell r="O141">
            <v>3947.8878799842087</v>
          </cell>
          <cell r="P141">
            <v>528.26201796090868</v>
          </cell>
          <cell r="R141">
            <v>39311</v>
          </cell>
          <cell r="S141">
            <v>1.3415615776764154</v>
          </cell>
          <cell r="T141">
            <v>1.9837333862328903</v>
          </cell>
          <cell r="U141">
            <v>0.13378463349699654</v>
          </cell>
          <cell r="V141">
            <v>2.4403338376689931E-4</v>
          </cell>
        </row>
        <row r="142">
          <cell r="F142">
            <v>39312</v>
          </cell>
          <cell r="G142">
            <v>10.043200000000001</v>
          </cell>
          <cell r="H142">
            <v>14.774800000000001</v>
          </cell>
          <cell r="I142">
            <v>7.4587000000000003</v>
          </cell>
          <cell r="J142">
            <v>1.7673433824478058E-3</v>
          </cell>
          <cell r="L142">
            <v>39312</v>
          </cell>
          <cell r="M142">
            <v>5467.4685620557684</v>
          </cell>
          <cell r="N142">
            <v>8051.5297906602245</v>
          </cell>
          <cell r="O142">
            <v>4065.0406504065036</v>
          </cell>
          <cell r="P142">
            <v>544.95912806539513</v>
          </cell>
          <cell r="R142">
            <v>39312</v>
          </cell>
          <cell r="S142">
            <v>1.3446282102998521</v>
          </cell>
          <cell r="T142">
            <v>1.9801980198019802</v>
          </cell>
          <cell r="U142">
            <v>0.13407162105997023</v>
          </cell>
          <cell r="V142">
            <v>2.3729859281934455E-4</v>
          </cell>
        </row>
        <row r="143">
          <cell r="F143">
            <v>39313</v>
          </cell>
          <cell r="G143">
            <v>10.1709</v>
          </cell>
          <cell r="H143">
            <v>14.639200000000001</v>
          </cell>
          <cell r="I143">
            <v>7.3875000000000002</v>
          </cell>
          <cell r="J143">
            <v>1.7344910482916997E-3</v>
          </cell>
          <cell r="L143">
            <v>39313</v>
          </cell>
          <cell r="M143">
            <v>5458.5152838427948</v>
          </cell>
          <cell r="N143">
            <v>8025.6821829855544</v>
          </cell>
          <cell r="O143">
            <v>4053.5062829347389</v>
          </cell>
          <cell r="P143">
            <v>548.54635216675808</v>
          </cell>
          <cell r="R143">
            <v>39313</v>
          </cell>
          <cell r="S143">
            <v>1.3469827586206897</v>
          </cell>
          <cell r="T143">
            <v>1.9805902158843334</v>
          </cell>
          <cell r="U143">
            <v>0.13536379018612521</v>
          </cell>
          <cell r="V143">
            <v>2.3800966795271223E-4</v>
          </cell>
        </row>
        <row r="144">
          <cell r="F144">
            <v>39314</v>
          </cell>
          <cell r="G144">
            <v>10.1843</v>
          </cell>
          <cell r="H144">
            <v>14.6372</v>
          </cell>
          <cell r="I144">
            <v>7.3868</v>
          </cell>
          <cell r="J144">
            <v>1.7342383745330564E-3</v>
          </cell>
          <cell r="L144">
            <v>39314</v>
          </cell>
          <cell r="M144">
            <v>5458.5152838427948</v>
          </cell>
          <cell r="N144">
            <v>8025.6821829855544</v>
          </cell>
          <cell r="O144">
            <v>4053.5062829347389</v>
          </cell>
          <cell r="P144">
            <v>548.847420417124</v>
          </cell>
          <cell r="R144">
            <v>39314</v>
          </cell>
          <cell r="S144">
            <v>1.3469827586206897</v>
          </cell>
          <cell r="T144">
            <v>1.9805902158843334</v>
          </cell>
          <cell r="U144">
            <v>0.13537661775058213</v>
          </cell>
          <cell r="V144">
            <v>2.3799890520503607E-4</v>
          </cell>
        </row>
        <row r="145">
          <cell r="F145">
            <v>39315</v>
          </cell>
          <cell r="G145">
            <v>9.9532000000000007</v>
          </cell>
          <cell r="H145">
            <v>14.633699999999999</v>
          </cell>
          <cell r="I145">
            <v>7.3773999999999997</v>
          </cell>
          <cell r="J145">
            <v>1.7978142174743946E-3</v>
          </cell>
          <cell r="L145">
            <v>39315</v>
          </cell>
          <cell r="M145">
            <v>5316.3211057947901</v>
          </cell>
          <cell r="N145">
            <v>7818.6082877247854</v>
          </cell>
          <cell r="O145">
            <v>3943.2176656151423</v>
          </cell>
          <cell r="P145">
            <v>534.47354355959374</v>
          </cell>
          <cell r="R145">
            <v>39315</v>
          </cell>
          <cell r="S145">
            <v>1.3486176668914363</v>
          </cell>
          <cell r="T145">
            <v>1.9833399444664817</v>
          </cell>
          <cell r="U145">
            <v>0.13554910944235096</v>
          </cell>
          <cell r="V145">
            <v>2.4443363504591685E-4</v>
          </cell>
        </row>
        <row r="146">
          <cell r="F146">
            <v>39316</v>
          </cell>
          <cell r="G146">
            <v>9.9939999999999998</v>
          </cell>
          <cell r="H146">
            <v>14.707100000000001</v>
          </cell>
          <cell r="I146">
            <v>7.4131</v>
          </cell>
          <cell r="J146">
            <v>1.7836185339369097E-3</v>
          </cell>
          <cell r="L146">
            <v>39316</v>
          </cell>
          <cell r="M146">
            <v>5393.7432578209273</v>
          </cell>
          <cell r="N146">
            <v>7936.5079365079364</v>
          </cell>
          <cell r="O146">
            <v>4003.2025620496397</v>
          </cell>
          <cell r="P146">
            <v>539.95680345572362</v>
          </cell>
          <cell r="R146">
            <v>39316</v>
          </cell>
          <cell r="S146">
            <v>1.3478905512872354</v>
          </cell>
          <cell r="T146">
            <v>1.9837333862328903</v>
          </cell>
          <cell r="U146">
            <v>0.13489633216872834</v>
          </cell>
          <cell r="V146">
            <v>2.4092321777049655E-4</v>
          </cell>
        </row>
        <row r="147">
          <cell r="F147">
            <v>39317</v>
          </cell>
          <cell r="G147">
            <v>9.8824000000000005</v>
          </cell>
          <cell r="H147">
            <v>14.5663</v>
          </cell>
          <cell r="I147">
            <v>7.3353999999999999</v>
          </cell>
          <cell r="J147">
            <v>1.7856026855464391E-3</v>
          </cell>
          <cell r="L147">
            <v>39317</v>
          </cell>
          <cell r="M147">
            <v>5333.333333333333</v>
          </cell>
          <cell r="N147">
            <v>7849.2935635792774</v>
          </cell>
          <cell r="O147">
            <v>3954.1320680110712</v>
          </cell>
          <cell r="P147">
            <v>539.08355795148248</v>
          </cell>
          <cell r="R147">
            <v>39317</v>
          </cell>
          <cell r="S147">
            <v>1.3487995683841383</v>
          </cell>
          <cell r="T147">
            <v>1.9853087155052609</v>
          </cell>
          <cell r="U147">
            <v>0.13632521743872181</v>
          </cell>
          <cell r="V147">
            <v>2.4374549070842189E-4</v>
          </cell>
        </row>
        <row r="148">
          <cell r="F148">
            <v>39318</v>
          </cell>
          <cell r="G148">
            <v>9.8367000000000004</v>
          </cell>
          <cell r="H148">
            <v>14.4901</v>
          </cell>
          <cell r="I148">
            <v>7.2465999999999999</v>
          </cell>
          <cell r="J148">
            <v>1.7593244194229417E-3</v>
          </cell>
          <cell r="L148">
            <v>39318</v>
          </cell>
          <cell r="M148">
            <v>5376.344086021506</v>
          </cell>
          <cell r="N148">
            <v>7930.2141157811257</v>
          </cell>
          <cell r="O148">
            <v>3966.679888932963</v>
          </cell>
          <cell r="P148">
            <v>547.34537493158177</v>
          </cell>
          <cell r="R148">
            <v>39318</v>
          </cell>
          <cell r="S148">
            <v>1.3555645926528399</v>
          </cell>
          <cell r="T148">
            <v>1.9992003198720512</v>
          </cell>
          <cell r="U148">
            <v>0.13799574973090828</v>
          </cell>
          <cell r="V148">
            <v>2.4310789128215103E-4</v>
          </cell>
        </row>
        <row r="149">
          <cell r="F149">
            <v>39319</v>
          </cell>
          <cell r="G149">
            <v>9.8785000000000007</v>
          </cell>
          <cell r="H149">
            <v>14.5543</v>
          </cell>
          <cell r="I149">
            <v>7.2546999999999997</v>
          </cell>
          <cell r="J149">
            <v>1.7630900621665555E-3</v>
          </cell>
          <cell r="L149">
            <v>39319</v>
          </cell>
          <cell r="M149">
            <v>5387.9310344827582</v>
          </cell>
          <cell r="N149">
            <v>7949.1255961844199</v>
          </cell>
          <cell r="O149">
            <v>3961.9651347068143</v>
          </cell>
          <cell r="P149">
            <v>546.14964500273072</v>
          </cell>
          <cell r="R149">
            <v>39319</v>
          </cell>
          <cell r="S149">
            <v>1.3596193065941535</v>
          </cell>
          <cell r="T149">
            <v>2.0060180541624875</v>
          </cell>
          <cell r="U149">
            <v>0.13784167505203523</v>
          </cell>
          <cell r="V149">
            <v>2.4339190965292311E-4</v>
          </cell>
        </row>
        <row r="150">
          <cell r="F150">
            <v>39320</v>
          </cell>
          <cell r="G150">
            <v>9.9186999999999994</v>
          </cell>
          <cell r="H150">
            <v>14.542899999999999</v>
          </cell>
          <cell r="I150">
            <v>7.2180999999999997</v>
          </cell>
          <cell r="J150">
            <v>1.7361352241003348E-3</v>
          </cell>
          <cell r="L150">
            <v>39320</v>
          </cell>
          <cell r="M150">
            <v>5405.4054054054059</v>
          </cell>
          <cell r="N150">
            <v>7961.7834394904467</v>
          </cell>
          <cell r="O150">
            <v>3954.1320680110712</v>
          </cell>
          <cell r="P150">
            <v>547.64512595837903</v>
          </cell>
          <cell r="R150">
            <v>39320</v>
          </cell>
          <cell r="S150">
            <v>1.367053998632946</v>
          </cell>
          <cell r="T150">
            <v>2.0136931131695532</v>
          </cell>
          <cell r="U150">
            <v>0.13854061318075395</v>
          </cell>
          <cell r="V150">
            <v>2.4390422368944162E-4</v>
          </cell>
        </row>
        <row r="151">
          <cell r="F151">
            <v>39321</v>
          </cell>
          <cell r="G151">
            <v>9.8902000000000001</v>
          </cell>
          <cell r="H151">
            <v>14.542999999999999</v>
          </cell>
          <cell r="I151">
            <v>7.218</v>
          </cell>
          <cell r="J151">
            <v>1.7361080970345539E-3</v>
          </cell>
          <cell r="L151">
            <v>39321</v>
          </cell>
          <cell r="M151">
            <v>5405.4054054054059</v>
          </cell>
          <cell r="N151">
            <v>7961.7834394904467</v>
          </cell>
          <cell r="O151">
            <v>3954.1320680110712</v>
          </cell>
          <cell r="P151">
            <v>547.64512595837903</v>
          </cell>
          <cell r="R151">
            <v>39321</v>
          </cell>
          <cell r="S151">
            <v>1.367053998632946</v>
          </cell>
          <cell r="T151">
            <v>2.0136931131695532</v>
          </cell>
          <cell r="U151">
            <v>0.13854253255749516</v>
          </cell>
          <cell r="V151">
            <v>2.4390422368944162E-4</v>
          </cell>
        </row>
        <row r="152">
          <cell r="F152">
            <v>39322</v>
          </cell>
          <cell r="G152">
            <v>9.8367000000000004</v>
          </cell>
          <cell r="H152">
            <v>14.515499999999999</v>
          </cell>
          <cell r="I152">
            <v>7.2018000000000004</v>
          </cell>
          <cell r="J152">
            <v>1.7503141813955605E-3</v>
          </cell>
          <cell r="L152">
            <v>39322</v>
          </cell>
          <cell r="M152">
            <v>5396.6540744738259</v>
          </cell>
          <cell r="N152">
            <v>7961.7834394904467</v>
          </cell>
          <cell r="O152">
            <v>3951.0075069142626</v>
          </cell>
          <cell r="P152">
            <v>548.54635216675808</v>
          </cell>
          <cell r="R152">
            <v>39322</v>
          </cell>
          <cell r="S152">
            <v>1.3661202185792349</v>
          </cell>
          <cell r="T152">
            <v>2.0153164046755343</v>
          </cell>
          <cell r="U152">
            <v>0.13885417534505262</v>
          </cell>
          <cell r="V152">
            <v>2.4404767715420882E-4</v>
          </cell>
        </row>
        <row r="153">
          <cell r="F153">
            <v>39323</v>
          </cell>
          <cell r="G153">
            <v>9.9039000000000001</v>
          </cell>
          <cell r="H153">
            <v>14.560499999999999</v>
          </cell>
          <cell r="I153">
            <v>7.2503000000000002</v>
          </cell>
          <cell r="J153">
            <v>1.7580470207256163E-3</v>
          </cell>
          <cell r="L153">
            <v>39323</v>
          </cell>
          <cell r="M153">
            <v>5417.1180931744311</v>
          </cell>
          <cell r="N153">
            <v>7974.4816586921843</v>
          </cell>
          <cell r="O153">
            <v>3972.9837107667859</v>
          </cell>
          <cell r="P153">
            <v>547.94520547945206</v>
          </cell>
          <cell r="R153">
            <v>39323</v>
          </cell>
          <cell r="S153">
            <v>1.3638843426077469</v>
          </cell>
          <cell r="T153">
            <v>2.0080321285140563</v>
          </cell>
          <cell r="U153">
            <v>0.13792532722783885</v>
          </cell>
          <cell r="V153">
            <v>2.4279505669264574E-4</v>
          </cell>
        </row>
        <row r="154">
          <cell r="F154">
            <v>39324</v>
          </cell>
          <cell r="G154">
            <v>9.8989999999999991</v>
          </cell>
          <cell r="H154">
            <v>14.605700000000001</v>
          </cell>
          <cell r="I154">
            <v>7.2773000000000003</v>
          </cell>
          <cell r="J154">
            <v>1.7603805238540363E-3</v>
          </cell>
          <cell r="L154">
            <v>39324</v>
          </cell>
          <cell r="M154">
            <v>5420.0542005420048</v>
          </cell>
          <cell r="N154">
            <v>7987.2204472843441</v>
          </cell>
          <cell r="O154">
            <v>3980.8917197452233</v>
          </cell>
          <cell r="P154">
            <v>547.04595185995629</v>
          </cell>
          <cell r="R154">
            <v>39324</v>
          </cell>
          <cell r="S154">
            <v>1.361285053090117</v>
          </cell>
          <cell r="T154">
            <v>2.0068231988761789</v>
          </cell>
          <cell r="U154">
            <v>0.13741360119824661</v>
          </cell>
          <cell r="V154">
            <v>2.4223045805779616E-4</v>
          </cell>
        </row>
        <row r="155">
          <cell r="F155">
            <v>39325</v>
          </cell>
          <cell r="G155">
            <v>9.7972000000000001</v>
          </cell>
          <cell r="H155">
            <v>14.456799999999999</v>
          </cell>
          <cell r="I155">
            <v>7.1784999999999997</v>
          </cell>
          <cell r="J155">
            <v>1.7364789069907168E-3</v>
          </cell>
          <cell r="L155">
            <v>39325</v>
          </cell>
          <cell r="M155">
            <v>5431.8305268875611</v>
          </cell>
          <cell r="N155">
            <v>8019.2461908580599</v>
          </cell>
          <cell r="O155">
            <v>3980.8917197452233</v>
          </cell>
          <cell r="P155">
            <v>554.63117027176929</v>
          </cell>
          <cell r="R155">
            <v>39325</v>
          </cell>
          <cell r="S155">
            <v>1.3646288209606987</v>
          </cell>
          <cell r="T155">
            <v>2.0136931131695532</v>
          </cell>
          <cell r="U155">
            <v>0.13930486870516126</v>
          </cell>
          <cell r="V155">
            <v>2.422363257594109E-4</v>
          </cell>
        </row>
        <row r="156">
          <cell r="F156">
            <v>39326</v>
          </cell>
          <cell r="G156">
            <v>9.7646999999999995</v>
          </cell>
          <cell r="H156">
            <v>14.4191</v>
          </cell>
          <cell r="I156">
            <v>7.1520999999999999</v>
          </cell>
          <cell r="J156">
            <v>1.7234574624846396E-3</v>
          </cell>
          <cell r="L156">
            <v>39326</v>
          </cell>
          <cell r="M156">
            <v>5458.5152838427948</v>
          </cell>
          <cell r="N156">
            <v>8058.0177276390004</v>
          </cell>
          <cell r="O156">
            <v>3996.802557953637</v>
          </cell>
          <cell r="P156">
            <v>558.97149245388482</v>
          </cell>
          <cell r="R156">
            <v>39326</v>
          </cell>
          <cell r="S156">
            <v>1.3655605626109519</v>
          </cell>
          <cell r="T156">
            <v>2.0157226365652088</v>
          </cell>
          <cell r="U156">
            <v>0.13981907411809119</v>
          </cell>
          <cell r="V156">
            <v>2.4134186074574636E-4</v>
          </cell>
        </row>
        <row r="157">
          <cell r="F157">
            <v>39327</v>
          </cell>
          <cell r="G157">
            <v>9.7819000000000003</v>
          </cell>
          <cell r="H157">
            <v>14.530799999999999</v>
          </cell>
          <cell r="I157">
            <v>7.2023999999999999</v>
          </cell>
          <cell r="J157">
            <v>1.7141015708026796E-3</v>
          </cell>
          <cell r="L157">
            <v>39327</v>
          </cell>
          <cell r="M157">
            <v>5446.6230936819175</v>
          </cell>
          <cell r="N157">
            <v>8058.0177276390004</v>
          </cell>
          <cell r="O157">
            <v>3996.802557953637</v>
          </cell>
          <cell r="P157">
            <v>554.93895671476139</v>
          </cell>
          <cell r="R157">
            <v>39327</v>
          </cell>
          <cell r="S157">
            <v>1.3623978201634879</v>
          </cell>
          <cell r="T157">
            <v>2.016535591853196</v>
          </cell>
          <cell r="U157">
            <v>0.13884260801954904</v>
          </cell>
          <cell r="V157">
            <v>2.4134186074574636E-4</v>
          </cell>
        </row>
        <row r="158">
          <cell r="F158">
            <v>39328</v>
          </cell>
          <cell r="G158">
            <v>9.7789999999999999</v>
          </cell>
          <cell r="H158">
            <v>14.5312</v>
          </cell>
          <cell r="I158">
            <v>7.2024999999999997</v>
          </cell>
          <cell r="J158">
            <v>1.7141309527482663E-3</v>
          </cell>
          <cell r="L158">
            <v>39328</v>
          </cell>
          <cell r="M158">
            <v>5446.6230936819175</v>
          </cell>
          <cell r="N158">
            <v>8058.0177276390004</v>
          </cell>
          <cell r="O158">
            <v>3996.802557953637</v>
          </cell>
          <cell r="P158">
            <v>554.93895671476139</v>
          </cell>
          <cell r="R158">
            <v>39328</v>
          </cell>
          <cell r="S158">
            <v>1.3623978201634879</v>
          </cell>
          <cell r="T158">
            <v>2.016535591853196</v>
          </cell>
          <cell r="U158">
            <v>0.13884068031933358</v>
          </cell>
          <cell r="V158">
            <v>2.4134186074574636E-4</v>
          </cell>
        </row>
        <row r="159">
          <cell r="F159">
            <v>39329</v>
          </cell>
          <cell r="G159">
            <v>9.8039000000000005</v>
          </cell>
          <cell r="H159">
            <v>14.5045</v>
          </cell>
          <cell r="I159">
            <v>7.1885000000000003</v>
          </cell>
          <cell r="J159">
            <v>1.7375530388065094E-3</v>
          </cell>
          <cell r="L159">
            <v>39329</v>
          </cell>
          <cell r="M159">
            <v>5417.1180931744311</v>
          </cell>
          <cell r="N159">
            <v>8012.8205128205127</v>
          </cell>
          <cell r="O159">
            <v>3972.9837107667859</v>
          </cell>
          <cell r="P159">
            <v>552.79159756771696</v>
          </cell>
          <cell r="R159">
            <v>39329</v>
          </cell>
          <cell r="S159">
            <v>1.3631406761177753</v>
          </cell>
          <cell r="T159">
            <v>2.0173492031470648</v>
          </cell>
          <cell r="U159">
            <v>0.13911108019753773</v>
          </cell>
          <cell r="V159">
            <v>2.4270077421546975E-4</v>
          </cell>
        </row>
        <row r="160">
          <cell r="F160">
            <v>39330</v>
          </cell>
          <cell r="G160">
            <v>9.8483000000000001</v>
          </cell>
          <cell r="H160">
            <v>14.5648</v>
          </cell>
          <cell r="I160">
            <v>7.2263999999999999</v>
          </cell>
          <cell r="J160">
            <v>1.7483526147487531E-3</v>
          </cell>
          <cell r="L160">
            <v>39330</v>
          </cell>
          <cell r="M160">
            <v>5414.1851651326479</v>
          </cell>
          <cell r="N160">
            <v>8019.2461908580599</v>
          </cell>
          <cell r="O160">
            <v>3980.8917197452233</v>
          </cell>
          <cell r="P160">
            <v>550.66079295154191</v>
          </cell>
          <cell r="R160">
            <v>39330</v>
          </cell>
          <cell r="S160">
            <v>1.3603591348115902</v>
          </cell>
          <cell r="T160">
            <v>2.0153164046755343</v>
          </cell>
          <cell r="U160">
            <v>0.1383814900918853</v>
          </cell>
          <cell r="V160">
            <v>2.4227153793972281E-4</v>
          </cell>
        </row>
        <row r="161">
          <cell r="F161">
            <v>39331</v>
          </cell>
          <cell r="G161">
            <v>9.8785000000000007</v>
          </cell>
          <cell r="H161">
            <v>14.5854</v>
          </cell>
          <cell r="I161">
            <v>7.2417999999999996</v>
          </cell>
          <cell r="J161">
            <v>1.7518994970296545E-3</v>
          </cell>
          <cell r="L161">
            <v>39331</v>
          </cell>
          <cell r="M161">
            <v>5420.0542005420048</v>
          </cell>
          <cell r="N161">
            <v>8019.2461908580599</v>
          </cell>
          <cell r="O161">
            <v>3980.8917197452233</v>
          </cell>
          <cell r="P161">
            <v>549.7526113249038</v>
          </cell>
          <cell r="R161">
            <v>39331</v>
          </cell>
          <cell r="S161">
            <v>1.361285053090117</v>
          </cell>
          <cell r="T161">
            <v>2.0136931131695532</v>
          </cell>
          <cell r="U161">
            <v>0.13808721588555331</v>
          </cell>
          <cell r="V161">
            <v>2.4224395419651315E-4</v>
          </cell>
        </row>
        <row r="162">
          <cell r="F162">
            <v>39332</v>
          </cell>
          <cell r="G162">
            <v>9.8892000000000007</v>
          </cell>
          <cell r="H162">
            <v>14.635899999999999</v>
          </cell>
          <cell r="I162">
            <v>7.2407000000000004</v>
          </cell>
          <cell r="J162">
            <v>1.7517552587692868E-3</v>
          </cell>
          <cell r="L162">
            <v>39332</v>
          </cell>
          <cell r="M162">
            <v>5437.7379010331706</v>
          </cell>
          <cell r="N162">
            <v>8045.0522928399023</v>
          </cell>
          <cell r="O162">
            <v>3980.8917197452233</v>
          </cell>
          <cell r="P162">
            <v>549.7526113249038</v>
          </cell>
          <cell r="R162">
            <v>39332</v>
          </cell>
          <cell r="S162">
            <v>1.3659336156262807</v>
          </cell>
          <cell r="T162">
            <v>2.0210185933710592</v>
          </cell>
          <cell r="U162">
            <v>0.13810819395914758</v>
          </cell>
          <cell r="V162">
            <v>2.4224395419651315E-4</v>
          </cell>
        </row>
        <row r="163">
          <cell r="F163">
            <v>39333</v>
          </cell>
          <cell r="G163">
            <v>9.9117999999999995</v>
          </cell>
          <cell r="H163">
            <v>14.6035</v>
          </cell>
          <cell r="I163">
            <v>7.2168999999999999</v>
          </cell>
          <cell r="J163">
            <v>1.7504765672454324E-3</v>
          </cell>
          <cell r="L163">
            <v>39333</v>
          </cell>
          <cell r="M163">
            <v>5443.6581382689174</v>
          </cell>
          <cell r="N163">
            <v>8032.1285140562259</v>
          </cell>
          <cell r="O163">
            <v>3969.8292973402145</v>
          </cell>
          <cell r="P163">
            <v>550.05500550055012</v>
          </cell>
          <cell r="R163">
            <v>39333</v>
          </cell>
          <cell r="S163">
            <v>1.3709898546750754</v>
          </cell>
          <cell r="T163">
            <v>2.0230629172567265</v>
          </cell>
          <cell r="U163">
            <v>0.13856364921226566</v>
          </cell>
          <cell r="V163">
            <v>2.4291301285009838E-4</v>
          </cell>
        </row>
        <row r="164">
          <cell r="F164">
            <v>39334</v>
          </cell>
          <cell r="G164">
            <v>10.0261</v>
          </cell>
          <cell r="H164">
            <v>14.827999999999999</v>
          </cell>
          <cell r="I164">
            <v>7.3072999999999997</v>
          </cell>
          <cell r="J164">
            <v>1.7611524981948189E-3</v>
          </cell>
          <cell r="L164">
            <v>39334</v>
          </cell>
          <cell r="M164">
            <v>5431.8305268875611</v>
          </cell>
          <cell r="N164">
            <v>8006.4051240992794</v>
          </cell>
          <cell r="O164">
            <v>3947.8878799842087</v>
          </cell>
          <cell r="P164">
            <v>540.24851431658567</v>
          </cell>
          <cell r="R164">
            <v>39334</v>
          </cell>
          <cell r="S164">
            <v>1.3762730525736306</v>
          </cell>
          <cell r="T164">
            <v>2.028397565922921</v>
          </cell>
          <cell r="U164">
            <v>0.13684945191794506</v>
          </cell>
          <cell r="V164">
            <v>2.443565846768873E-4</v>
          </cell>
        </row>
        <row r="165">
          <cell r="F165">
            <v>39335</v>
          </cell>
          <cell r="G165">
            <v>9.9750999999999994</v>
          </cell>
          <cell r="H165">
            <v>14.827199999999999</v>
          </cell>
          <cell r="I165">
            <v>7.3070000000000004</v>
          </cell>
          <cell r="J165">
            <v>1.7605540815805549E-3</v>
          </cell>
          <cell r="L165">
            <v>39335</v>
          </cell>
          <cell r="M165">
            <v>5434.782608695652</v>
          </cell>
          <cell r="N165">
            <v>8006.4051240992794</v>
          </cell>
          <cell r="O165">
            <v>3947.8878799842087</v>
          </cell>
          <cell r="P165">
            <v>540.24851431658567</v>
          </cell>
          <cell r="R165">
            <v>39335</v>
          </cell>
          <cell r="S165">
            <v>1.3762730525736306</v>
          </cell>
          <cell r="T165">
            <v>2.0279862096937742</v>
          </cell>
          <cell r="U165">
            <v>0.1368550704803613</v>
          </cell>
          <cell r="V165">
            <v>2.4428376001563417E-4</v>
          </cell>
        </row>
        <row r="166">
          <cell r="F166">
            <v>39336</v>
          </cell>
          <cell r="G166">
            <v>9.9979999999999993</v>
          </cell>
          <cell r="H166">
            <v>14.731999999999999</v>
          </cell>
          <cell r="I166">
            <v>7.2599</v>
          </cell>
          <cell r="J166">
            <v>1.7587179649522684E-3</v>
          </cell>
          <cell r="L166">
            <v>39336</v>
          </cell>
          <cell r="M166">
            <v>5467.4685620557684</v>
          </cell>
          <cell r="N166">
            <v>8045.0522928399023</v>
          </cell>
          <cell r="O166">
            <v>3966.679888932963</v>
          </cell>
          <cell r="P166">
            <v>546.14964500273072</v>
          </cell>
          <cell r="R166">
            <v>39336</v>
          </cell>
          <cell r="S166">
            <v>1.3785497656465397</v>
          </cell>
          <cell r="T166">
            <v>2.028809089064719</v>
          </cell>
          <cell r="U166">
            <v>0.13774294411768756</v>
          </cell>
          <cell r="V166">
            <v>2.4324745076671596E-4</v>
          </cell>
        </row>
        <row r="167">
          <cell r="F167">
            <v>39337</v>
          </cell>
          <cell r="G167">
            <v>9.9581999999999997</v>
          </cell>
          <cell r="H167">
            <v>14.6275</v>
          </cell>
          <cell r="I167">
            <v>7.2096</v>
          </cell>
          <cell r="J167">
            <v>1.7444213405529119E-3</v>
          </cell>
          <cell r="L167">
            <v>39337</v>
          </cell>
          <cell r="M167">
            <v>5500.5500550055003</v>
          </cell>
          <cell r="N167">
            <v>8077.5444264943453</v>
          </cell>
          <cell r="O167">
            <v>3982.477100756671</v>
          </cell>
          <cell r="P167">
            <v>552.4861878453039</v>
          </cell>
          <cell r="R167">
            <v>39337</v>
          </cell>
          <cell r="S167">
            <v>1.3808340237503454</v>
          </cell>
          <cell r="T167">
            <v>2.028397565922921</v>
          </cell>
          <cell r="U167">
            <v>0.13870395028850421</v>
          </cell>
          <cell r="V167">
            <v>2.4228914786906692E-4</v>
          </cell>
        </row>
        <row r="168">
          <cell r="F168">
            <v>39338</v>
          </cell>
          <cell r="G168">
            <v>9.9521999999999995</v>
          </cell>
          <cell r="H168">
            <v>14.5738</v>
          </cell>
          <cell r="I168">
            <v>7.1715999999999998</v>
          </cell>
          <cell r="J168">
            <v>1.74637714062178E-3</v>
          </cell>
          <cell r="L168">
            <v>39338</v>
          </cell>
          <cell r="M168">
            <v>5485.4635216675806</v>
          </cell>
          <cell r="N168">
            <v>8038.5852090032158</v>
          </cell>
          <cell r="O168">
            <v>3957.2615749901065</v>
          </cell>
          <cell r="P168">
            <v>551.87637969094919</v>
          </cell>
          <cell r="R168">
            <v>39338</v>
          </cell>
          <cell r="S168">
            <v>1.3863856924996534</v>
          </cell>
          <cell r="T168">
            <v>2.0316944331572531</v>
          </cell>
          <cell r="U168">
            <v>0.1394388978749512</v>
          </cell>
          <cell r="V168">
            <v>2.4384653274615091E-4</v>
          </cell>
        </row>
        <row r="169">
          <cell r="F169">
            <v>39339</v>
          </cell>
          <cell r="G169">
            <v>9.9275000000000002</v>
          </cell>
          <cell r="H169">
            <v>14.4886</v>
          </cell>
          <cell r="I169">
            <v>7.1432000000000002</v>
          </cell>
          <cell r="J169">
            <v>1.7538351991216795E-3</v>
          </cell>
          <cell r="L169">
            <v>39339</v>
          </cell>
          <cell r="M169">
            <v>5449.5912806539509</v>
          </cell>
          <cell r="N169">
            <v>7955.4494828957841</v>
          </cell>
          <cell r="O169">
            <v>3923.1071008238523</v>
          </cell>
          <cell r="P169">
            <v>549.14881933003846</v>
          </cell>
          <cell r="R169">
            <v>39339</v>
          </cell>
          <cell r="S169">
            <v>1.3894678338196471</v>
          </cell>
          <cell r="T169">
            <v>2.0279862096937742</v>
          </cell>
          <cell r="U169">
            <v>0.13999328032254452</v>
          </cell>
          <cell r="V169">
            <v>2.4586334915054211E-4</v>
          </cell>
        </row>
        <row r="170">
          <cell r="F170">
            <v>39340</v>
          </cell>
          <cell r="G170">
            <v>9.9650999999999996</v>
          </cell>
          <cell r="H170">
            <v>14.473599999999999</v>
          </cell>
          <cell r="I170">
            <v>7.1792999999999996</v>
          </cell>
          <cell r="J170">
            <v>1.7580810194056983E-3</v>
          </cell>
          <cell r="L170">
            <v>39340</v>
          </cell>
          <cell r="M170">
            <v>5455.5373704309868</v>
          </cell>
          <cell r="N170">
            <v>7930.2141157811257</v>
          </cell>
          <cell r="O170">
            <v>3933.910306845004</v>
          </cell>
          <cell r="P170">
            <v>547.94520547945206</v>
          </cell>
          <cell r="R170">
            <v>39340</v>
          </cell>
          <cell r="S170">
            <v>1.3871549452073797</v>
          </cell>
          <cell r="T170">
            <v>2.0157226365652088</v>
          </cell>
          <cell r="U170">
            <v>0.13928934575794299</v>
          </cell>
          <cell r="V170">
            <v>2.452483139178418E-4</v>
          </cell>
        </row>
        <row r="171">
          <cell r="F171">
            <v>39341</v>
          </cell>
          <cell r="G171">
            <v>10.148199999999999</v>
          </cell>
          <cell r="H171">
            <v>14.4529</v>
          </cell>
          <cell r="I171">
            <v>7.1982999999999997</v>
          </cell>
          <cell r="J171">
            <v>1.7408349392535648E-3</v>
          </cell>
          <cell r="L171">
            <v>39341</v>
          </cell>
          <cell r="M171">
            <v>5455.5373704309868</v>
          </cell>
          <cell r="N171">
            <v>7892.6598263614842</v>
          </cell>
          <cell r="O171">
            <v>3933.910306845004</v>
          </cell>
          <cell r="P171">
            <v>546.44808743169403</v>
          </cell>
          <cell r="R171">
            <v>39341</v>
          </cell>
          <cell r="S171">
            <v>1.3869625520110958</v>
          </cell>
          <cell r="T171">
            <v>2.0068231988761789</v>
          </cell>
          <cell r="U171">
            <v>0.13892168984343525</v>
          </cell>
          <cell r="V171">
            <v>2.452483139178418E-4</v>
          </cell>
        </row>
        <row r="172">
          <cell r="F172">
            <v>39342</v>
          </cell>
          <cell r="G172">
            <v>10.0261</v>
          </cell>
          <cell r="H172">
            <v>14.4514</v>
          </cell>
          <cell r="I172">
            <v>7.1974999999999998</v>
          </cell>
          <cell r="J172">
            <v>1.7377040064503572E-3</v>
          </cell>
          <cell r="L172">
            <v>39342</v>
          </cell>
          <cell r="M172">
            <v>5464.4808743169397</v>
          </cell>
          <cell r="N172">
            <v>7905.1383399209481</v>
          </cell>
          <cell r="O172">
            <v>3940.1103230890467</v>
          </cell>
          <cell r="P172">
            <v>547.34537493158177</v>
          </cell>
          <cell r="R172">
            <v>39342</v>
          </cell>
          <cell r="S172">
            <v>1.3869625520110958</v>
          </cell>
          <cell r="T172">
            <v>2.0068231988761789</v>
          </cell>
          <cell r="U172">
            <v>0.13893713094824592</v>
          </cell>
          <cell r="V172">
            <v>2.448334031108532E-4</v>
          </cell>
        </row>
        <row r="173">
          <cell r="F173">
            <v>39343</v>
          </cell>
          <cell r="G173">
            <v>9.9849999999999994</v>
          </cell>
          <cell r="H173">
            <v>14.408300000000001</v>
          </cell>
          <cell r="I173">
            <v>7.1967999999999996</v>
          </cell>
          <cell r="J173">
            <v>1.7651160122499053E-3</v>
          </cell>
          <cell r="L173">
            <v>39343</v>
          </cell>
          <cell r="M173">
            <v>5387.9310344827582</v>
          </cell>
          <cell r="N173">
            <v>7776.0497667185064</v>
          </cell>
          <cell r="O173">
            <v>3885.0038850038845</v>
          </cell>
          <cell r="P173">
            <v>539.66540744738256</v>
          </cell>
          <cell r="R173">
            <v>39343</v>
          </cell>
          <cell r="S173">
            <v>1.3869625520110958</v>
          </cell>
          <cell r="T173">
            <v>2.0016012810248198</v>
          </cell>
          <cell r="U173">
            <v>0.13895064473099156</v>
          </cell>
          <cell r="V173">
            <v>2.4627084374853777E-4</v>
          </cell>
        </row>
        <row r="174">
          <cell r="F174">
            <v>39344</v>
          </cell>
          <cell r="G174">
            <v>9.9920000000000009</v>
          </cell>
          <cell r="H174">
            <v>14.3726</v>
          </cell>
          <cell r="I174">
            <v>7.2032999999999996</v>
          </cell>
          <cell r="J174">
            <v>1.7859885625292457E-3</v>
          </cell>
          <cell r="L174">
            <v>39344</v>
          </cell>
          <cell r="M174">
            <v>5387.9310344827582</v>
          </cell>
          <cell r="N174">
            <v>7745.9333849728901</v>
          </cell>
          <cell r="O174">
            <v>3883.4951456310678</v>
          </cell>
          <cell r="P174">
            <v>539.08355795148248</v>
          </cell>
          <cell r="R174">
            <v>39344</v>
          </cell>
          <cell r="S174">
            <v>1.3871549452073797</v>
          </cell>
          <cell r="T174">
            <v>1.9948134849391583</v>
          </cell>
          <cell r="U174">
            <v>0.13882526064442688</v>
          </cell>
          <cell r="V174">
            <v>2.4828065645405569E-4</v>
          </cell>
        </row>
        <row r="175">
          <cell r="F175">
            <v>39345</v>
          </cell>
          <cell r="G175">
            <v>9.9108000000000001</v>
          </cell>
          <cell r="H175">
            <v>14.249000000000001</v>
          </cell>
          <cell r="I175">
            <v>7.0998000000000001</v>
          </cell>
          <cell r="J175">
            <v>1.772795041846827E-3</v>
          </cell>
          <cell r="L175">
            <v>39345</v>
          </cell>
          <cell r="M175">
            <v>5330.4904051172707</v>
          </cell>
          <cell r="N175">
            <v>7656.9678407350684</v>
          </cell>
          <cell r="O175">
            <v>3815.3376573826786</v>
          </cell>
          <cell r="P175">
            <v>537.34551316496504</v>
          </cell>
          <cell r="R175">
            <v>39345</v>
          </cell>
          <cell r="S175">
            <v>1.396843134515994</v>
          </cell>
          <cell r="T175">
            <v>2.0068231988761789</v>
          </cell>
          <cell r="U175">
            <v>0.14084903800107046</v>
          </cell>
          <cell r="V175">
            <v>2.5004125680737322E-4</v>
          </cell>
        </row>
        <row r="176">
          <cell r="F176">
            <v>39346</v>
          </cell>
          <cell r="G176">
            <v>9.9284999999999997</v>
          </cell>
          <cell r="H176">
            <v>14.186400000000001</v>
          </cell>
          <cell r="I176">
            <v>7.0739000000000001</v>
          </cell>
          <cell r="J176">
            <v>1.801727135632217E-3</v>
          </cell>
          <cell r="L176">
            <v>39346</v>
          </cell>
          <cell r="M176">
            <v>5296.6101694915251</v>
          </cell>
          <cell r="N176">
            <v>7575.7575757575751</v>
          </cell>
          <cell r="O176">
            <v>3777.8617302606726</v>
          </cell>
          <cell r="P176">
            <v>534.18803418803418</v>
          </cell>
          <cell r="R176">
            <v>39346</v>
          </cell>
          <cell r="S176">
            <v>1.4019346698443851</v>
          </cell>
          <cell r="T176">
            <v>2.0052135552436336</v>
          </cell>
          <cell r="U176">
            <v>0.14136473515316869</v>
          </cell>
          <cell r="V176">
            <v>2.5505649501364556E-4</v>
          </cell>
        </row>
        <row r="177">
          <cell r="F177">
            <v>39347</v>
          </cell>
          <cell r="G177">
            <v>9.9019999999999992</v>
          </cell>
          <cell r="H177">
            <v>14.171900000000001</v>
          </cell>
          <cell r="I177">
            <v>7.0369999999999999</v>
          </cell>
          <cell r="J177">
            <v>1.787383574302429E-3</v>
          </cell>
          <cell r="L177">
            <v>39347</v>
          </cell>
          <cell r="M177">
            <v>5333.333333333333</v>
          </cell>
          <cell r="N177">
            <v>7627.7650648360041</v>
          </cell>
          <cell r="O177">
            <v>3789.3141341417199</v>
          </cell>
          <cell r="P177">
            <v>538.50296176628979</v>
          </cell>
          <cell r="R177">
            <v>39347</v>
          </cell>
          <cell r="S177">
            <v>1.4074595355383532</v>
          </cell>
          <cell r="T177">
            <v>2.0136931131695532</v>
          </cell>
          <cell r="U177">
            <v>0.14210601108426887</v>
          </cell>
          <cell r="V177">
            <v>2.5438625500186972E-4</v>
          </cell>
        </row>
        <row r="178">
          <cell r="F178">
            <v>39348</v>
          </cell>
          <cell r="G178">
            <v>9.9969999999999999</v>
          </cell>
          <cell r="H178">
            <v>14.255599999999999</v>
          </cell>
          <cell r="I178">
            <v>7.0548999999999999</v>
          </cell>
          <cell r="J178">
            <v>1.7675932979932514E-3</v>
          </cell>
          <cell r="L178">
            <v>39348</v>
          </cell>
          <cell r="M178">
            <v>5341.8803418803418</v>
          </cell>
          <cell r="N178">
            <v>7656.9678407350684</v>
          </cell>
          <cell r="O178">
            <v>3792.1880925293895</v>
          </cell>
          <cell r="P178">
            <v>537.63440860215053</v>
          </cell>
          <cell r="R178">
            <v>39348</v>
          </cell>
          <cell r="S178">
            <v>1.4086491055078181</v>
          </cell>
          <cell r="T178">
            <v>2.0197939810139367</v>
          </cell>
          <cell r="U178">
            <v>0.14174545351457851</v>
          </cell>
          <cell r="V178">
            <v>2.5415156582779709E-4</v>
          </cell>
        </row>
        <row r="179">
          <cell r="F179">
            <v>39349</v>
          </cell>
          <cell r="G179">
            <v>9.8628999999999998</v>
          </cell>
          <cell r="H179">
            <v>14.255800000000001</v>
          </cell>
          <cell r="I179">
            <v>7.0549999999999997</v>
          </cell>
          <cell r="J179">
            <v>1.7695388051012263E-3</v>
          </cell>
          <cell r="L179">
            <v>39349</v>
          </cell>
          <cell r="M179">
            <v>5336.1792956243326</v>
          </cell>
          <cell r="N179">
            <v>7651.1094108645748</v>
          </cell>
          <cell r="O179">
            <v>3787.8787878787875</v>
          </cell>
          <cell r="P179">
            <v>537.05692803437171</v>
          </cell>
          <cell r="R179">
            <v>39349</v>
          </cell>
          <cell r="S179">
            <v>1.4086491055078181</v>
          </cell>
          <cell r="T179">
            <v>2.0197939810139367</v>
          </cell>
          <cell r="U179">
            <v>0.14174344436569808</v>
          </cell>
          <cell r="V179">
            <v>2.5442703032770199E-4</v>
          </cell>
        </row>
        <row r="180">
          <cell r="F180">
            <v>39350</v>
          </cell>
          <cell r="G180">
            <v>9.8571000000000009</v>
          </cell>
          <cell r="H180">
            <v>14.1708</v>
          </cell>
          <cell r="I180">
            <v>7.0019</v>
          </cell>
          <cell r="J180">
            <v>1.7702937625469568E-3</v>
          </cell>
          <cell r="L180">
            <v>39350</v>
          </cell>
          <cell r="M180">
            <v>5288.2072977260714</v>
          </cell>
          <cell r="N180">
            <v>7587.2534142640361</v>
          </cell>
          <cell r="O180">
            <v>3750.937734433609</v>
          </cell>
          <cell r="P180">
            <v>535.61863952865565</v>
          </cell>
          <cell r="R180">
            <v>39350</v>
          </cell>
          <cell r="S180">
            <v>1.4098406880022556</v>
          </cell>
          <cell r="T180">
            <v>2.0234722784297858</v>
          </cell>
          <cell r="U180">
            <v>0.14281837786886417</v>
          </cell>
          <cell r="V180">
            <v>2.5389603465173079E-4</v>
          </cell>
        </row>
        <row r="181">
          <cell r="F181">
            <v>39351</v>
          </cell>
          <cell r="G181">
            <v>9.8774999999999995</v>
          </cell>
          <cell r="H181">
            <v>14.095000000000001</v>
          </cell>
          <cell r="I181">
            <v>6.9922000000000004</v>
          </cell>
          <cell r="J181">
            <v>1.8037257759628287E-3</v>
          </cell>
          <cell r="L181">
            <v>39351</v>
          </cell>
          <cell r="M181">
            <v>5257.6235541535225</v>
          </cell>
          <cell r="N181">
            <v>7518.7969924812023</v>
          </cell>
          <cell r="O181">
            <v>3728.5607755406413</v>
          </cell>
          <cell r="P181">
            <v>533.33333333333337</v>
          </cell>
          <cell r="R181">
            <v>39351</v>
          </cell>
          <cell r="S181">
            <v>1.4098406880022556</v>
          </cell>
          <cell r="T181">
            <v>2.0157226365652088</v>
          </cell>
          <cell r="U181">
            <v>0.14301650410457367</v>
          </cell>
          <cell r="V181">
            <v>2.5832450724600246E-4</v>
          </cell>
        </row>
        <row r="182">
          <cell r="F182">
            <v>39352</v>
          </cell>
          <cell r="G182">
            <v>9.8492999999999995</v>
          </cell>
          <cell r="H182">
            <v>14.065300000000001</v>
          </cell>
          <cell r="I182">
            <v>6.9747000000000003</v>
          </cell>
          <cell r="J182">
            <v>1.7553406238480576E-3</v>
          </cell>
          <cell r="L182">
            <v>39352</v>
          </cell>
          <cell r="M182">
            <v>5408.3288263926452</v>
          </cell>
          <cell r="N182">
            <v>7716.049382716049</v>
          </cell>
          <cell r="O182">
            <v>3827.0187523918867</v>
          </cell>
          <cell r="P182">
            <v>548.54635216675808</v>
          </cell>
          <cell r="R182">
            <v>39352</v>
          </cell>
          <cell r="S182">
            <v>1.4132278123233466</v>
          </cell>
          <cell r="T182">
            <v>2.0161290322580645</v>
          </cell>
          <cell r="U182">
            <v>0.14337534230862975</v>
          </cell>
          <cell r="V182">
            <v>2.5201993981763835E-4</v>
          </cell>
        </row>
        <row r="183">
          <cell r="F183">
            <v>39353</v>
          </cell>
          <cell r="G183">
            <v>9.7722999999999995</v>
          </cell>
          <cell r="H183">
            <v>13.9758</v>
          </cell>
          <cell r="I183">
            <v>6.9161999999999999</v>
          </cell>
          <cell r="J183">
            <v>1.7416778279187473E-3</v>
          </cell>
          <cell r="L183">
            <v>39353</v>
          </cell>
          <cell r="M183">
            <v>5408.3288263926452</v>
          </cell>
          <cell r="N183">
            <v>7727.9752704791345</v>
          </cell>
          <cell r="O183">
            <v>3824.0917782026768</v>
          </cell>
          <cell r="P183">
            <v>552.79159756771696</v>
          </cell>
          <cell r="R183">
            <v>39353</v>
          </cell>
          <cell r="S183">
            <v>1.4144271570014144</v>
          </cell>
          <cell r="T183">
            <v>2.0206102242877351</v>
          </cell>
          <cell r="U183">
            <v>0.14458806859257975</v>
          </cell>
          <cell r="V183">
            <v>2.5218009693802923E-4</v>
          </cell>
        </row>
        <row r="184">
          <cell r="F184">
            <v>39354</v>
          </cell>
          <cell r="G184">
            <v>9.7819000000000003</v>
          </cell>
          <cell r="H184">
            <v>13.9826</v>
          </cell>
          <cell r="I184">
            <v>6.8855000000000004</v>
          </cell>
          <cell r="J184">
            <v>1.746877456546423E-3</v>
          </cell>
          <cell r="L184">
            <v>39354</v>
          </cell>
          <cell r="M184">
            <v>5382.1313240043064</v>
          </cell>
          <cell r="N184">
            <v>7704.1602465331271</v>
          </cell>
          <cell r="O184">
            <v>3795.066413662239</v>
          </cell>
          <cell r="P184">
            <v>550.96418732782365</v>
          </cell>
          <cell r="R184">
            <v>39354</v>
          </cell>
          <cell r="S184">
            <v>1.4186409419775856</v>
          </cell>
          <cell r="T184">
            <v>2.030456852791878</v>
          </cell>
          <cell r="U184">
            <v>0.14523273545857235</v>
          </cell>
          <cell r="V184">
            <v>2.5409731927328164E-4</v>
          </cell>
        </row>
        <row r="185">
          <cell r="F185">
            <v>39355</v>
          </cell>
          <cell r="G185">
            <v>9.7942999999999998</v>
          </cell>
          <cell r="H185">
            <v>14.1738</v>
          </cell>
          <cell r="I185">
            <v>6.9218999999999999</v>
          </cell>
          <cell r="J185">
            <v>1.7334176929943925E-3</v>
          </cell>
          <cell r="L185">
            <v>39355</v>
          </cell>
          <cell r="M185">
            <v>5411.2554112554117</v>
          </cell>
          <cell r="N185">
            <v>7763.9751552795042</v>
          </cell>
          <cell r="O185">
            <v>3795.066413662239</v>
          </cell>
          <cell r="P185">
            <v>548.24561403508767</v>
          </cell>
          <cell r="R185">
            <v>39355</v>
          </cell>
          <cell r="S185">
            <v>1.4261266400456361</v>
          </cell>
          <cell r="T185">
            <v>2.0466639377814162</v>
          </cell>
          <cell r="U185">
            <v>0.14446900417515421</v>
          </cell>
          <cell r="V185">
            <v>2.5409731927328164E-4</v>
          </cell>
        </row>
        <row r="186">
          <cell r="F186">
            <v>39356</v>
          </cell>
          <cell r="G186">
            <v>9.7952999999999992</v>
          </cell>
          <cell r="H186">
            <v>14.172700000000001</v>
          </cell>
          <cell r="I186">
            <v>6.9211999999999998</v>
          </cell>
          <cell r="J186">
            <v>1.7375439815820338E-3</v>
          </cell>
          <cell r="L186">
            <v>39356</v>
          </cell>
          <cell r="M186">
            <v>5399.5680345572355</v>
          </cell>
          <cell r="N186">
            <v>7745.9333849728901</v>
          </cell>
          <cell r="O186">
            <v>3785.0113550340648</v>
          </cell>
          <cell r="P186">
            <v>546.74685620557682</v>
          </cell>
          <cell r="R186">
            <v>39356</v>
          </cell>
          <cell r="S186">
            <v>1.426330052774212</v>
          </cell>
          <cell r="T186">
            <v>2.0466639377814162</v>
          </cell>
          <cell r="U186">
            <v>0.14448361555799571</v>
          </cell>
          <cell r="V186">
            <v>2.5472515156146517E-4</v>
          </cell>
        </row>
        <row r="187">
          <cell r="F187">
            <v>39357</v>
          </cell>
          <cell r="G187">
            <v>9.7972000000000001</v>
          </cell>
          <cell r="H187">
            <v>14.0816</v>
          </cell>
          <cell r="I187">
            <v>6.8868999999999998</v>
          </cell>
          <cell r="J187">
            <v>1.7413351164604924E-3</v>
          </cell>
          <cell r="L187">
            <v>39357</v>
          </cell>
          <cell r="M187">
            <v>5411.2554112554117</v>
          </cell>
          <cell r="N187">
            <v>7763.9751552795042</v>
          </cell>
          <cell r="O187">
            <v>3797.9491074819598</v>
          </cell>
          <cell r="P187">
            <v>551.2679162072767</v>
          </cell>
          <cell r="R187">
            <v>39357</v>
          </cell>
          <cell r="S187">
            <v>1.4247043738424277</v>
          </cell>
          <cell r="T187">
            <v>2.0441537203597711</v>
          </cell>
          <cell r="U187">
            <v>0.14520321189504712</v>
          </cell>
          <cell r="V187">
            <v>2.5394181177325028E-4</v>
          </cell>
        </row>
        <row r="188">
          <cell r="F188">
            <v>39358</v>
          </cell>
          <cell r="G188">
            <v>9.7924000000000007</v>
          </cell>
          <cell r="H188">
            <v>14.056699999999999</v>
          </cell>
          <cell r="I188">
            <v>6.8857999999999997</v>
          </cell>
          <cell r="J188">
            <v>1.7301966022399123E-3</v>
          </cell>
          <cell r="L188">
            <v>39358</v>
          </cell>
          <cell r="M188">
            <v>5440.6964091403697</v>
          </cell>
          <cell r="N188">
            <v>7824.7261345852903</v>
          </cell>
          <cell r="O188">
            <v>3832.8861632809508</v>
          </cell>
          <cell r="P188">
            <v>556.48302726766838</v>
          </cell>
          <cell r="R188">
            <v>39358</v>
          </cell>
          <cell r="S188">
            <v>1.4192449616803859</v>
          </cell>
          <cell r="T188">
            <v>2.0412329046744233</v>
          </cell>
          <cell r="U188">
            <v>0.14522640797002528</v>
          </cell>
          <cell r="V188">
            <v>2.5162929971565888E-4</v>
          </cell>
        </row>
        <row r="189">
          <cell r="F189">
            <v>39359</v>
          </cell>
          <cell r="G189">
            <v>9.7952999999999992</v>
          </cell>
          <cell r="H189">
            <v>14.111499999999999</v>
          </cell>
          <cell r="I189">
            <v>6.9191000000000003</v>
          </cell>
          <cell r="J189">
            <v>1.7390245811124542E-3</v>
          </cell>
          <cell r="L189">
            <v>39359</v>
          </cell>
          <cell r="M189">
            <v>5425.9359739555075</v>
          </cell>
          <cell r="N189">
            <v>7812.5</v>
          </cell>
          <cell r="O189">
            <v>3831.4176245210729</v>
          </cell>
          <cell r="P189">
            <v>553.70985603543738</v>
          </cell>
          <cell r="R189">
            <v>39359</v>
          </cell>
          <cell r="S189">
            <v>1.4158289678606824</v>
          </cell>
          <cell r="T189">
            <v>2.0391517128874388</v>
          </cell>
          <cell r="U189">
            <v>0.14452746744518796</v>
          </cell>
          <cell r="V189">
            <v>2.5168629819792614E-4</v>
          </cell>
        </row>
        <row r="190">
          <cell r="F190">
            <v>39360</v>
          </cell>
          <cell r="G190">
            <v>9.7886000000000006</v>
          </cell>
          <cell r="H190">
            <v>14.109299999999999</v>
          </cell>
          <cell r="I190">
            <v>6.9368999999999996</v>
          </cell>
          <cell r="J190">
            <v>1.7551650118385882E-3</v>
          </cell>
          <cell r="L190">
            <v>39360</v>
          </cell>
          <cell r="M190">
            <v>5367.6865271068173</v>
          </cell>
          <cell r="N190">
            <v>7739.9380804953562</v>
          </cell>
          <cell r="O190">
            <v>3805.1750380517506</v>
          </cell>
          <cell r="P190">
            <v>548.54635216675808</v>
          </cell>
          <cell r="R190">
            <v>39360</v>
          </cell>
          <cell r="S190">
            <v>1.4106361969248131</v>
          </cell>
          <cell r="T190">
            <v>2.033760423022168</v>
          </cell>
          <cell r="U190">
            <v>0.1441566117429976</v>
          </cell>
          <cell r="V190">
            <v>2.5337623837636507E-4</v>
          </cell>
        </row>
        <row r="191">
          <cell r="F191">
            <v>39361</v>
          </cell>
          <cell r="G191">
            <v>9.7172000000000001</v>
          </cell>
          <cell r="H191">
            <v>14.043200000000001</v>
          </cell>
          <cell r="I191">
            <v>6.8875999999999999</v>
          </cell>
          <cell r="J191">
            <v>1.7472467758928869E-3</v>
          </cell>
          <cell r="L191">
            <v>39361</v>
          </cell>
          <cell r="M191">
            <v>5361.9302949061657</v>
          </cell>
          <cell r="N191">
            <v>7733.952049497293</v>
          </cell>
          <cell r="O191">
            <v>3795.066413662239</v>
          </cell>
          <cell r="P191">
            <v>550.96418732782365</v>
          </cell>
          <cell r="R191">
            <v>39361</v>
          </cell>
          <cell r="S191">
            <v>1.4130281192595733</v>
          </cell>
          <cell r="T191">
            <v>2.038735983690112</v>
          </cell>
          <cell r="U191">
            <v>0.14518845461408908</v>
          </cell>
          <cell r="V191">
            <v>2.5407472337614492E-4</v>
          </cell>
        </row>
        <row r="192">
          <cell r="F192">
            <v>39362</v>
          </cell>
          <cell r="G192">
            <v>9.7096999999999998</v>
          </cell>
          <cell r="H192">
            <v>14.0022</v>
          </cell>
          <cell r="I192">
            <v>6.8555000000000001</v>
          </cell>
          <cell r="J192">
            <v>1.7173307871042197E-3</v>
          </cell>
          <cell r="L192">
            <v>39362</v>
          </cell>
          <cell r="M192">
            <v>5359.0568060021433</v>
          </cell>
          <cell r="N192">
            <v>7739.9380804953562</v>
          </cell>
          <cell r="O192">
            <v>3792.1880925293895</v>
          </cell>
          <cell r="P192">
            <v>553.09734513274338</v>
          </cell>
          <cell r="R192">
            <v>39362</v>
          </cell>
          <cell r="S192">
            <v>1.4130281192595733</v>
          </cell>
          <cell r="T192">
            <v>2.0416496529195589</v>
          </cell>
          <cell r="U192">
            <v>0.14586828094230908</v>
          </cell>
          <cell r="V192">
            <v>2.5421359025853523E-4</v>
          </cell>
        </row>
        <row r="193">
          <cell r="F193">
            <v>39363</v>
          </cell>
          <cell r="G193">
            <v>9.7379999999999995</v>
          </cell>
          <cell r="H193">
            <v>14.002700000000001</v>
          </cell>
          <cell r="I193">
            <v>6.8556999999999997</v>
          </cell>
          <cell r="J193">
            <v>1.7199980736021577E-3</v>
          </cell>
          <cell r="L193">
            <v>39363</v>
          </cell>
          <cell r="M193">
            <v>5350.4547886570363</v>
          </cell>
          <cell r="N193">
            <v>7727.9752704791345</v>
          </cell>
          <cell r="O193">
            <v>3786.4445285876559</v>
          </cell>
          <cell r="P193">
            <v>552.18111540585312</v>
          </cell>
          <cell r="R193">
            <v>39363</v>
          </cell>
          <cell r="S193">
            <v>1.4130281192595733</v>
          </cell>
          <cell r="T193">
            <v>2.0416496529195589</v>
          </cell>
          <cell r="U193">
            <v>0.14586402555537728</v>
          </cell>
          <cell r="V193">
            <v>2.5460128166285187E-4</v>
          </cell>
        </row>
        <row r="194">
          <cell r="F194">
            <v>39364</v>
          </cell>
          <cell r="G194">
            <v>9.6478999999999999</v>
          </cell>
          <cell r="H194">
            <v>13.9613</v>
          </cell>
          <cell r="I194">
            <v>6.8459000000000003</v>
          </cell>
          <cell r="J194">
            <v>1.7391425331654482E-3</v>
          </cell>
          <cell r="L194">
            <v>39364</v>
          </cell>
          <cell r="M194">
            <v>5327.6505061267981</v>
          </cell>
          <cell r="N194">
            <v>7704.1602465331271</v>
          </cell>
          <cell r="O194">
            <v>3777.8617302606726</v>
          </cell>
          <cell r="P194">
            <v>551.87637969094919</v>
          </cell>
          <cell r="R194">
            <v>39364</v>
          </cell>
          <cell r="S194">
            <v>1.410238330277817</v>
          </cell>
          <cell r="T194">
            <v>2.038735983690112</v>
          </cell>
          <cell r="U194">
            <v>0.14607283191399231</v>
          </cell>
          <cell r="V194">
            <v>2.5512807429329523E-4</v>
          </cell>
        </row>
        <row r="195">
          <cell r="F195">
            <v>39365</v>
          </cell>
          <cell r="G195">
            <v>9.6617999999999995</v>
          </cell>
          <cell r="H195">
            <v>13.9689</v>
          </cell>
          <cell r="I195">
            <v>6.8699000000000003</v>
          </cell>
          <cell r="J195">
            <v>1.7669374203773823E-3</v>
          </cell>
          <cell r="L195">
            <v>39365</v>
          </cell>
          <cell r="M195">
            <v>5254.8607461902266</v>
          </cell>
          <cell r="N195">
            <v>7604.5627376425855</v>
          </cell>
          <cell r="O195">
            <v>3739.7157816005983</v>
          </cell>
          <cell r="P195">
            <v>544.36581382689167</v>
          </cell>
          <cell r="R195">
            <v>39365</v>
          </cell>
          <cell r="S195">
            <v>1.4048890137679124</v>
          </cell>
          <cell r="T195">
            <v>2.0329335230737953</v>
          </cell>
          <cell r="U195">
            <v>0.14556252638320791</v>
          </cell>
          <cell r="V195">
            <v>2.5756600128783001E-4</v>
          </cell>
        </row>
        <row r="196">
          <cell r="F196">
            <v>39366</v>
          </cell>
          <cell r="G196">
            <v>9.6983999999999995</v>
          </cell>
          <cell r="H196">
            <v>13.989000000000001</v>
          </cell>
          <cell r="I196">
            <v>6.8539000000000003</v>
          </cell>
          <cell r="J196">
            <v>1.755608730993341E-3</v>
          </cell>
          <cell r="L196">
            <v>39366</v>
          </cell>
          <cell r="M196">
            <v>5307.8556263269638</v>
          </cell>
          <cell r="N196">
            <v>7668.7116564417183</v>
          </cell>
          <cell r="O196">
            <v>3756.5740045078887</v>
          </cell>
          <cell r="P196">
            <v>548.24561403508767</v>
          </cell>
          <cell r="R196">
            <v>39366</v>
          </cell>
          <cell r="S196">
            <v>1.4126289023873428</v>
          </cell>
          <cell r="T196">
            <v>2.0408163265306123</v>
          </cell>
          <cell r="U196">
            <v>0.14590233297830432</v>
          </cell>
          <cell r="V196">
            <v>2.5651154558466676E-4</v>
          </cell>
        </row>
        <row r="197">
          <cell r="F197">
            <v>39367</v>
          </cell>
          <cell r="G197">
            <v>9.6730999999999998</v>
          </cell>
          <cell r="H197">
            <v>13.922700000000001</v>
          </cell>
          <cell r="I197">
            <v>6.8310000000000004</v>
          </cell>
          <cell r="J197">
            <v>1.7499374397365295E-3</v>
          </cell>
          <cell r="L197">
            <v>39367</v>
          </cell>
          <cell r="M197">
            <v>5327.6505061267981</v>
          </cell>
          <cell r="N197">
            <v>7656.9678407350684</v>
          </cell>
          <cell r="O197">
            <v>3756.5740045078887</v>
          </cell>
          <cell r="P197">
            <v>550.05500550055012</v>
          </cell>
          <cell r="R197">
            <v>39367</v>
          </cell>
          <cell r="S197">
            <v>1.4178363816815538</v>
          </cell>
          <cell r="T197">
            <v>2.037905033625433</v>
          </cell>
          <cell r="U197">
            <v>0.14639145073927681</v>
          </cell>
          <cell r="V197">
            <v>2.565418163160595E-4</v>
          </cell>
        </row>
        <row r="198">
          <cell r="F198">
            <v>39368</v>
          </cell>
          <cell r="G198">
            <v>9.5831</v>
          </cell>
          <cell r="H198">
            <v>13.7141</v>
          </cell>
          <cell r="I198">
            <v>6.75</v>
          </cell>
          <cell r="J198">
            <v>1.7305439272617777E-3</v>
          </cell>
          <cell r="L198">
            <v>39368</v>
          </cell>
          <cell r="M198">
            <v>5324.8136315228967</v>
          </cell>
          <cell r="N198">
            <v>7621.9512195121961</v>
          </cell>
          <cell r="O198">
            <v>3753.7537537537532</v>
          </cell>
          <cell r="P198">
            <v>556.17352614015579</v>
          </cell>
          <cell r="R198">
            <v>39368</v>
          </cell>
          <cell r="S198">
            <v>1.4184397163120568</v>
          </cell>
          <cell r="T198">
            <v>2.0312817387771682</v>
          </cell>
          <cell r="U198">
            <v>0.14814814814814814</v>
          </cell>
          <cell r="V198">
            <v>2.5678555838019667E-4</v>
          </cell>
        </row>
        <row r="199">
          <cell r="F199">
            <v>39369</v>
          </cell>
          <cell r="G199">
            <v>9.5896000000000008</v>
          </cell>
          <cell r="H199">
            <v>13.885</v>
          </cell>
          <cell r="I199">
            <v>6.8174999999999999</v>
          </cell>
          <cell r="J199">
            <v>1.7227537874742018E-3</v>
          </cell>
          <cell r="L199">
            <v>39369</v>
          </cell>
          <cell r="M199">
            <v>5327.6505061267981</v>
          </cell>
          <cell r="N199">
            <v>7651.1094108645748</v>
          </cell>
          <cell r="O199">
            <v>3757.9857196542653</v>
          </cell>
          <cell r="P199">
            <v>551.2679162072767</v>
          </cell>
          <cell r="R199">
            <v>39369</v>
          </cell>
          <cell r="S199">
            <v>1.4174344436569808</v>
          </cell>
          <cell r="T199">
            <v>2.0358306188925082</v>
          </cell>
          <cell r="U199">
            <v>0.1466813348001467</v>
          </cell>
          <cell r="V199">
            <v>2.5645694472583468E-4</v>
          </cell>
        </row>
        <row r="200">
          <cell r="F200">
            <v>39370</v>
          </cell>
          <cell r="G200">
            <v>9.5785</v>
          </cell>
          <cell r="H200">
            <v>13.888500000000001</v>
          </cell>
          <cell r="I200">
            <v>6.8194999999999997</v>
          </cell>
          <cell r="J200">
            <v>1.723303020433204E-3</v>
          </cell>
          <cell r="L200">
            <v>39370</v>
          </cell>
          <cell r="M200">
            <v>5327.6505061267981</v>
          </cell>
          <cell r="N200">
            <v>7651.1094108645748</v>
          </cell>
          <cell r="O200">
            <v>3757.9857196542653</v>
          </cell>
          <cell r="P200">
            <v>550.96418732782365</v>
          </cell>
          <cell r="R200">
            <v>39370</v>
          </cell>
          <cell r="S200">
            <v>1.4174344436569808</v>
          </cell>
          <cell r="T200">
            <v>2.0354162426216162</v>
          </cell>
          <cell r="U200">
            <v>0.14663831659212553</v>
          </cell>
          <cell r="V200">
            <v>2.5646286417726713E-4</v>
          </cell>
        </row>
        <row r="201">
          <cell r="F201">
            <v>39371</v>
          </cell>
          <cell r="G201">
            <v>9.6227999999999998</v>
          </cell>
          <cell r="H201">
            <v>13.814500000000001</v>
          </cell>
          <cell r="I201">
            <v>6.7786</v>
          </cell>
          <cell r="J201">
            <v>1.7321146174884687E-3</v>
          </cell>
          <cell r="L201">
            <v>39371</v>
          </cell>
          <cell r="M201">
            <v>5330.4904051172707</v>
          </cell>
          <cell r="N201">
            <v>7651.1094108645748</v>
          </cell>
          <cell r="O201">
            <v>3755.1633496057075</v>
          </cell>
          <cell r="P201">
            <v>554.016620498615</v>
          </cell>
          <cell r="R201">
            <v>39371</v>
          </cell>
          <cell r="S201">
            <v>1.4194464158977997</v>
          </cell>
          <cell r="T201">
            <v>2.0374898125509371</v>
          </cell>
          <cell r="U201">
            <v>0.14752308736317235</v>
          </cell>
          <cell r="V201">
            <v>2.5665374842799576E-4</v>
          </cell>
        </row>
        <row r="202">
          <cell r="F202">
            <v>39372</v>
          </cell>
          <cell r="G202">
            <v>9.7437000000000005</v>
          </cell>
          <cell r="H202">
            <v>13.9818</v>
          </cell>
          <cell r="I202">
            <v>6.8623000000000003</v>
          </cell>
          <cell r="J202">
            <v>1.7510988145061025E-3</v>
          </cell>
          <cell r="L202">
            <v>39372</v>
          </cell>
          <cell r="M202">
            <v>5350.4547886570363</v>
          </cell>
          <cell r="N202">
            <v>7686.3950807071487</v>
          </cell>
          <cell r="O202">
            <v>3772.1614485099963</v>
          </cell>
          <cell r="P202">
            <v>549.7526113249038</v>
          </cell>
          <cell r="R202">
            <v>39372</v>
          </cell>
          <cell r="S202">
            <v>1.4182385477237271</v>
          </cell>
          <cell r="T202">
            <v>2.0370747606437156</v>
          </cell>
          <cell r="U202">
            <v>0.14572373693951007</v>
          </cell>
          <cell r="V202">
            <v>2.5554533374220589E-4</v>
          </cell>
        </row>
        <row r="203">
          <cell r="F203">
            <v>39373</v>
          </cell>
          <cell r="G203">
            <v>9.7096999999999998</v>
          </cell>
          <cell r="H203">
            <v>13.9368</v>
          </cell>
          <cell r="I203">
            <v>6.8517000000000001</v>
          </cell>
          <cell r="J203">
            <v>1.7350357504116373E-3</v>
          </cell>
          <cell r="L203">
            <v>39373</v>
          </cell>
          <cell r="M203">
            <v>5393.7432578209273</v>
          </cell>
          <cell r="N203">
            <v>7733.952049497293</v>
          </cell>
          <cell r="O203">
            <v>3802.2813688212927</v>
          </cell>
          <cell r="P203">
            <v>554.93895671476139</v>
          </cell>
          <cell r="R203">
            <v>39373</v>
          </cell>
          <cell r="S203">
            <v>1.4182385477237271</v>
          </cell>
          <cell r="T203">
            <v>2.033760423022168</v>
          </cell>
          <cell r="U203">
            <v>0.14594918049535152</v>
          </cell>
          <cell r="V203">
            <v>2.5358827407820659E-4</v>
          </cell>
        </row>
        <row r="204">
          <cell r="F204">
            <v>39374</v>
          </cell>
          <cell r="G204">
            <v>9.7201000000000004</v>
          </cell>
          <cell r="H204">
            <v>13.932</v>
          </cell>
          <cell r="I204">
            <v>6.8189000000000002</v>
          </cell>
          <cell r="J204">
            <v>1.7381842579604495E-3</v>
          </cell>
          <cell r="L204">
            <v>39374</v>
          </cell>
          <cell r="M204">
            <v>5382.1313240043064</v>
          </cell>
          <cell r="N204">
            <v>7716.049382716049</v>
          </cell>
          <cell r="O204">
            <v>3776.4350453172206</v>
          </cell>
          <cell r="P204">
            <v>554.016620498615</v>
          </cell>
          <cell r="R204">
            <v>39374</v>
          </cell>
          <cell r="S204">
            <v>1.4251104460595696</v>
          </cell>
          <cell r="T204">
            <v>2.0429009193054135</v>
          </cell>
          <cell r="U204">
            <v>0.14665121940488934</v>
          </cell>
          <cell r="V204">
            <v>2.5527982498015198E-4</v>
          </cell>
        </row>
        <row r="205">
          <cell r="F205">
            <v>39375</v>
          </cell>
          <cell r="G205">
            <v>9.7276000000000007</v>
          </cell>
          <cell r="H205">
            <v>13.936400000000001</v>
          </cell>
          <cell r="I205">
            <v>6.8083999999999998</v>
          </cell>
          <cell r="J205">
            <v>1.7520928749391149E-3</v>
          </cell>
          <cell r="L205">
            <v>39375</v>
          </cell>
          <cell r="M205">
            <v>5341.8803418803418</v>
          </cell>
          <cell r="N205">
            <v>7651.1094108645748</v>
          </cell>
          <cell r="O205">
            <v>3739.7157816005983</v>
          </cell>
          <cell r="P205">
            <v>549.14881933003846</v>
          </cell>
          <cell r="R205">
            <v>39375</v>
          </cell>
          <cell r="S205">
            <v>1.4285714285714286</v>
          </cell>
          <cell r="T205">
            <v>2.0466639377814162</v>
          </cell>
          <cell r="U205">
            <v>0.14687738675753481</v>
          </cell>
          <cell r="V205">
            <v>2.5774524460023713E-4</v>
          </cell>
        </row>
        <row r="206">
          <cell r="F206">
            <v>39376</v>
          </cell>
          <cell r="G206">
            <v>9.7105999999999995</v>
          </cell>
          <cell r="H206">
            <v>14.109400000000001</v>
          </cell>
          <cell r="I206">
            <v>6.875</v>
          </cell>
          <cell r="J206">
            <v>1.7462277115860463E-3</v>
          </cell>
          <cell r="L206">
            <v>39376</v>
          </cell>
          <cell r="M206">
            <v>5347.5935828877009</v>
          </cell>
          <cell r="N206">
            <v>7668.7116564417183</v>
          </cell>
          <cell r="O206">
            <v>3739.7157816005983</v>
          </cell>
          <cell r="P206">
            <v>544.069640914037</v>
          </cell>
          <cell r="R206">
            <v>39376</v>
          </cell>
          <cell r="S206">
            <v>1.4295925661186561</v>
          </cell>
          <cell r="T206">
            <v>2.0512820512820515</v>
          </cell>
          <cell r="U206">
            <v>0.14545454545454545</v>
          </cell>
          <cell r="V206">
            <v>2.5774524460023713E-4</v>
          </cell>
        </row>
        <row r="207">
          <cell r="F207">
            <v>39377</v>
          </cell>
          <cell r="G207">
            <v>9.7143999999999995</v>
          </cell>
          <cell r="H207">
            <v>14.1104</v>
          </cell>
          <cell r="I207">
            <v>6.875</v>
          </cell>
          <cell r="J207">
            <v>1.7462246622801504E-3</v>
          </cell>
          <cell r="L207">
            <v>39377</v>
          </cell>
          <cell r="M207">
            <v>5347.5935828877009</v>
          </cell>
          <cell r="N207">
            <v>7674.5970836531087</v>
          </cell>
          <cell r="O207">
            <v>3739.7157816005983</v>
          </cell>
          <cell r="P207">
            <v>544.069640914037</v>
          </cell>
          <cell r="R207">
            <v>39377</v>
          </cell>
          <cell r="S207">
            <v>1.429796968830426</v>
          </cell>
          <cell r="T207">
            <v>2.0512820512820515</v>
          </cell>
          <cell r="U207">
            <v>0.14545454545454545</v>
          </cell>
          <cell r="V207">
            <v>2.5774524460023713E-4</v>
          </cell>
        </row>
        <row r="208">
          <cell r="F208">
            <v>39378</v>
          </cell>
          <cell r="G208">
            <v>9.7847000000000008</v>
          </cell>
          <cell r="H208">
            <v>14.0398</v>
          </cell>
          <cell r="I208">
            <v>6.8731</v>
          </cell>
          <cell r="J208">
            <v>1.7506236596787604E-3</v>
          </cell>
          <cell r="L208">
            <v>39378</v>
          </cell>
          <cell r="M208">
            <v>5307.8556263269638</v>
          </cell>
          <cell r="N208">
            <v>7598.7841945288756</v>
          </cell>
          <cell r="O208">
            <v>3721.6226274655746</v>
          </cell>
          <cell r="P208">
            <v>541.41851651326476</v>
          </cell>
          <cell r="R208">
            <v>39378</v>
          </cell>
          <cell r="S208">
            <v>1.42571998859424</v>
          </cell>
          <cell r="T208">
            <v>2.0420665713702264</v>
          </cell>
          <cell r="U208">
            <v>0.14549475491408534</v>
          </cell>
          <cell r="V208">
            <v>2.5579896247940819E-4</v>
          </cell>
        </row>
        <row r="209">
          <cell r="F209">
            <v>39379</v>
          </cell>
          <cell r="G209">
            <v>9.6273999999999997</v>
          </cell>
          <cell r="H209">
            <v>13.8248</v>
          </cell>
          <cell r="I209">
            <v>6.7747999999999999</v>
          </cell>
          <cell r="J209">
            <v>1.7489672348478225E-3</v>
          </cell>
          <cell r="L209">
            <v>39379</v>
          </cell>
          <cell r="M209">
            <v>5296.6101694915251</v>
          </cell>
          <cell r="N209">
            <v>7604.5627376425855</v>
          </cell>
          <cell r="O209">
            <v>3727.1710771524413</v>
          </cell>
          <cell r="P209">
            <v>550.05500550055012</v>
          </cell>
          <cell r="R209">
            <v>39379</v>
          </cell>
          <cell r="S209">
            <v>1.4212620807276861</v>
          </cell>
          <cell r="T209">
            <v>2.0403999183840034</v>
          </cell>
          <cell r="U209">
            <v>0.14760583338253527</v>
          </cell>
          <cell r="V209">
            <v>2.5853154084798347E-4</v>
          </cell>
        </row>
        <row r="210">
          <cell r="F210">
            <v>39380</v>
          </cell>
          <cell r="G210">
            <v>9.5166000000000004</v>
          </cell>
          <cell r="H210">
            <v>13.6952</v>
          </cell>
          <cell r="I210">
            <v>6.6843000000000004</v>
          </cell>
          <cell r="J210">
            <v>1.7241260405100654E-3</v>
          </cell>
          <cell r="L210">
            <v>39380</v>
          </cell>
          <cell r="M210">
            <v>5313.4962805526038</v>
          </cell>
          <cell r="N210">
            <v>7645.2599388379203</v>
          </cell>
          <cell r="O210">
            <v>3729.9515106303616</v>
          </cell>
          <cell r="P210">
            <v>558.03571428571433</v>
          </cell>
          <cell r="R210">
            <v>39380</v>
          </cell>
          <cell r="S210">
            <v>1.4242985329725111</v>
          </cell>
          <cell r="T210">
            <v>2.0487604998975621</v>
          </cell>
          <cell r="U210">
            <v>0.14960429663539937</v>
          </cell>
          <cell r="V210">
            <v>2.5831783426327753E-4</v>
          </cell>
        </row>
        <row r="211">
          <cell r="F211">
            <v>39381</v>
          </cell>
          <cell r="G211">
            <v>9.4581</v>
          </cell>
          <cell r="H211">
            <v>13.5822</v>
          </cell>
          <cell r="I211">
            <v>6.6277999999999997</v>
          </cell>
          <cell r="J211">
            <v>1.7058558620030842E-3</v>
          </cell>
          <cell r="L211">
            <v>39381</v>
          </cell>
          <cell r="M211">
            <v>5341.8803418803418</v>
          </cell>
          <cell r="N211">
            <v>7662.8352490421457</v>
          </cell>
          <cell r="O211">
            <v>3739.7157816005983</v>
          </cell>
          <cell r="P211">
            <v>564.33408577878106</v>
          </cell>
          <cell r="R211">
            <v>39381</v>
          </cell>
          <cell r="S211">
            <v>1.4281633818908883</v>
          </cell>
          <cell r="T211">
            <v>2.0487604998975621</v>
          </cell>
          <cell r="U211">
            <v>0.15087962823259604</v>
          </cell>
          <cell r="V211">
            <v>2.5775853180740282E-4</v>
          </cell>
        </row>
        <row r="212">
          <cell r="F212">
            <v>39382</v>
          </cell>
          <cell r="G212">
            <v>9.3949999999999996</v>
          </cell>
          <cell r="H212">
            <v>13.4268</v>
          </cell>
          <cell r="I212">
            <v>6.5423</v>
          </cell>
          <cell r="J212">
            <v>1.6900627689312381E-3</v>
          </cell>
          <cell r="L212">
            <v>39382</v>
          </cell>
          <cell r="M212">
            <v>5347.5935828877009</v>
          </cell>
          <cell r="N212">
            <v>7645.2599388379203</v>
          </cell>
          <cell r="O212">
            <v>3725.7824143070043</v>
          </cell>
          <cell r="P212">
            <v>569.47608200455579</v>
          </cell>
          <cell r="R212">
            <v>39382</v>
          </cell>
          <cell r="S212">
            <v>1.4353380221042056</v>
          </cell>
          <cell r="T212">
            <v>2.0521239482864764</v>
          </cell>
          <cell r="U212">
            <v>0.15285144368188558</v>
          </cell>
          <cell r="V212">
            <v>2.5875296595587226E-4</v>
          </cell>
        </row>
        <row r="213">
          <cell r="F213">
            <v>39383</v>
          </cell>
          <cell r="G213">
            <v>9.3467000000000002</v>
          </cell>
          <cell r="H213">
            <v>13.472300000000001</v>
          </cell>
          <cell r="I213">
            <v>6.5632000000000001</v>
          </cell>
          <cell r="J213">
            <v>1.6723694464791607E-3</v>
          </cell>
          <cell r="L213">
            <v>39383</v>
          </cell>
          <cell r="M213">
            <v>5359.0568060021433</v>
          </cell>
          <cell r="N213">
            <v>7645.2599388379203</v>
          </cell>
          <cell r="O213">
            <v>3725.7824143070043</v>
          </cell>
          <cell r="P213">
            <v>567.53688989784337</v>
          </cell>
          <cell r="R213">
            <v>39383</v>
          </cell>
          <cell r="S213">
            <v>1.4388489208633095</v>
          </cell>
          <cell r="T213">
            <v>2.0517029134181373</v>
          </cell>
          <cell r="U213">
            <v>0.1523647001462701</v>
          </cell>
          <cell r="V213">
            <v>2.5875296595587226E-4</v>
          </cell>
        </row>
        <row r="214">
          <cell r="F214">
            <v>39384</v>
          </cell>
          <cell r="G214">
            <v>9.3492999999999995</v>
          </cell>
          <cell r="H214">
            <v>13.471299999999999</v>
          </cell>
          <cell r="I214">
            <v>6.5621999999999998</v>
          </cell>
          <cell r="J214">
            <v>1.6721205665813327E-3</v>
          </cell>
          <cell r="L214">
            <v>39384</v>
          </cell>
          <cell r="M214">
            <v>5361.9302949061657</v>
          </cell>
          <cell r="N214">
            <v>7645.2599388379203</v>
          </cell>
          <cell r="O214">
            <v>3725.7824143070043</v>
          </cell>
          <cell r="P214">
            <v>567.85917092561044</v>
          </cell>
          <cell r="R214">
            <v>39384</v>
          </cell>
          <cell r="S214">
            <v>1.4388489208633095</v>
          </cell>
          <cell r="T214">
            <v>2.0517029134181373</v>
          </cell>
          <cell r="U214">
            <v>0.15238791868580659</v>
          </cell>
          <cell r="V214">
            <v>2.5875296595587226E-4</v>
          </cell>
        </row>
        <row r="215">
          <cell r="F215">
            <v>39385</v>
          </cell>
          <cell r="G215">
            <v>9.4108999999999998</v>
          </cell>
          <cell r="H215">
            <v>13.433199999999999</v>
          </cell>
          <cell r="I215">
            <v>6.5285000000000002</v>
          </cell>
          <cell r="J215">
            <v>1.6852919515512269E-3</v>
          </cell>
          <cell r="L215">
            <v>39385</v>
          </cell>
          <cell r="M215">
            <v>5356.186395286556</v>
          </cell>
          <cell r="N215">
            <v>7645.2599388379203</v>
          </cell>
          <cell r="O215">
            <v>3717.4721189591082</v>
          </cell>
          <cell r="P215">
            <v>569.47608200455579</v>
          </cell>
          <cell r="R215">
            <v>39385</v>
          </cell>
          <cell r="S215">
            <v>1.4411298457991066</v>
          </cell>
          <cell r="T215">
            <v>2.0571898786257972</v>
          </cell>
          <cell r="U215">
            <v>0.1531745423910546</v>
          </cell>
          <cell r="V215">
            <v>2.5934887870512294E-4</v>
          </cell>
        </row>
        <row r="216">
          <cell r="F216">
            <v>39386</v>
          </cell>
          <cell r="G216">
            <v>9.4760000000000009</v>
          </cell>
          <cell r="H216">
            <v>13.5436</v>
          </cell>
          <cell r="I216">
            <v>6.5631000000000004</v>
          </cell>
          <cell r="J216">
            <v>1.6935059128758948E-3</v>
          </cell>
          <cell r="L216">
            <v>39386</v>
          </cell>
          <cell r="M216">
            <v>5376.344086021506</v>
          </cell>
          <cell r="N216">
            <v>7698.2294072363347</v>
          </cell>
          <cell r="O216">
            <v>3729.9515106303616</v>
          </cell>
          <cell r="P216">
            <v>568.50483229107454</v>
          </cell>
          <cell r="R216">
            <v>39386</v>
          </cell>
          <cell r="S216">
            <v>1.4409221902017293</v>
          </cell>
          <cell r="T216">
            <v>2.0631318341242006</v>
          </cell>
          <cell r="U216">
            <v>0.15236702168182717</v>
          </cell>
          <cell r="V216">
            <v>2.5843132187621139E-4</v>
          </cell>
        </row>
        <row r="217">
          <cell r="F217">
            <v>39387</v>
          </cell>
          <cell r="G217">
            <v>9.4715000000000007</v>
          </cell>
          <cell r="H217">
            <v>13.5886</v>
          </cell>
          <cell r="I217">
            <v>6.5585000000000004</v>
          </cell>
          <cell r="J217">
            <v>1.6946481317351673E-3</v>
          </cell>
          <cell r="L217">
            <v>39387</v>
          </cell>
          <cell r="M217">
            <v>5382.1313240043064</v>
          </cell>
          <cell r="N217">
            <v>7716.049382716049</v>
          </cell>
          <cell r="O217">
            <v>3725.7824143070043</v>
          </cell>
          <cell r="P217">
            <v>568.18181818181813</v>
          </cell>
          <cell r="R217">
            <v>39387</v>
          </cell>
          <cell r="S217">
            <v>1.444669170759896</v>
          </cell>
          <cell r="T217">
            <v>2.0716801325875283</v>
          </cell>
          <cell r="U217">
            <v>0.15247388884653501</v>
          </cell>
          <cell r="V217">
            <v>2.5877908029914862E-4</v>
          </cell>
        </row>
        <row r="218">
          <cell r="F218">
            <v>39388</v>
          </cell>
          <cell r="G218">
            <v>9.4840999999999998</v>
          </cell>
          <cell r="H218">
            <v>13.6127</v>
          </cell>
          <cell r="I218">
            <v>6.5434999999999999</v>
          </cell>
          <cell r="J218">
            <v>1.6997350113117364E-3</v>
          </cell>
          <cell r="L218">
            <v>39388</v>
          </cell>
          <cell r="M218">
            <v>5356.186395286556</v>
          </cell>
          <cell r="N218">
            <v>7704.1602465331271</v>
          </cell>
          <cell r="O218">
            <v>3705.075954057058</v>
          </cell>
          <cell r="P218">
            <v>566.25141562853912</v>
          </cell>
          <cell r="R218">
            <v>39388</v>
          </cell>
          <cell r="S218">
            <v>1.4452955629426218</v>
          </cell>
          <cell r="T218">
            <v>2.0798668885191347</v>
          </cell>
          <cell r="U218">
            <v>0.15282341254680218</v>
          </cell>
          <cell r="V218">
            <v>2.6015921744107392E-4</v>
          </cell>
        </row>
        <row r="219">
          <cell r="F219">
            <v>39389</v>
          </cell>
          <cell r="G219">
            <v>9.5447000000000006</v>
          </cell>
          <cell r="H219">
            <v>13.7319</v>
          </cell>
          <cell r="I219">
            <v>6.5946999999999996</v>
          </cell>
          <cell r="J219">
            <v>1.7149099415044219E-3</v>
          </cell>
          <cell r="L219">
            <v>39389</v>
          </cell>
          <cell r="M219">
            <v>5353.3190578158465</v>
          </cell>
          <cell r="N219">
            <v>7704.1602465331271</v>
          </cell>
          <cell r="O219">
            <v>3700.9622501850481</v>
          </cell>
          <cell r="P219">
            <v>561.16722783389457</v>
          </cell>
          <cell r="R219">
            <v>39389</v>
          </cell>
          <cell r="S219">
            <v>1.4463407578825571</v>
          </cell>
          <cell r="T219">
            <v>2.0820320632937745</v>
          </cell>
          <cell r="U219">
            <v>0.15163692055741734</v>
          </cell>
          <cell r="V219">
            <v>2.6048110860759824E-4</v>
          </cell>
        </row>
        <row r="220">
          <cell r="F220">
            <v>39390</v>
          </cell>
          <cell r="G220">
            <v>9.5411000000000001</v>
          </cell>
          <cell r="H220">
            <v>13.7797</v>
          </cell>
          <cell r="I220">
            <v>6.5946999999999996</v>
          </cell>
          <cell r="J220">
            <v>1.7188480280515999E-3</v>
          </cell>
          <cell r="L220">
            <v>39390</v>
          </cell>
          <cell r="M220">
            <v>5356.186395286556</v>
          </cell>
          <cell r="N220">
            <v>7716.049382716049</v>
          </cell>
          <cell r="O220">
            <v>3692.7621861152138</v>
          </cell>
          <cell r="P220">
            <v>559.91041433370663</v>
          </cell>
          <cell r="R220">
            <v>39390</v>
          </cell>
          <cell r="S220">
            <v>1.450536698578474</v>
          </cell>
          <cell r="T220">
            <v>2.0889910173386252</v>
          </cell>
          <cell r="U220">
            <v>0.15163692055741734</v>
          </cell>
          <cell r="V220">
            <v>2.6107956399712813E-4</v>
          </cell>
        </row>
        <row r="221">
          <cell r="F221">
            <v>39391</v>
          </cell>
          <cell r="G221">
            <v>9.5337999999999994</v>
          </cell>
          <cell r="H221">
            <v>13.703900000000001</v>
          </cell>
          <cell r="I221">
            <v>6.5587999999999997</v>
          </cell>
          <cell r="J221">
            <v>1.7078223386577539E-3</v>
          </cell>
          <cell r="L221">
            <v>39391</v>
          </cell>
          <cell r="M221">
            <v>5359.0568060021433</v>
          </cell>
          <cell r="N221">
            <v>7710.1002313030067</v>
          </cell>
          <cell r="O221">
            <v>3692.7621861152138</v>
          </cell>
          <cell r="P221">
            <v>563.06306306306305</v>
          </cell>
          <cell r="R221">
            <v>39391</v>
          </cell>
          <cell r="S221">
            <v>1.4511681903932665</v>
          </cell>
          <cell r="T221">
            <v>2.0889910173386252</v>
          </cell>
          <cell r="U221">
            <v>0.15246691467951456</v>
          </cell>
          <cell r="V221">
            <v>2.6108297216855518E-4</v>
          </cell>
        </row>
        <row r="222">
          <cell r="F222">
            <v>39392</v>
          </cell>
          <cell r="G222">
            <v>9.5382999999999996</v>
          </cell>
          <cell r="H222">
            <v>13.7347</v>
          </cell>
          <cell r="I222">
            <v>6.5877999999999997</v>
          </cell>
          <cell r="J222">
            <v>1.6854226112926686E-3</v>
          </cell>
          <cell r="L222">
            <v>39392</v>
          </cell>
          <cell r="M222">
            <v>5431.8305268875611</v>
          </cell>
          <cell r="N222">
            <v>7818.6082877247854</v>
          </cell>
          <cell r="O222">
            <v>3750.937734433609</v>
          </cell>
          <cell r="P222">
            <v>569.47608200455579</v>
          </cell>
          <cell r="R222">
            <v>39392</v>
          </cell>
          <cell r="S222">
            <v>1.4484356894553883</v>
          </cell>
          <cell r="T222">
            <v>2.0842017507294708</v>
          </cell>
          <cell r="U222">
            <v>0.15179574364734813</v>
          </cell>
          <cell r="V222">
            <v>2.571288987169268E-4</v>
          </cell>
        </row>
        <row r="223">
          <cell r="F223">
            <v>39393</v>
          </cell>
          <cell r="G223">
            <v>9.4967000000000006</v>
          </cell>
          <cell r="H223">
            <v>13.6494</v>
          </cell>
          <cell r="I223">
            <v>6.548</v>
          </cell>
          <cell r="J223">
            <v>1.6856584181781404E-3</v>
          </cell>
          <cell r="L223">
            <v>39393</v>
          </cell>
          <cell r="M223">
            <v>5428.8816503800217</v>
          </cell>
          <cell r="N223">
            <v>7800.3120124804991</v>
          </cell>
          <cell r="O223">
            <v>3741.1148522259637</v>
          </cell>
          <cell r="P223">
            <v>571.42857142857144</v>
          </cell>
          <cell r="R223">
            <v>39393</v>
          </cell>
          <cell r="S223">
            <v>1.4513788098693761</v>
          </cell>
          <cell r="T223">
            <v>2.0842017507294708</v>
          </cell>
          <cell r="U223">
            <v>0.15271838729383017</v>
          </cell>
          <cell r="V223">
            <v>2.5781834119679276E-4</v>
          </cell>
        </row>
        <row r="224">
          <cell r="F224">
            <v>39394</v>
          </cell>
          <cell r="G224">
            <v>9.5056999999999992</v>
          </cell>
          <cell r="H224">
            <v>13.6067</v>
          </cell>
          <cell r="I224">
            <v>6.4903000000000004</v>
          </cell>
          <cell r="J224">
            <v>1.6651569243885545E-3</v>
          </cell>
          <cell r="L224">
            <v>39394</v>
          </cell>
          <cell r="M224">
            <v>5464.4808743169397</v>
          </cell>
          <cell r="N224">
            <v>7830.8535630383722</v>
          </cell>
          <cell r="O224">
            <v>3734.1299477221805</v>
          </cell>
          <cell r="P224">
            <v>575.37399309551211</v>
          </cell>
          <cell r="R224">
            <v>39394</v>
          </cell>
          <cell r="S224">
            <v>1.4632718759145449</v>
          </cell>
          <cell r="T224">
            <v>2.0959966464053656</v>
          </cell>
          <cell r="U224">
            <v>0.15407608276967166</v>
          </cell>
          <cell r="V224">
            <v>2.5694919086699796E-4</v>
          </cell>
        </row>
        <row r="225">
          <cell r="F225">
            <v>39395</v>
          </cell>
          <cell r="G225">
            <v>9.5656999999999996</v>
          </cell>
          <cell r="H225">
            <v>13.724399999999999</v>
          </cell>
          <cell r="I225">
            <v>6.5232000000000001</v>
          </cell>
          <cell r="J225">
            <v>1.6966809527202886E-3</v>
          </cell>
          <cell r="L225">
            <v>39395</v>
          </cell>
          <cell r="M225">
            <v>5425.9359739555075</v>
          </cell>
          <cell r="N225">
            <v>7788.1619937694704</v>
          </cell>
          <cell r="O225">
            <v>3702.3324694557568</v>
          </cell>
          <cell r="P225">
            <v>567.53688989784337</v>
          </cell>
          <cell r="R225">
            <v>39395</v>
          </cell>
          <cell r="S225">
            <v>1.4656309541257511</v>
          </cell>
          <cell r="T225">
            <v>2.1034917963819941</v>
          </cell>
          <cell r="U225">
            <v>0.15329899435859701</v>
          </cell>
          <cell r="V225">
            <v>2.6049128656646436E-4</v>
          </cell>
        </row>
        <row r="226">
          <cell r="F226">
            <v>39396</v>
          </cell>
          <cell r="G226">
            <v>9.6403999999999996</v>
          </cell>
          <cell r="H226">
            <v>13.7712</v>
          </cell>
          <cell r="I226">
            <v>6.5422000000000002</v>
          </cell>
          <cell r="J226">
            <v>1.696925679746004E-3</v>
          </cell>
          <cell r="L226">
            <v>39396</v>
          </cell>
          <cell r="M226">
            <v>5455.5373704309868</v>
          </cell>
          <cell r="N226">
            <v>7812.5</v>
          </cell>
          <cell r="O226">
            <v>3713.3308577794282</v>
          </cell>
          <cell r="P226">
            <v>567.53688989784337</v>
          </cell>
          <cell r="R226">
            <v>39396</v>
          </cell>
          <cell r="S226">
            <v>1.4690759512266784</v>
          </cell>
          <cell r="T226">
            <v>2.1048200378867605</v>
          </cell>
          <cell r="U226">
            <v>0.15285378007398123</v>
          </cell>
          <cell r="V226">
            <v>2.5976050081824559E-4</v>
          </cell>
        </row>
        <row r="227">
          <cell r="F227">
            <v>39397</v>
          </cell>
          <cell r="G227">
            <v>9.7493999999999996</v>
          </cell>
          <cell r="H227">
            <v>13.9597</v>
          </cell>
          <cell r="I227">
            <v>6.6767000000000003</v>
          </cell>
          <cell r="J227">
            <v>1.7085518143965992E-3</v>
          </cell>
          <cell r="L227">
            <v>39397</v>
          </cell>
          <cell r="M227">
            <v>5449.5912806539509</v>
          </cell>
          <cell r="N227">
            <v>7763.9751552795042</v>
          </cell>
          <cell r="O227">
            <v>3714.7102526002973</v>
          </cell>
          <cell r="P227">
            <v>556.48302726766838</v>
          </cell>
          <cell r="R227">
            <v>39397</v>
          </cell>
          <cell r="S227">
            <v>1.467351430667645</v>
          </cell>
          <cell r="T227">
            <v>2.089864158829676</v>
          </cell>
          <cell r="U227">
            <v>0.14977458924318898</v>
          </cell>
          <cell r="V227">
            <v>2.5968225279547944E-4</v>
          </cell>
        </row>
        <row r="228">
          <cell r="F228">
            <v>39398</v>
          </cell>
          <cell r="G228">
            <v>9.7390000000000008</v>
          </cell>
          <cell r="H228">
            <v>13.966100000000001</v>
          </cell>
          <cell r="I228">
            <v>6.68</v>
          </cell>
          <cell r="J228">
            <v>1.7087094630038771E-3</v>
          </cell>
          <cell r="L228">
            <v>39398</v>
          </cell>
          <cell r="M228">
            <v>5449.5912806539509</v>
          </cell>
          <cell r="N228">
            <v>7763.9751552795042</v>
          </cell>
          <cell r="O228">
            <v>3714.7102526002973</v>
          </cell>
          <cell r="P228">
            <v>556.17352614015579</v>
          </cell>
          <cell r="R228">
            <v>39398</v>
          </cell>
          <cell r="S228">
            <v>1.467351430667645</v>
          </cell>
          <cell r="T228">
            <v>2.089864158829676</v>
          </cell>
          <cell r="U228">
            <v>0.14970059880239522</v>
          </cell>
          <cell r="V228">
            <v>2.5968225279547944E-4</v>
          </cell>
        </row>
        <row r="229">
          <cell r="F229">
            <v>39399</v>
          </cell>
          <cell r="G229">
            <v>9.8492999999999995</v>
          </cell>
          <cell r="H229">
            <v>13.9556</v>
          </cell>
          <cell r="I229">
            <v>6.7222999999999997</v>
          </cell>
          <cell r="J229">
            <v>1.733564937608998E-3</v>
          </cell>
          <cell r="L229">
            <v>39399</v>
          </cell>
          <cell r="M229">
            <v>5408.3288263926452</v>
          </cell>
          <cell r="N229">
            <v>7686.3950807071487</v>
          </cell>
          <cell r="O229">
            <v>3702.3324694557568</v>
          </cell>
          <cell r="P229">
            <v>550.66079295154191</v>
          </cell>
          <cell r="R229">
            <v>39399</v>
          </cell>
          <cell r="S229">
            <v>1.4604936468526362</v>
          </cell>
          <cell r="T229">
            <v>2.0755500207555002</v>
          </cell>
          <cell r="U229">
            <v>0.14875860940451929</v>
          </cell>
          <cell r="V229">
            <v>2.5915866730246925E-4</v>
          </cell>
        </row>
        <row r="230">
          <cell r="F230">
            <v>39400</v>
          </cell>
          <cell r="G230">
            <v>9.8726000000000003</v>
          </cell>
          <cell r="H230">
            <v>14.008699999999999</v>
          </cell>
          <cell r="I230">
            <v>6.7830000000000004</v>
          </cell>
          <cell r="J230">
            <v>1.7650910875255717E-3</v>
          </cell>
          <cell r="L230">
            <v>39400</v>
          </cell>
          <cell r="M230">
            <v>5393.7432578209273</v>
          </cell>
          <cell r="N230">
            <v>7639.4194041252858</v>
          </cell>
          <cell r="O230">
            <v>3700.9622501850481</v>
          </cell>
          <cell r="P230">
            <v>545.55373704309875</v>
          </cell>
          <cell r="R230">
            <v>39400</v>
          </cell>
          <cell r="S230">
            <v>1.4579384749963553</v>
          </cell>
          <cell r="T230">
            <v>2.0648358455502787</v>
          </cell>
          <cell r="U230">
            <v>0.14742739200943533</v>
          </cell>
          <cell r="V230">
            <v>2.6059990097203762E-4</v>
          </cell>
        </row>
        <row r="231">
          <cell r="F231">
            <v>39401</v>
          </cell>
          <cell r="G231">
            <v>9.7531999999999996</v>
          </cell>
          <cell r="H231">
            <v>13.7935</v>
          </cell>
          <cell r="I231">
            <v>6.6585000000000001</v>
          </cell>
          <cell r="J231">
            <v>1.7354512780730937E-3</v>
          </cell>
          <cell r="L231">
            <v>39401</v>
          </cell>
          <cell r="M231">
            <v>5417.1180931744311</v>
          </cell>
          <cell r="N231">
            <v>7651.1094108645748</v>
          </cell>
          <cell r="O231">
            <v>3695.4915003695487</v>
          </cell>
          <cell r="P231">
            <v>554.93895671476139</v>
          </cell>
          <cell r="R231">
            <v>39401</v>
          </cell>
          <cell r="S231">
            <v>1.4658457930225739</v>
          </cell>
          <cell r="T231">
            <v>2.0712510356255178</v>
          </cell>
          <cell r="U231">
            <v>0.15018397536982803</v>
          </cell>
          <cell r="V231">
            <v>2.6102163869384771E-4</v>
          </cell>
        </row>
        <row r="232">
          <cell r="F232">
            <v>39402</v>
          </cell>
          <cell r="G232">
            <v>9.7780000000000005</v>
          </cell>
          <cell r="H232">
            <v>13.6427</v>
          </cell>
          <cell r="I232">
            <v>6.65</v>
          </cell>
          <cell r="J232">
            <v>1.7602534765006161E-3</v>
          </cell>
          <cell r="L232">
            <v>39402</v>
          </cell>
          <cell r="M232">
            <v>5327.6505061267981</v>
          </cell>
          <cell r="N232">
            <v>7457.1215510812826</v>
          </cell>
          <cell r="O232">
            <v>3636.363636363636</v>
          </cell>
          <cell r="P232">
            <v>546.74685620557682</v>
          </cell>
          <cell r="R232">
            <v>39402</v>
          </cell>
          <cell r="S232">
            <v>1.4647722279185587</v>
          </cell>
          <cell r="T232">
            <v>2.0512820512820515</v>
          </cell>
          <cell r="U232">
            <v>0.15037593984962405</v>
          </cell>
          <cell r="V232">
            <v>2.6505513146734519E-4</v>
          </cell>
        </row>
        <row r="233">
          <cell r="F233">
            <v>39403</v>
          </cell>
          <cell r="G233">
            <v>9.8396000000000008</v>
          </cell>
          <cell r="H233">
            <v>13.7516</v>
          </cell>
          <cell r="I233">
            <v>6.7249999999999996</v>
          </cell>
          <cell r="J233">
            <v>1.7783689866675677E-3</v>
          </cell>
          <cell r="L233">
            <v>39403</v>
          </cell>
          <cell r="M233">
            <v>5321.97977647685</v>
          </cell>
          <cell r="N233">
            <v>7440.4761904761908</v>
          </cell>
          <cell r="O233">
            <v>3639.0101892285297</v>
          </cell>
          <cell r="P233">
            <v>541.12554112554108</v>
          </cell>
          <cell r="R233">
            <v>39403</v>
          </cell>
          <cell r="S233">
            <v>1.4626298083954952</v>
          </cell>
          <cell r="T233">
            <v>2.0445716622367613</v>
          </cell>
          <cell r="U233">
            <v>0.14869888475836432</v>
          </cell>
          <cell r="V233">
            <v>2.648094695866324E-4</v>
          </cell>
        </row>
        <row r="234">
          <cell r="F234">
            <v>39404</v>
          </cell>
          <cell r="G234">
            <v>9.8057999999999996</v>
          </cell>
          <cell r="H234">
            <v>13.900499999999999</v>
          </cell>
          <cell r="I234">
            <v>6.7638999999999996</v>
          </cell>
          <cell r="J234">
            <v>1.76539334729171E-3</v>
          </cell>
          <cell r="L234">
            <v>39404</v>
          </cell>
          <cell r="M234">
            <v>5333.333333333333</v>
          </cell>
          <cell r="N234">
            <v>7473.8415545590433</v>
          </cell>
          <cell r="O234">
            <v>3639.0101892285297</v>
          </cell>
          <cell r="P234">
            <v>537.92361484669175</v>
          </cell>
          <cell r="R234">
            <v>39404</v>
          </cell>
          <cell r="S234">
            <v>1.4656309541257511</v>
          </cell>
          <cell r="T234">
            <v>2.0542317173377156</v>
          </cell>
          <cell r="U234">
            <v>0.14784369964073982</v>
          </cell>
          <cell r="V234">
            <v>2.648094695866324E-4</v>
          </cell>
        </row>
        <row r="235">
          <cell r="F235">
            <v>39405</v>
          </cell>
          <cell r="G235">
            <v>9.8078000000000003</v>
          </cell>
          <cell r="H235">
            <v>13.903700000000001</v>
          </cell>
          <cell r="I235">
            <v>6.7648999999999999</v>
          </cell>
          <cell r="J235">
            <v>1.7649166341627853E-3</v>
          </cell>
          <cell r="L235">
            <v>39405</v>
          </cell>
          <cell r="M235">
            <v>5333.333333333333</v>
          </cell>
          <cell r="N235">
            <v>7473.8415545590433</v>
          </cell>
          <cell r="O235">
            <v>3639.0101892285297</v>
          </cell>
          <cell r="P235">
            <v>537.92361484669175</v>
          </cell>
          <cell r="R235">
            <v>39405</v>
          </cell>
          <cell r="S235">
            <v>1.4658457930225739</v>
          </cell>
          <cell r="T235">
            <v>2.0542317173377156</v>
          </cell>
          <cell r="U235">
            <v>0.1478218451122707</v>
          </cell>
          <cell r="V235">
            <v>2.648094695866324E-4</v>
          </cell>
        </row>
        <row r="236">
          <cell r="F236">
            <v>39406</v>
          </cell>
          <cell r="G236">
            <v>9.8638999999999992</v>
          </cell>
          <cell r="H236">
            <v>13.8088</v>
          </cell>
          <cell r="I236">
            <v>6.7290000000000001</v>
          </cell>
          <cell r="J236">
            <v>1.7726253467698334E-3</v>
          </cell>
          <cell r="L236">
            <v>39406</v>
          </cell>
          <cell r="M236">
            <v>5353.3190578158465</v>
          </cell>
          <cell r="N236">
            <v>7496.2518740629694</v>
          </cell>
          <cell r="O236">
            <v>3652.3009495982469</v>
          </cell>
          <cell r="P236">
            <v>542.88816503800217</v>
          </cell>
          <cell r="R236">
            <v>39406</v>
          </cell>
          <cell r="S236">
            <v>1.4658457930225739</v>
          </cell>
          <cell r="T236">
            <v>2.0517029134181373</v>
          </cell>
          <cell r="U236">
            <v>0.1486104919007282</v>
          </cell>
          <cell r="V236">
            <v>2.6472744985400282E-4</v>
          </cell>
        </row>
        <row r="237">
          <cell r="F237">
            <v>39407</v>
          </cell>
          <cell r="G237">
            <v>9.9404000000000003</v>
          </cell>
          <cell r="H237">
            <v>13.8825</v>
          </cell>
          <cell r="I237">
            <v>6.7493999999999996</v>
          </cell>
          <cell r="J237">
            <v>1.8042009013787706E-3</v>
          </cell>
          <cell r="L237">
            <v>39407</v>
          </cell>
          <cell r="M237">
            <v>5299.4170641229466</v>
          </cell>
          <cell r="N237">
            <v>7401.9245003700962</v>
          </cell>
          <cell r="O237">
            <v>3599.7120230381574</v>
          </cell>
          <cell r="P237">
            <v>533.33333333333337</v>
          </cell>
          <cell r="R237">
            <v>39407</v>
          </cell>
          <cell r="S237">
            <v>1.4723203769140165</v>
          </cell>
          <cell r="T237">
            <v>2.056343820686819</v>
          </cell>
          <cell r="U237">
            <v>0.14816131804308533</v>
          </cell>
          <cell r="V237">
            <v>2.6770894683300313E-4</v>
          </cell>
        </row>
        <row r="238">
          <cell r="F238">
            <v>39408</v>
          </cell>
          <cell r="G238">
            <v>10.0685</v>
          </cell>
          <cell r="H238">
            <v>13.9389</v>
          </cell>
          <cell r="I238">
            <v>6.7568000000000001</v>
          </cell>
          <cell r="J238">
            <v>1.7729616260185664E-3</v>
          </cell>
          <cell r="L238">
            <v>39408</v>
          </cell>
          <cell r="M238">
            <v>5440.6964091403697</v>
          </cell>
          <cell r="N238">
            <v>7570.0227100681295</v>
          </cell>
          <cell r="O238">
            <v>3669.7247706422017</v>
          </cell>
          <cell r="P238">
            <v>543.18305268875611</v>
          </cell>
          <cell r="R238">
            <v>39408</v>
          </cell>
          <cell r="S238">
            <v>1.4823599169878448</v>
          </cell>
          <cell r="T238">
            <v>2.0627062706270625</v>
          </cell>
          <cell r="U238">
            <v>0.14799905280606204</v>
          </cell>
          <cell r="V238">
            <v>2.6277755879647877E-4</v>
          </cell>
        </row>
        <row r="239">
          <cell r="F239">
            <v>39409</v>
          </cell>
          <cell r="G239">
            <v>10.0908</v>
          </cell>
          <cell r="H239">
            <v>14.0418</v>
          </cell>
          <cell r="I239">
            <v>6.8032000000000004</v>
          </cell>
          <cell r="J239">
            <v>1.7756123199085204E-3</v>
          </cell>
          <cell r="L239">
            <v>39409</v>
          </cell>
          <cell r="M239">
            <v>5479.4520547945212</v>
          </cell>
          <cell r="N239">
            <v>7616.1462300076164</v>
          </cell>
          <cell r="O239">
            <v>3691.3990402362492</v>
          </cell>
          <cell r="P239">
            <v>542.59359739555077</v>
          </cell>
          <cell r="R239">
            <v>39409</v>
          </cell>
          <cell r="S239">
            <v>1.4847809948032666</v>
          </cell>
          <cell r="T239">
            <v>2.0635575732562939</v>
          </cell>
          <cell r="U239">
            <v>0.14698965192850422</v>
          </cell>
          <cell r="V239">
            <v>2.6137640816539901E-4</v>
          </cell>
        </row>
        <row r="240">
          <cell r="F240">
            <v>39410</v>
          </cell>
          <cell r="G240">
            <v>10.1235</v>
          </cell>
          <cell r="H240">
            <v>14.0463</v>
          </cell>
          <cell r="I240">
            <v>6.8067000000000002</v>
          </cell>
          <cell r="J240">
            <v>1.7576638538186126E-3</v>
          </cell>
          <cell r="L240">
            <v>39410</v>
          </cell>
          <cell r="M240">
            <v>5546.3117027176932</v>
          </cell>
          <cell r="N240">
            <v>7698.2294072363347</v>
          </cell>
          <cell r="O240">
            <v>3731.3432835820895</v>
          </cell>
          <cell r="P240">
            <v>548.24561403508767</v>
          </cell>
          <cell r="R240">
            <v>39410</v>
          </cell>
          <cell r="S240">
            <v>1.4856633486851878</v>
          </cell>
          <cell r="T240">
            <v>2.0631318341242006</v>
          </cell>
          <cell r="U240">
            <v>0.14691406996048012</v>
          </cell>
          <cell r="V240">
            <v>2.5859839668994052E-4</v>
          </cell>
        </row>
        <row r="241">
          <cell r="F241">
            <v>39411</v>
          </cell>
          <cell r="G241">
            <v>10.1153</v>
          </cell>
          <cell r="H241">
            <v>14.1616</v>
          </cell>
          <cell r="I241">
            <v>6.8639000000000001</v>
          </cell>
          <cell r="J241">
            <v>1.7523016482149302E-3</v>
          </cell>
          <cell r="L241">
            <v>39411</v>
          </cell>
          <cell r="M241">
            <v>5527.9159756771696</v>
          </cell>
          <cell r="N241">
            <v>7686.3950807071487</v>
          </cell>
          <cell r="O241">
            <v>3727.1710771524413</v>
          </cell>
          <cell r="P241">
            <v>542.88816503800217</v>
          </cell>
          <cell r="R241">
            <v>39411</v>
          </cell>
          <cell r="S241">
            <v>1.4832393948383269</v>
          </cell>
          <cell r="T241">
            <v>2.0622808826562178</v>
          </cell>
          <cell r="U241">
            <v>0.14568976820757878</v>
          </cell>
          <cell r="V241">
            <v>2.5896135778619113E-4</v>
          </cell>
        </row>
        <row r="242">
          <cell r="F242">
            <v>39412</v>
          </cell>
          <cell r="G242">
            <v>10.119400000000001</v>
          </cell>
          <cell r="H242">
            <v>14.164</v>
          </cell>
          <cell r="I242">
            <v>6.8650000000000002</v>
          </cell>
          <cell r="J242">
            <v>1.7505807551655261E-3</v>
          </cell>
          <cell r="L242">
            <v>39412</v>
          </cell>
          <cell r="M242">
            <v>5530.9734513274334</v>
          </cell>
          <cell r="N242">
            <v>7692.3076923076933</v>
          </cell>
          <cell r="O242">
            <v>3729.9515106303616</v>
          </cell>
          <cell r="P242">
            <v>543.18305268875611</v>
          </cell>
          <cell r="R242">
            <v>39412</v>
          </cell>
          <cell r="S242">
            <v>1.4827995255041519</v>
          </cell>
          <cell r="T242">
            <v>2.0622808826562178</v>
          </cell>
          <cell r="U242">
            <v>0.14566642388929352</v>
          </cell>
          <cell r="V242">
            <v>2.5877238381119967E-4</v>
          </cell>
        </row>
        <row r="243">
          <cell r="F243">
            <v>39413</v>
          </cell>
          <cell r="G243">
            <v>10.188499999999999</v>
          </cell>
          <cell r="H243">
            <v>14.154</v>
          </cell>
          <cell r="I243">
            <v>6.8506</v>
          </cell>
          <cell r="J243">
            <v>1.763528467758291E-3</v>
          </cell>
          <cell r="L243">
            <v>39413</v>
          </cell>
          <cell r="M243">
            <v>5552.4708495280402</v>
          </cell>
          <cell r="N243">
            <v>7727.9752704791345</v>
          </cell>
          <cell r="O243">
            <v>3741.1148522259637</v>
          </cell>
          <cell r="P243">
            <v>546.14964500273072</v>
          </cell>
          <cell r="R243">
            <v>39413</v>
          </cell>
          <cell r="S243">
            <v>1.4838996883810653</v>
          </cell>
          <cell r="T243">
            <v>2.0656889072505682</v>
          </cell>
          <cell r="U243">
            <v>0.14597261553732518</v>
          </cell>
          <cell r="V243">
            <v>2.5861645369601704E-4</v>
          </cell>
        </row>
        <row r="244">
          <cell r="F244">
            <v>39414</v>
          </cell>
          <cell r="G244">
            <v>10.4102</v>
          </cell>
          <cell r="H244">
            <v>14.5016</v>
          </cell>
          <cell r="I244">
            <v>7.0045000000000002</v>
          </cell>
          <cell r="J244">
            <v>1.8108429655088738E-3</v>
          </cell>
          <cell r="L244">
            <v>39414</v>
          </cell>
          <cell r="M244">
            <v>5540.1662049861498</v>
          </cell>
          <cell r="N244">
            <v>7716.049382716049</v>
          </cell>
          <cell r="O244">
            <v>3728.5607755406413</v>
          </cell>
          <cell r="P244">
            <v>532.19797764768498</v>
          </cell>
          <cell r="R244">
            <v>39414</v>
          </cell>
          <cell r="S244">
            <v>1.4856633486851878</v>
          </cell>
          <cell r="T244">
            <v>2.0699648105982198</v>
          </cell>
          <cell r="U244">
            <v>0.1427653651224213</v>
          </cell>
          <cell r="V244">
            <v>2.5888627126103507E-4</v>
          </cell>
        </row>
        <row r="245">
          <cell r="F245">
            <v>39415</v>
          </cell>
          <cell r="G245">
            <v>10.276400000000001</v>
          </cell>
          <cell r="H245">
            <v>14.4076</v>
          </cell>
          <cell r="I245">
            <v>6.9696999999999996</v>
          </cell>
          <cell r="J245">
            <v>1.8079226787628747E-3</v>
          </cell>
          <cell r="L245">
            <v>39415</v>
          </cell>
          <cell r="M245">
            <v>5494.5054945054944</v>
          </cell>
          <cell r="N245">
            <v>7674.5970836531087</v>
          </cell>
          <cell r="O245">
            <v>3714.7102526002973</v>
          </cell>
          <cell r="P245">
            <v>532.76505061267983</v>
          </cell>
          <cell r="R245">
            <v>39415</v>
          </cell>
          <cell r="S245">
            <v>1.4790711433219936</v>
          </cell>
          <cell r="T245">
            <v>2.0669698222405954</v>
          </cell>
          <cell r="U245">
            <v>0.14347819848773979</v>
          </cell>
          <cell r="V245">
            <v>2.5976454941241259E-4</v>
          </cell>
        </row>
        <row r="246">
          <cell r="F246">
            <v>39416</v>
          </cell>
          <cell r="G246">
            <v>10.148199999999999</v>
          </cell>
          <cell r="H246">
            <v>14.222300000000001</v>
          </cell>
          <cell r="I246">
            <v>6.8689999999999998</v>
          </cell>
          <cell r="J246">
            <v>1.8015453656146244E-3</v>
          </cell>
          <cell r="L246">
            <v>39416</v>
          </cell>
          <cell r="M246">
            <v>5431.8305268875611</v>
          </cell>
          <cell r="N246">
            <v>7598.7841945288756</v>
          </cell>
          <cell r="O246">
            <v>3672.420124862284</v>
          </cell>
          <cell r="P246">
            <v>534.47354355959374</v>
          </cell>
          <cell r="R246">
            <v>39416</v>
          </cell>
          <cell r="S246">
            <v>1.4790711433219936</v>
          </cell>
          <cell r="T246">
            <v>2.0703933747412009</v>
          </cell>
          <cell r="U246">
            <v>0.14558159848595137</v>
          </cell>
          <cell r="V246">
            <v>2.6264987458468489E-4</v>
          </cell>
        </row>
        <row r="247">
          <cell r="F247">
            <v>39417</v>
          </cell>
          <cell r="G247">
            <v>10.012</v>
          </cell>
          <cell r="H247">
            <v>14.035600000000001</v>
          </cell>
          <cell r="I247">
            <v>6.8041999999999998</v>
          </cell>
          <cell r="J247">
            <v>1.7653964639108826E-3</v>
          </cell>
          <cell r="L247">
            <v>39417</v>
          </cell>
          <cell r="M247">
            <v>5473.4537493158186</v>
          </cell>
          <cell r="N247">
            <v>7656.9678407350684</v>
          </cell>
          <cell r="O247">
            <v>3713.3308577794282</v>
          </cell>
          <cell r="P247">
            <v>545.8515283842795</v>
          </cell>
          <cell r="R247">
            <v>39417</v>
          </cell>
          <cell r="S247">
            <v>1.4738393515106853</v>
          </cell>
          <cell r="T247">
            <v>2.0622808826562178</v>
          </cell>
          <cell r="U247">
            <v>0.14696804914611564</v>
          </cell>
          <cell r="V247">
            <v>2.5983474510211506E-4</v>
          </cell>
        </row>
        <row r="248">
          <cell r="F248">
            <v>39418</v>
          </cell>
          <cell r="G248">
            <v>10.004</v>
          </cell>
          <cell r="H248">
            <v>14.054500000000001</v>
          </cell>
          <cell r="I248">
            <v>6.8335999999999997</v>
          </cell>
          <cell r="J248">
            <v>1.7487867791719494E-3</v>
          </cell>
          <cell r="L248">
            <v>39418</v>
          </cell>
          <cell r="M248">
            <v>5473.4537493158186</v>
          </cell>
          <cell r="N248">
            <v>7674.5970836531087</v>
          </cell>
          <cell r="O248">
            <v>3731.3432835820895</v>
          </cell>
          <cell r="P248">
            <v>546.14964500273072</v>
          </cell>
          <cell r="R248">
            <v>39418</v>
          </cell>
          <cell r="S248">
            <v>1.4667057788207687</v>
          </cell>
          <cell r="T248">
            <v>2.0559210526315788</v>
          </cell>
          <cell r="U248">
            <v>0.14633575275111216</v>
          </cell>
          <cell r="V248">
            <v>2.5855827903609473E-4</v>
          </cell>
        </row>
        <row r="249">
          <cell r="F249">
            <v>39419</v>
          </cell>
          <cell r="G249">
            <v>9.9711999999999996</v>
          </cell>
          <cell r="H249">
            <v>14.0992</v>
          </cell>
          <cell r="I249">
            <v>6.8550000000000004</v>
          </cell>
          <cell r="J249">
            <v>1.7465632002626832E-3</v>
          </cell>
          <cell r="L249">
            <v>39419</v>
          </cell>
          <cell r="M249">
            <v>5458.5152838427948</v>
          </cell>
          <cell r="N249">
            <v>7668.7116564417183</v>
          </cell>
          <cell r="O249">
            <v>3731.3432835820895</v>
          </cell>
          <cell r="P249">
            <v>544.36581382689167</v>
          </cell>
          <cell r="R249">
            <v>39419</v>
          </cell>
          <cell r="S249">
            <v>1.4628437682855471</v>
          </cell>
          <cell r="T249">
            <v>2.0559210526315788</v>
          </cell>
          <cell r="U249">
            <v>0.14587892049598833</v>
          </cell>
          <cell r="V249">
            <v>2.5855827903609473E-4</v>
          </cell>
        </row>
        <row r="250">
          <cell r="F250">
            <v>39420</v>
          </cell>
          <cell r="G250">
            <v>10.007999999999999</v>
          </cell>
          <cell r="H250">
            <v>14.0687</v>
          </cell>
          <cell r="I250">
            <v>6.8285999999999998</v>
          </cell>
          <cell r="J250">
            <v>1.7640355488443805E-3</v>
          </cell>
          <cell r="L250">
            <v>39420</v>
          </cell>
          <cell r="M250">
            <v>5446.6230936819175</v>
          </cell>
          <cell r="N250">
            <v>7651.1094108645748</v>
          </cell>
          <cell r="O250">
            <v>3716.0906726124122</v>
          </cell>
          <cell r="P250">
            <v>544.069640914037</v>
          </cell>
          <cell r="R250">
            <v>39420</v>
          </cell>
          <cell r="S250">
            <v>1.4656309541257511</v>
          </cell>
          <cell r="T250">
            <v>2.0597322348094749</v>
          </cell>
          <cell r="U250">
            <v>0.1464429019125443</v>
          </cell>
          <cell r="V250">
            <v>2.595784446059599E-4</v>
          </cell>
        </row>
        <row r="251">
          <cell r="F251">
            <v>39421</v>
          </cell>
          <cell r="G251">
            <v>10.030099999999999</v>
          </cell>
          <cell r="H251">
            <v>14.055</v>
          </cell>
          <cell r="I251">
            <v>6.8140999999999998</v>
          </cell>
          <cell r="J251">
            <v>1.7596185147060119E-3</v>
          </cell>
          <cell r="L251">
            <v>39421</v>
          </cell>
          <cell r="M251">
            <v>5482.4561403508778</v>
          </cell>
          <cell r="N251">
            <v>7692.3076923076933</v>
          </cell>
          <cell r="O251">
            <v>3731.3432835820895</v>
          </cell>
          <cell r="P251">
            <v>547.64512595837903</v>
          </cell>
          <cell r="R251">
            <v>39421</v>
          </cell>
          <cell r="S251">
            <v>1.4695077149155034</v>
          </cell>
          <cell r="T251">
            <v>2.0622808826562178</v>
          </cell>
          <cell r="U251">
            <v>0.14675452370819331</v>
          </cell>
          <cell r="V251">
            <v>2.5860174038971282E-4</v>
          </cell>
        </row>
        <row r="252">
          <cell r="F252">
            <v>39422</v>
          </cell>
          <cell r="G252">
            <v>9.9990000000000006</v>
          </cell>
          <cell r="H252">
            <v>13.924899999999999</v>
          </cell>
          <cell r="I252">
            <v>6.8068</v>
          </cell>
          <cell r="J252">
            <v>1.7477750823202064E-3</v>
          </cell>
          <cell r="L252">
            <v>39422</v>
          </cell>
          <cell r="M252">
            <v>5524.8618784530381</v>
          </cell>
          <cell r="N252">
            <v>7674.5970836531087</v>
          </cell>
          <cell r="O252">
            <v>3753.7537537537532</v>
          </cell>
          <cell r="P252">
            <v>551.2679162072767</v>
          </cell>
          <cell r="R252">
            <v>39422</v>
          </cell>
          <cell r="S252">
            <v>1.4721036360959812</v>
          </cell>
          <cell r="T252">
            <v>2.0454080589077521</v>
          </cell>
          <cell r="U252">
            <v>0.14691191161779396</v>
          </cell>
          <cell r="V252">
            <v>2.5714146123206763E-4</v>
          </cell>
        </row>
        <row r="253">
          <cell r="F253">
            <v>39423</v>
          </cell>
          <cell r="G253">
            <v>9.8911999999999995</v>
          </cell>
          <cell r="H253">
            <v>13.738300000000001</v>
          </cell>
          <cell r="I253">
            <v>6.7763999999999998</v>
          </cell>
          <cell r="J253">
            <v>1.7246017894468166E-3</v>
          </cell>
          <cell r="L253">
            <v>39423</v>
          </cell>
          <cell r="M253">
            <v>5527.9159756771696</v>
          </cell>
          <cell r="N253">
            <v>7674.5970836531087</v>
          </cell>
          <cell r="O253">
            <v>3786.4445285876559</v>
          </cell>
          <cell r="P253">
            <v>558.65921787709499</v>
          </cell>
          <cell r="R253">
            <v>39423</v>
          </cell>
          <cell r="S253">
            <v>1.4600671630895021</v>
          </cell>
          <cell r="T253">
            <v>2.0271639975674032</v>
          </cell>
          <cell r="U253">
            <v>0.14757098164216989</v>
          </cell>
          <cell r="V253">
            <v>2.5486927754754589E-4</v>
          </cell>
        </row>
        <row r="254">
          <cell r="F254">
            <v>39424</v>
          </cell>
          <cell r="G254">
            <v>9.8445</v>
          </cell>
          <cell r="H254">
            <v>13.6456</v>
          </cell>
          <cell r="I254">
            <v>6.7286999999999999</v>
          </cell>
          <cell r="J254">
            <v>1.7151834903297953E-3</v>
          </cell>
          <cell r="L254">
            <v>39424</v>
          </cell>
          <cell r="M254">
            <v>5530.9734513274334</v>
          </cell>
          <cell r="N254">
            <v>7662.8352490421457</v>
          </cell>
          <cell r="O254">
            <v>3779.2894935752083</v>
          </cell>
          <cell r="P254">
            <v>561.79775280898878</v>
          </cell>
          <cell r="R254">
            <v>39424</v>
          </cell>
          <cell r="S254">
            <v>1.4634860237084735</v>
          </cell>
          <cell r="T254">
            <v>2.0275750202757501</v>
          </cell>
          <cell r="U254">
            <v>0.14861711771961894</v>
          </cell>
          <cell r="V254">
            <v>2.5535348583043507E-4</v>
          </cell>
        </row>
        <row r="255">
          <cell r="F255">
            <v>39425</v>
          </cell>
          <cell r="G255">
            <v>9.8474000000000004</v>
          </cell>
          <cell r="H255">
            <v>13.720700000000001</v>
          </cell>
          <cell r="I255">
            <v>6.7557</v>
          </cell>
          <cell r="J255">
            <v>1.7008798651542442E-3</v>
          </cell>
          <cell r="L255">
            <v>39425</v>
          </cell>
          <cell r="M255">
            <v>5537.0985603543741</v>
          </cell>
          <cell r="N255">
            <v>7668.7116564417183</v>
          </cell>
          <cell r="O255">
            <v>3777.8617302606726</v>
          </cell>
          <cell r="P255">
            <v>559.28411633109613</v>
          </cell>
          <cell r="R255">
            <v>39425</v>
          </cell>
          <cell r="S255">
            <v>1.4652014652014651</v>
          </cell>
          <cell r="T255">
            <v>2.0300446609825418</v>
          </cell>
          <cell r="U255">
            <v>0.14802315082078837</v>
          </cell>
          <cell r="V255">
            <v>2.5544741614938569E-4</v>
          </cell>
        </row>
        <row r="256">
          <cell r="F256">
            <v>39426</v>
          </cell>
          <cell r="G256">
            <v>9.8376999999999999</v>
          </cell>
          <cell r="H256">
            <v>13.7239</v>
          </cell>
          <cell r="I256">
            <v>6.7576000000000001</v>
          </cell>
          <cell r="J256">
            <v>1.6992671060971402E-3</v>
          </cell>
          <cell r="L256">
            <v>39426</v>
          </cell>
          <cell r="M256">
            <v>5540.1662049861498</v>
          </cell>
          <cell r="N256">
            <v>7674.5970836531087</v>
          </cell>
          <cell r="O256">
            <v>3780.718336483932</v>
          </cell>
          <cell r="P256">
            <v>559.59709009513153</v>
          </cell>
          <cell r="R256">
            <v>39426</v>
          </cell>
          <cell r="S256">
            <v>1.47</v>
          </cell>
          <cell r="T256">
            <v>2.0300446609825418</v>
          </cell>
          <cell r="U256">
            <v>0.14798153190481828</v>
          </cell>
          <cell r="V256">
            <v>2.5523877587483088E-4</v>
          </cell>
        </row>
        <row r="257">
          <cell r="F257">
            <v>39427</v>
          </cell>
          <cell r="G257">
            <v>9.8396000000000008</v>
          </cell>
          <cell r="H257">
            <v>13.6911</v>
          </cell>
          <cell r="I257">
            <v>6.7179000000000002</v>
          </cell>
          <cell r="J257">
            <v>1.7023073073243475E-3</v>
          </cell>
          <cell r="L257">
            <v>39427</v>
          </cell>
          <cell r="M257">
            <v>5561.7352614015572</v>
          </cell>
          <cell r="N257">
            <v>7722.0077220077219</v>
          </cell>
          <cell r="O257">
            <v>3790.7505686125851</v>
          </cell>
          <cell r="P257">
            <v>564.33408577878106</v>
          </cell>
          <cell r="R257">
            <v>39427</v>
          </cell>
          <cell r="S257">
            <v>1.4671361502347418</v>
          </cell>
          <cell r="T257">
            <v>2.0374898125509371</v>
          </cell>
          <cell r="U257">
            <v>0.14885604132243707</v>
          </cell>
          <cell r="V257">
            <v>2.5465250119686674E-4</v>
          </cell>
        </row>
        <row r="258">
          <cell r="F258">
            <v>39428</v>
          </cell>
          <cell r="G258">
            <v>9.8551000000000002</v>
          </cell>
          <cell r="H258">
            <v>13.682</v>
          </cell>
          <cell r="I258">
            <v>6.6874000000000002</v>
          </cell>
          <cell r="J258">
            <v>1.6987994584227327E-3</v>
          </cell>
          <cell r="L258">
            <v>39428</v>
          </cell>
          <cell r="M258">
            <v>5580.3571428571431</v>
          </cell>
          <cell r="N258">
            <v>7763.9751552795042</v>
          </cell>
          <cell r="O258">
            <v>3795.066413662239</v>
          </cell>
          <cell r="P258">
            <v>567.53688989784337</v>
          </cell>
          <cell r="R258">
            <v>39428</v>
          </cell>
          <cell r="S258">
            <v>1.4708045300779526</v>
          </cell>
          <cell r="T258">
            <v>2.0458265139116203</v>
          </cell>
          <cell r="U258">
            <v>0.14953494631695427</v>
          </cell>
          <cell r="V258">
            <v>2.5440437575526302E-4</v>
          </cell>
        </row>
        <row r="259">
          <cell r="F259">
            <v>39429</v>
          </cell>
          <cell r="G259">
            <v>9.9069000000000003</v>
          </cell>
          <cell r="H259">
            <v>13.8073</v>
          </cell>
          <cell r="I259">
            <v>6.7641</v>
          </cell>
          <cell r="J259">
            <v>1.7182543909990962E-3</v>
          </cell>
          <cell r="L259">
            <v>39429</v>
          </cell>
          <cell r="M259">
            <v>5571.030640668524</v>
          </cell>
          <cell r="N259">
            <v>7745.9333849728901</v>
          </cell>
          <cell r="O259">
            <v>3795.066413662239</v>
          </cell>
          <cell r="P259">
            <v>561.16722783389457</v>
          </cell>
          <cell r="R259">
            <v>39429</v>
          </cell>
          <cell r="S259">
            <v>1.467782181124321</v>
          </cell>
          <cell r="T259">
            <v>2.0408163265306123</v>
          </cell>
          <cell r="U259">
            <v>0.14783932821809256</v>
          </cell>
          <cell r="V259">
            <v>2.5438172521686044E-4</v>
          </cell>
        </row>
        <row r="260">
          <cell r="F260">
            <v>39430</v>
          </cell>
          <cell r="G260">
            <v>9.9128000000000007</v>
          </cell>
          <cell r="H260">
            <v>13.781599999999999</v>
          </cell>
          <cell r="I260">
            <v>6.7445000000000004</v>
          </cell>
          <cell r="J260">
            <v>1.717389773630854E-3</v>
          </cell>
          <cell r="L260">
            <v>39430</v>
          </cell>
          <cell r="M260">
            <v>5558.6436909394106</v>
          </cell>
          <cell r="N260">
            <v>7733.952049497293</v>
          </cell>
          <cell r="O260">
            <v>3785.0113550340648</v>
          </cell>
          <cell r="P260">
            <v>561.16722783389457</v>
          </cell>
          <cell r="R260">
            <v>39430</v>
          </cell>
          <cell r="S260">
            <v>1.4686444411807902</v>
          </cell>
          <cell r="T260">
            <v>2.0429009193054135</v>
          </cell>
          <cell r="U260">
            <v>0.14826895989324634</v>
          </cell>
          <cell r="V260">
            <v>2.5501096547151525E-4</v>
          </cell>
        </row>
        <row r="261">
          <cell r="F261">
            <v>39431</v>
          </cell>
          <cell r="G261">
            <v>9.9128000000000007</v>
          </cell>
          <cell r="H261">
            <v>13.818300000000001</v>
          </cell>
          <cell r="I261">
            <v>6.7949000000000002</v>
          </cell>
          <cell r="J261">
            <v>1.7346866201886299E-3</v>
          </cell>
          <cell r="L261">
            <v>39431</v>
          </cell>
          <cell r="M261">
            <v>5494.5054945054944</v>
          </cell>
          <cell r="N261">
            <v>7674.5970836531087</v>
          </cell>
          <cell r="O261">
            <v>3773.5849056603774</v>
          </cell>
          <cell r="P261">
            <v>555.24708495280402</v>
          </cell>
          <cell r="R261">
            <v>39431</v>
          </cell>
          <cell r="S261">
            <v>1.4560279557367501</v>
          </cell>
          <cell r="T261">
            <v>2.0333468889792599</v>
          </cell>
          <cell r="U261">
            <v>0.14716920042973405</v>
          </cell>
          <cell r="V261">
            <v>2.55656397801355E-4</v>
          </cell>
        </row>
        <row r="262">
          <cell r="F262">
            <v>39432</v>
          </cell>
          <cell r="G262">
            <v>9.9374000000000002</v>
          </cell>
          <cell r="H262">
            <v>14.003399999999999</v>
          </cell>
          <cell r="I262">
            <v>6.9383999999999997</v>
          </cell>
          <cell r="J262">
            <v>1.7406682773650462E-3</v>
          </cell>
          <cell r="L262">
            <v>39432</v>
          </cell>
          <cell r="M262">
            <v>5470.4595185995622</v>
          </cell>
          <cell r="N262">
            <v>7651.1094108645748</v>
          </cell>
          <cell r="O262">
            <v>3792.1880925293895</v>
          </cell>
          <cell r="P262">
            <v>546.44808743169403</v>
          </cell>
          <cell r="R262">
            <v>39432</v>
          </cell>
          <cell r="S262">
            <v>1.4423770373575653</v>
          </cell>
          <cell r="T262">
            <v>2.0173492031470648</v>
          </cell>
          <cell r="U262">
            <v>0.14412544678888506</v>
          </cell>
          <cell r="V262">
            <v>2.5443997760928196E-4</v>
          </cell>
        </row>
        <row r="263">
          <cell r="F263">
            <v>39433</v>
          </cell>
          <cell r="G263">
            <v>9.9324999999999992</v>
          </cell>
          <cell r="H263">
            <v>14.007099999999999</v>
          </cell>
          <cell r="I263">
            <v>6.9402999999999997</v>
          </cell>
          <cell r="J263">
            <v>1.7392816766675361E-3</v>
          </cell>
          <cell r="L263">
            <v>39433</v>
          </cell>
          <cell r="M263">
            <v>5473.4537493158186</v>
          </cell>
          <cell r="N263">
            <v>7651.1094108645748</v>
          </cell>
          <cell r="O263">
            <v>3793.6267071320181</v>
          </cell>
          <cell r="P263">
            <v>546.74685620557682</v>
          </cell>
          <cell r="R263">
            <v>39433</v>
          </cell>
          <cell r="S263">
            <v>1.4423770373575653</v>
          </cell>
          <cell r="T263">
            <v>2.0173492031470648</v>
          </cell>
          <cell r="U263">
            <v>0.14408599051914184</v>
          </cell>
          <cell r="V263">
            <v>2.5427176566314078E-4</v>
          </cell>
        </row>
        <row r="264">
          <cell r="F264">
            <v>39434</v>
          </cell>
          <cell r="G264">
            <v>9.9650999999999996</v>
          </cell>
          <cell r="H264">
            <v>13.9579</v>
          </cell>
          <cell r="I264">
            <v>6.9196</v>
          </cell>
          <cell r="J264">
            <v>1.7758488113355981E-3</v>
          </cell>
          <cell r="L264">
            <v>39434</v>
          </cell>
          <cell r="M264">
            <v>5399.5680345572355</v>
          </cell>
          <cell r="N264">
            <v>7564.2965204236016</v>
          </cell>
          <cell r="O264">
            <v>3750.937734433609</v>
          </cell>
          <cell r="P264">
            <v>542.0054200542005</v>
          </cell>
          <cell r="R264">
            <v>39434</v>
          </cell>
          <cell r="S264">
            <v>1.4398848092152627</v>
          </cell>
          <cell r="T264">
            <v>2.016535591853196</v>
          </cell>
          <cell r="U264">
            <v>0.14451702410543962</v>
          </cell>
          <cell r="V264">
            <v>2.5785091575752732E-4</v>
          </cell>
        </row>
        <row r="265">
          <cell r="F265">
            <v>39435</v>
          </cell>
          <cell r="G265">
            <v>9.9641000000000002</v>
          </cell>
          <cell r="H265">
            <v>13.966100000000001</v>
          </cell>
          <cell r="I265">
            <v>6.9202000000000004</v>
          </cell>
          <cell r="J265">
            <v>1.7700869466708207E-3</v>
          </cell>
          <cell r="L265">
            <v>39435</v>
          </cell>
          <cell r="M265">
            <v>5422.9934924078088</v>
          </cell>
          <cell r="N265">
            <v>7598.7841945288756</v>
          </cell>
          <cell r="O265">
            <v>3765.0602409638554</v>
          </cell>
          <cell r="P265">
            <v>544.069640914037</v>
          </cell>
          <cell r="R265">
            <v>39435</v>
          </cell>
          <cell r="S265">
            <v>1.4400921658986174</v>
          </cell>
          <cell r="T265">
            <v>2.0177562550443908</v>
          </cell>
          <cell r="U265">
            <v>0.14450449408976618</v>
          </cell>
          <cell r="V265">
            <v>2.5615213387535129E-4</v>
          </cell>
        </row>
        <row r="266">
          <cell r="F266">
            <v>39436</v>
          </cell>
          <cell r="G266">
            <v>9.9631000000000007</v>
          </cell>
          <cell r="H266">
            <v>13.8995</v>
          </cell>
          <cell r="I266">
            <v>6.9185999999999996</v>
          </cell>
          <cell r="J266">
            <v>1.7736440048172169E-3</v>
          </cell>
          <cell r="L266">
            <v>39436</v>
          </cell>
          <cell r="M266">
            <v>5408.3288263926452</v>
          </cell>
          <cell r="N266">
            <v>7547.1698113207549</v>
          </cell>
          <cell r="O266">
            <v>3756.5740045078887</v>
          </cell>
          <cell r="P266">
            <v>542.88816503800217</v>
          </cell>
          <cell r="R266">
            <v>39436</v>
          </cell>
          <cell r="S266">
            <v>1.4396775122372589</v>
          </cell>
          <cell r="T266">
            <v>2.0088388911209321</v>
          </cell>
          <cell r="U266">
            <v>0.14453791229439483</v>
          </cell>
          <cell r="V266">
            <v>2.5672227271093584E-4</v>
          </cell>
        </row>
        <row r="267">
          <cell r="F267">
            <v>39437</v>
          </cell>
          <cell r="G267">
            <v>10.0503</v>
          </cell>
          <cell r="H267">
            <v>13.909599999999999</v>
          </cell>
          <cell r="I267">
            <v>6.9823000000000004</v>
          </cell>
          <cell r="J267">
            <v>1.8021005283758748E-3</v>
          </cell>
          <cell r="L267">
            <v>39437</v>
          </cell>
          <cell r="M267">
            <v>5356.186395286556</v>
          </cell>
          <cell r="N267">
            <v>7429.4205052005946</v>
          </cell>
          <cell r="O267">
            <v>3729.9515106303616</v>
          </cell>
          <cell r="P267">
            <v>534.18803418803418</v>
          </cell>
          <cell r="R267">
            <v>39437</v>
          </cell>
          <cell r="S267">
            <v>1.4359563469270533</v>
          </cell>
          <cell r="T267">
            <v>1.9916351324437362</v>
          </cell>
          <cell r="U267">
            <v>0.14321928304426906</v>
          </cell>
          <cell r="V267">
            <v>2.5843065401045607E-4</v>
          </cell>
        </row>
        <row r="268">
          <cell r="F268">
            <v>39438</v>
          </cell>
          <cell r="G268">
            <v>10.088800000000001</v>
          </cell>
          <cell r="H268">
            <v>13.951000000000001</v>
          </cell>
          <cell r="I268">
            <v>7.0265000000000004</v>
          </cell>
          <cell r="J268">
            <v>1.8060582417661804E-3</v>
          </cell>
          <cell r="L268">
            <v>39438</v>
          </cell>
          <cell r="M268">
            <v>5379.2361484669182</v>
          </cell>
          <cell r="N268">
            <v>7434.9442379182165</v>
          </cell>
          <cell r="O268">
            <v>3745.3183520599255</v>
          </cell>
          <cell r="P268">
            <v>533.04904051172707</v>
          </cell>
          <cell r="R268">
            <v>39438</v>
          </cell>
          <cell r="S268">
            <v>1.4357501794687724</v>
          </cell>
          <cell r="T268">
            <v>1.9853087155052609</v>
          </cell>
          <cell r="U268">
            <v>0.1423183661851562</v>
          </cell>
          <cell r="V268">
            <v>2.5740158250492926E-4</v>
          </cell>
        </row>
        <row r="269">
          <cell r="F269">
            <v>39439</v>
          </cell>
          <cell r="G269">
            <v>10.0847</v>
          </cell>
          <cell r="H269">
            <v>14.0442</v>
          </cell>
          <cell r="I269">
            <v>7.0787000000000004</v>
          </cell>
          <cell r="J269">
            <v>1.7970291514068939E-3</v>
          </cell>
          <cell r="L269">
            <v>39439</v>
          </cell>
          <cell r="M269">
            <v>5385.0296176628972</v>
          </cell>
          <cell r="N269">
            <v>7429.4205052005946</v>
          </cell>
          <cell r="O269">
            <v>3745.3183520599255</v>
          </cell>
          <cell r="P269">
            <v>529.10052910052912</v>
          </cell>
          <cell r="R269">
            <v>39439</v>
          </cell>
          <cell r="S269">
            <v>1.4376078205865439</v>
          </cell>
          <cell r="T269">
            <v>1.9829466587348801</v>
          </cell>
          <cell r="U269">
            <v>0.14126887705369628</v>
          </cell>
          <cell r="V269">
            <v>2.5740158250492926E-4</v>
          </cell>
        </row>
        <row r="270">
          <cell r="F270">
            <v>39440</v>
          </cell>
          <cell r="G270">
            <v>10.085699999999999</v>
          </cell>
          <cell r="H270">
            <v>14.0467</v>
          </cell>
          <cell r="I270">
            <v>7.0796000000000001</v>
          </cell>
          <cell r="J270">
            <v>1.7965707058366989E-3</v>
          </cell>
          <cell r="L270">
            <v>39440</v>
          </cell>
          <cell r="M270">
            <v>5385.0296176628972</v>
          </cell>
          <cell r="N270">
            <v>7429.4205052005946</v>
          </cell>
          <cell r="O270">
            <v>3745.3183520599255</v>
          </cell>
          <cell r="P270">
            <v>529.10052910052912</v>
          </cell>
          <cell r="R270">
            <v>39440</v>
          </cell>
          <cell r="S270">
            <v>1.4376078205865439</v>
          </cell>
          <cell r="T270">
            <v>1.9829466587348801</v>
          </cell>
          <cell r="U270">
            <v>0.14125091813096785</v>
          </cell>
          <cell r="V270">
            <v>2.5740158250492926E-4</v>
          </cell>
        </row>
        <row r="271">
          <cell r="F271">
            <v>39441</v>
          </cell>
          <cell r="G271">
            <v>10.0715</v>
          </cell>
          <cell r="H271">
            <v>13.899900000000001</v>
          </cell>
          <cell r="I271">
            <v>7.0152000000000001</v>
          </cell>
          <cell r="J271">
            <v>1.7942852016327993E-3</v>
          </cell>
          <cell r="L271">
            <v>39441</v>
          </cell>
          <cell r="M271">
            <v>5390.8355795148245</v>
          </cell>
          <cell r="N271">
            <v>7418.39762611276</v>
          </cell>
          <cell r="O271">
            <v>3745.3183520599255</v>
          </cell>
          <cell r="P271">
            <v>533.9028296849973</v>
          </cell>
          <cell r="R271">
            <v>39441</v>
          </cell>
          <cell r="S271">
            <v>1.4388489208633095</v>
          </cell>
          <cell r="T271">
            <v>1.9809825673534072</v>
          </cell>
          <cell r="U271">
            <v>0.14254761090204127</v>
          </cell>
          <cell r="V271">
            <v>2.5740158250492926E-4</v>
          </cell>
        </row>
        <row r="272">
          <cell r="F272">
            <v>39442</v>
          </cell>
          <cell r="G272">
            <v>10.045199999999999</v>
          </cell>
          <cell r="H272">
            <v>13.8811</v>
          </cell>
          <cell r="I272">
            <v>7.0201000000000002</v>
          </cell>
          <cell r="J272">
            <v>1.7812325773188531E-3</v>
          </cell>
          <cell r="L272">
            <v>39442</v>
          </cell>
          <cell r="M272">
            <v>5390.8355795148245</v>
          </cell>
          <cell r="N272">
            <v>7401.9245003700962</v>
          </cell>
          <cell r="O272">
            <v>3745.3183520599255</v>
          </cell>
          <cell r="P272">
            <v>533.61792956243335</v>
          </cell>
          <cell r="R272">
            <v>39442</v>
          </cell>
          <cell r="S272">
            <v>1.4392630972941853</v>
          </cell>
          <cell r="T272">
            <v>1.9762845849802371</v>
          </cell>
          <cell r="U272">
            <v>0.14244811327473966</v>
          </cell>
          <cell r="V272">
            <v>2.5740158250492926E-4</v>
          </cell>
        </row>
        <row r="273">
          <cell r="F273">
            <v>39443</v>
          </cell>
          <cell r="G273">
            <v>10.104100000000001</v>
          </cell>
          <cell r="H273">
            <v>13.8766</v>
          </cell>
          <cell r="I273">
            <v>7.0050999999999997</v>
          </cell>
          <cell r="J273">
            <v>1.7892000307742405E-3</v>
          </cell>
          <cell r="L273">
            <v>39443</v>
          </cell>
          <cell r="M273">
            <v>5405.4054054054059</v>
          </cell>
          <cell r="N273">
            <v>7418.39762611276</v>
          </cell>
          <cell r="O273">
            <v>3745.3183520599255</v>
          </cell>
          <cell r="P273">
            <v>534.75935828877004</v>
          </cell>
          <cell r="R273">
            <v>39443</v>
          </cell>
          <cell r="S273">
            <v>1.4434180138568129</v>
          </cell>
          <cell r="T273">
            <v>1.9805902158843334</v>
          </cell>
          <cell r="U273">
            <v>0.14275313700018558</v>
          </cell>
          <cell r="V273">
            <v>2.5740158250492926E-4</v>
          </cell>
        </row>
        <row r="274">
          <cell r="F274">
            <v>39444</v>
          </cell>
          <cell r="G274">
            <v>10.039199999999999</v>
          </cell>
          <cell r="H274">
            <v>13.7736</v>
          </cell>
          <cell r="I274">
            <v>6.9265999999999996</v>
          </cell>
          <cell r="J274">
            <v>1.7697016459995009E-3</v>
          </cell>
          <cell r="L274">
            <v>39444</v>
          </cell>
          <cell r="M274">
            <v>5473.4537493158186</v>
          </cell>
          <cell r="N274">
            <v>7496.2518740629694</v>
          </cell>
          <cell r="O274">
            <v>3769.317753486619</v>
          </cell>
          <cell r="P274">
            <v>544.069640914037</v>
          </cell>
          <cell r="R274">
            <v>39444</v>
          </cell>
          <cell r="S274">
            <v>1.4520110352838682</v>
          </cell>
          <cell r="T274">
            <v>1.9880715705765408</v>
          </cell>
          <cell r="U274">
            <v>0.14437097565905352</v>
          </cell>
          <cell r="V274">
            <v>2.559659258159554E-4</v>
          </cell>
        </row>
        <row r="275">
          <cell r="F275">
            <v>39445</v>
          </cell>
          <cell r="G275">
            <v>10.043200000000001</v>
          </cell>
          <cell r="H275">
            <v>13.6805</v>
          </cell>
          <cell r="I275">
            <v>6.8540999999999999</v>
          </cell>
          <cell r="J275">
            <v>1.7518565299576227E-3</v>
          </cell>
          <cell r="L275">
            <v>39445</v>
          </cell>
          <cell r="M275">
            <v>5521.8111540585305</v>
          </cell>
          <cell r="N275">
            <v>7518.7969924812023</v>
          </cell>
          <cell r="O275">
            <v>3769.317753486619</v>
          </cell>
          <cell r="P275">
            <v>549.7526113249038</v>
          </cell>
          <cell r="R275">
            <v>39445</v>
          </cell>
          <cell r="S275">
            <v>1.4654161781946073</v>
          </cell>
          <cell r="T275">
            <v>1.9956096587507484</v>
          </cell>
          <cell r="U275">
            <v>0.14589807560438278</v>
          </cell>
          <cell r="V275">
            <v>2.5610162112326172E-4</v>
          </cell>
        </row>
        <row r="276">
          <cell r="F276">
            <v>39446</v>
          </cell>
          <cell r="G276">
            <v>10.045199999999999</v>
          </cell>
          <cell r="H276">
            <v>13.689</v>
          </cell>
          <cell r="I276">
            <v>6.8543000000000003</v>
          </cell>
          <cell r="J276">
            <v>1.7325017325017325E-3</v>
          </cell>
          <cell r="L276">
            <v>39446</v>
          </cell>
          <cell r="M276">
            <v>5540.1662049861498</v>
          </cell>
          <cell r="N276">
            <v>7513.1480090157775</v>
          </cell>
          <cell r="O276">
            <v>3763.6432066240118</v>
          </cell>
          <cell r="P276">
            <v>549.14881933003846</v>
          </cell>
          <cell r="R276">
            <v>39446</v>
          </cell>
          <cell r="S276">
            <v>1.4718869590815424</v>
          </cell>
          <cell r="T276">
            <v>1.996007984031936</v>
          </cell>
          <cell r="U276">
            <v>0.14589381847891103</v>
          </cell>
          <cell r="V276">
            <v>2.5640039485660807E-4</v>
          </cell>
        </row>
        <row r="277">
          <cell r="F277">
            <v>39447</v>
          </cell>
          <cell r="G277">
            <v>10.036099999999999</v>
          </cell>
          <cell r="H277">
            <v>13.690899999999999</v>
          </cell>
          <cell r="I277">
            <v>6.8547000000000002</v>
          </cell>
          <cell r="J277">
            <v>1.7318986285094762E-3</v>
          </cell>
          <cell r="L277">
            <v>39447</v>
          </cell>
          <cell r="M277">
            <v>5540.1662049861498</v>
          </cell>
          <cell r="N277">
            <v>7513.1480090157775</v>
          </cell>
          <cell r="O277">
            <v>3763.6432066240118</v>
          </cell>
          <cell r="P277">
            <v>549.14881933003846</v>
          </cell>
          <cell r="R277">
            <v>39447</v>
          </cell>
          <cell r="S277">
            <v>1.4718869590815424</v>
          </cell>
          <cell r="T277">
            <v>1.9964064683569573</v>
          </cell>
          <cell r="U277">
            <v>0.14588530497323005</v>
          </cell>
          <cell r="V277">
            <v>2.5640039485660807E-4</v>
          </cell>
        </row>
        <row r="278">
          <cell r="F278">
            <v>39448</v>
          </cell>
          <cell r="G278">
            <v>10.027100000000001</v>
          </cell>
          <cell r="H278">
            <v>13.653700000000001</v>
          </cell>
          <cell r="I278">
            <v>6.8371000000000004</v>
          </cell>
          <cell r="J278">
            <v>1.7511846764336073E-3</v>
          </cell>
          <cell r="L278">
            <v>39448</v>
          </cell>
          <cell r="M278">
            <v>5515.7198014340875</v>
          </cell>
          <cell r="N278">
            <v>7490.6367041198509</v>
          </cell>
          <cell r="O278">
            <v>3752.3452157598495</v>
          </cell>
          <cell r="P278">
            <v>548.847420417124</v>
          </cell>
          <cell r="R278">
            <v>39448</v>
          </cell>
          <cell r="S278">
            <v>1.4699397324709687</v>
          </cell>
          <cell r="T278">
            <v>1.9964064683569573</v>
          </cell>
          <cell r="U278">
            <v>0.14626084158488248</v>
          </cell>
          <cell r="V278">
            <v>2.5781767649553589E-4</v>
          </cell>
        </row>
        <row r="279">
          <cell r="F279">
            <v>39449</v>
          </cell>
          <cell r="G279">
            <v>9.984</v>
          </cell>
          <cell r="H279">
            <v>13.6912</v>
          </cell>
          <cell r="I279">
            <v>6.8954000000000004</v>
          </cell>
          <cell r="J279">
            <v>1.7546845691284306E-3</v>
          </cell>
          <cell r="L279">
            <v>39449</v>
          </cell>
          <cell r="M279">
            <v>5473.4537493158186</v>
          </cell>
          <cell r="N279">
            <v>7446.0163812360379</v>
          </cell>
          <cell r="O279">
            <v>3752.3452157598495</v>
          </cell>
          <cell r="P279">
            <v>544.36581382689167</v>
          </cell>
          <cell r="R279">
            <v>39449</v>
          </cell>
          <cell r="S279">
            <v>1.4587892049598834</v>
          </cell>
          <cell r="T279">
            <v>1.9845207382417145</v>
          </cell>
          <cell r="U279">
            <v>0.14502421904458043</v>
          </cell>
          <cell r="V279">
            <v>2.5781767649553589E-4</v>
          </cell>
        </row>
        <row r="280">
          <cell r="F280">
            <v>39450</v>
          </cell>
          <cell r="G280">
            <v>10.051299999999999</v>
          </cell>
          <cell r="H280">
            <v>13.584</v>
          </cell>
          <cell r="I280">
            <v>6.8456999999999999</v>
          </cell>
          <cell r="J280">
            <v>1.747417753414891E-3</v>
          </cell>
          <cell r="L280">
            <v>39450</v>
          </cell>
          <cell r="M280">
            <v>5530.9734513274334</v>
          </cell>
          <cell r="N280">
            <v>7485.0299401197608</v>
          </cell>
          <cell r="O280">
            <v>3773.5849056603774</v>
          </cell>
          <cell r="P280">
            <v>551.2679162072767</v>
          </cell>
          <cell r="R280">
            <v>39450</v>
          </cell>
          <cell r="S280">
            <v>1.4654161781946073</v>
          </cell>
          <cell r="T280">
            <v>1.9837333862328903</v>
          </cell>
          <cell r="U280">
            <v>0.14607709949311246</v>
          </cell>
          <cell r="V280">
            <v>2.5574139430208174E-4</v>
          </cell>
        </row>
        <row r="281">
          <cell r="F281">
            <v>39451</v>
          </cell>
          <cell r="G281">
            <v>10.0908</v>
          </cell>
          <cell r="H281">
            <v>13.537100000000001</v>
          </cell>
          <cell r="I281">
            <v>6.8415999999999997</v>
          </cell>
          <cell r="J281">
            <v>1.7482364664644541E-3</v>
          </cell>
          <cell r="L281">
            <v>39451</v>
          </cell>
          <cell r="M281">
            <v>5555.5555555555557</v>
          </cell>
          <cell r="N281">
            <v>7462.686567164179</v>
          </cell>
          <cell r="O281">
            <v>3772.1614485099963</v>
          </cell>
          <cell r="P281">
            <v>551.2679162072767</v>
          </cell>
          <cell r="R281">
            <v>39451</v>
          </cell>
          <cell r="S281">
            <v>1.4725371815638344</v>
          </cell>
          <cell r="T281">
            <v>1.9782393669634029</v>
          </cell>
          <cell r="U281">
            <v>0.1461646398503274</v>
          </cell>
          <cell r="V281">
            <v>2.5590500806100776E-4</v>
          </cell>
        </row>
        <row r="282">
          <cell r="F282">
            <v>39452</v>
          </cell>
          <cell r="G282">
            <v>10.1153</v>
          </cell>
          <cell r="H282">
            <v>13.5275</v>
          </cell>
          <cell r="I282">
            <v>6.8533999999999997</v>
          </cell>
          <cell r="J282">
            <v>1.7468286326174829E-3</v>
          </cell>
          <cell r="L282">
            <v>39452</v>
          </cell>
          <cell r="M282">
            <v>5577.2448410485222</v>
          </cell>
          <cell r="N282">
            <v>7462.686567164179</v>
          </cell>
          <cell r="O282">
            <v>3782.1482602118008</v>
          </cell>
          <cell r="P282">
            <v>551.87637969094919</v>
          </cell>
          <cell r="R282">
            <v>39452</v>
          </cell>
          <cell r="S282">
            <v>1.4742739200943535</v>
          </cell>
          <cell r="T282">
            <v>1.9735543714229324</v>
          </cell>
          <cell r="U282">
            <v>0.14591297750021887</v>
          </cell>
          <cell r="V282">
            <v>2.552518059065268E-4</v>
          </cell>
        </row>
        <row r="283">
          <cell r="F283">
            <v>39453</v>
          </cell>
          <cell r="G283">
            <v>10.1729</v>
          </cell>
          <cell r="H283">
            <v>13.6523</v>
          </cell>
          <cell r="I283">
            <v>6.9146999999999998</v>
          </cell>
          <cell r="J283">
            <v>1.7401715113041544E-3</v>
          </cell>
          <cell r="L283">
            <v>39453</v>
          </cell>
          <cell r="M283">
            <v>5574.1360089186173</v>
          </cell>
          <cell r="N283">
            <v>7462.686567164179</v>
          </cell>
          <cell r="O283">
            <v>3782.1482602118008</v>
          </cell>
          <cell r="P283">
            <v>547.04595185995629</v>
          </cell>
          <cell r="R283">
            <v>39453</v>
          </cell>
          <cell r="S283">
            <v>1.4738393515106853</v>
          </cell>
          <cell r="T283">
            <v>1.9735543714229324</v>
          </cell>
          <cell r="U283">
            <v>0.1446194339595355</v>
          </cell>
          <cell r="V283">
            <v>2.552518059065268E-4</v>
          </cell>
        </row>
        <row r="284">
          <cell r="F284">
            <v>39454</v>
          </cell>
          <cell r="G284">
            <v>10.194699999999999</v>
          </cell>
          <cell r="H284">
            <v>13.6541</v>
          </cell>
          <cell r="I284">
            <v>6.915</v>
          </cell>
          <cell r="J284">
            <v>1.7440380060762286E-3</v>
          </cell>
          <cell r="L284">
            <v>39454</v>
          </cell>
          <cell r="M284">
            <v>5558.6436909394106</v>
          </cell>
          <cell r="N284">
            <v>7446.0163812360379</v>
          </cell>
          <cell r="O284">
            <v>3772.1614485099963</v>
          </cell>
          <cell r="P284">
            <v>545.55373704309875</v>
          </cell>
          <cell r="R284">
            <v>39454</v>
          </cell>
          <cell r="S284">
            <v>1.4738393515106853</v>
          </cell>
          <cell r="T284">
            <v>1.9735543714229324</v>
          </cell>
          <cell r="U284">
            <v>0.14461315979754158</v>
          </cell>
          <cell r="V284">
            <v>2.5591155696591257E-4</v>
          </cell>
        </row>
        <row r="285">
          <cell r="F285">
            <v>39455</v>
          </cell>
          <cell r="G285">
            <v>10.163600000000001</v>
          </cell>
          <cell r="H285">
            <v>13.6191</v>
          </cell>
          <cell r="I285">
            <v>6.9069000000000003</v>
          </cell>
          <cell r="J285">
            <v>1.7534569403579155E-3</v>
          </cell>
          <cell r="L285">
            <v>39455</v>
          </cell>
          <cell r="M285">
            <v>5567.9287305122498</v>
          </cell>
          <cell r="N285">
            <v>7457.1215510812826</v>
          </cell>
          <cell r="O285">
            <v>3783.5792659856229</v>
          </cell>
          <cell r="P285">
            <v>547.94520547945206</v>
          </cell>
          <cell r="R285">
            <v>39455</v>
          </cell>
          <cell r="S285">
            <v>1.4712373105781964</v>
          </cell>
          <cell r="T285">
            <v>1.9712201852946976</v>
          </cell>
          <cell r="U285">
            <v>0.14478275347840563</v>
          </cell>
          <cell r="V285">
            <v>2.5510854868746649E-4</v>
          </cell>
        </row>
        <row r="286">
          <cell r="F286">
            <v>39456</v>
          </cell>
          <cell r="G286">
            <v>10.1348</v>
          </cell>
          <cell r="H286">
            <v>13.602399999999999</v>
          </cell>
          <cell r="I286">
            <v>6.8929</v>
          </cell>
          <cell r="J286">
            <v>1.7546260716378732E-3</v>
          </cell>
          <cell r="L286">
            <v>39456</v>
          </cell>
          <cell r="M286">
            <v>5567.9287305122498</v>
          </cell>
          <cell r="N286">
            <v>7473.8415545590433</v>
          </cell>
          <cell r="O286">
            <v>3786.4445285876559</v>
          </cell>
          <cell r="P286">
            <v>549.45054945054949</v>
          </cell>
          <cell r="R286">
            <v>39456</v>
          </cell>
          <cell r="S286">
            <v>1.4705882352941175</v>
          </cell>
          <cell r="T286">
            <v>1.9731649565903708</v>
          </cell>
          <cell r="U286">
            <v>0.14507681817522378</v>
          </cell>
          <cell r="V286">
            <v>2.5491930529390923E-4</v>
          </cell>
        </row>
        <row r="287">
          <cell r="F287">
            <v>39457</v>
          </cell>
          <cell r="G287">
            <v>10.098000000000001</v>
          </cell>
          <cell r="H287">
            <v>13.535299999999999</v>
          </cell>
          <cell r="I287">
            <v>6.8807999999999998</v>
          </cell>
          <cell r="J287">
            <v>1.7612145335423309E-3</v>
          </cell>
          <cell r="L287">
            <v>39457</v>
          </cell>
          <cell r="M287">
            <v>5534.0343110127278</v>
          </cell>
          <cell r="N287">
            <v>7407.4074074074069</v>
          </cell>
          <cell r="O287">
            <v>3765.0602409638554</v>
          </cell>
          <cell r="P287">
            <v>547.34537493158177</v>
          </cell>
          <cell r="R287">
            <v>39457</v>
          </cell>
          <cell r="S287">
            <v>1.4699397324709687</v>
          </cell>
          <cell r="T287">
            <v>1.966955153422502</v>
          </cell>
          <cell r="U287">
            <v>0.14533193814672712</v>
          </cell>
          <cell r="V287">
            <v>2.563248148053213E-4</v>
          </cell>
        </row>
        <row r="288">
          <cell r="F288">
            <v>39458</v>
          </cell>
          <cell r="G288">
            <v>10.102</v>
          </cell>
          <cell r="H288">
            <v>13.4422</v>
          </cell>
          <cell r="I288">
            <v>6.8640999999999996</v>
          </cell>
          <cell r="J288">
            <v>1.7915399898598837E-3</v>
          </cell>
          <cell r="L288">
            <v>39458</v>
          </cell>
          <cell r="M288">
            <v>5422.9934924078088</v>
          </cell>
          <cell r="N288">
            <v>7225.4335260115604</v>
          </cell>
          <cell r="O288">
            <v>3690.0369003690039</v>
          </cell>
          <cell r="P288">
            <v>537.63440860215053</v>
          </cell>
          <cell r="R288">
            <v>39458</v>
          </cell>
          <cell r="S288">
            <v>1.4695077149155034</v>
          </cell>
          <cell r="T288">
            <v>1.9580967299784608</v>
          </cell>
          <cell r="U288">
            <v>0.14568552322955669</v>
          </cell>
          <cell r="V288">
            <v>2.6137640816539901E-4</v>
          </cell>
        </row>
        <row r="289">
          <cell r="F289">
            <v>39459</v>
          </cell>
          <cell r="G289">
            <v>10.079599999999999</v>
          </cell>
          <cell r="H289">
            <v>13.348000000000001</v>
          </cell>
          <cell r="I289">
            <v>6.8148999999999997</v>
          </cell>
          <cell r="J289">
            <v>1.7967062780510769E-3</v>
          </cell>
          <cell r="L289">
            <v>39459</v>
          </cell>
          <cell r="M289">
            <v>5402.4851431658562</v>
          </cell>
          <cell r="N289">
            <v>7153.0758226037187</v>
          </cell>
          <cell r="O289">
            <v>3652.3009495982469</v>
          </cell>
          <cell r="P289">
            <v>535.9056806002144</v>
          </cell>
          <cell r="R289">
            <v>39459</v>
          </cell>
          <cell r="S289">
            <v>1.4792899408284024</v>
          </cell>
          <cell r="T289">
            <v>1.9584802193497843</v>
          </cell>
          <cell r="U289">
            <v>0.14673729621857989</v>
          </cell>
          <cell r="V289">
            <v>2.6402640264026401E-4</v>
          </cell>
        </row>
        <row r="290">
          <cell r="F290">
            <v>39460</v>
          </cell>
          <cell r="G290">
            <v>10.144</v>
          </cell>
          <cell r="H290">
            <v>13.323600000000001</v>
          </cell>
          <cell r="I290">
            <v>6.8063000000000002</v>
          </cell>
          <cell r="J290">
            <v>1.7714195624947964E-3</v>
          </cell>
          <cell r="L290">
            <v>39460</v>
          </cell>
          <cell r="M290">
            <v>5393.7432578209273</v>
          </cell>
          <cell r="N290">
            <v>7147.9628305932802</v>
          </cell>
          <cell r="O290">
            <v>3652.3009495982469</v>
          </cell>
          <cell r="P290">
            <v>536.48068669527902</v>
          </cell>
          <cell r="R290">
            <v>39460</v>
          </cell>
          <cell r="S290">
            <v>1.4771048744460855</v>
          </cell>
          <cell r="T290">
            <v>1.9565642731363726</v>
          </cell>
          <cell r="U290">
            <v>0.14692270396544377</v>
          </cell>
          <cell r="V290">
            <v>2.6403476809826317E-4</v>
          </cell>
        </row>
        <row r="291">
          <cell r="F291">
            <v>39461</v>
          </cell>
          <cell r="G291">
            <v>10</v>
          </cell>
          <cell r="H291">
            <v>13.326599999999999</v>
          </cell>
          <cell r="I291">
            <v>6.8075000000000001</v>
          </cell>
          <cell r="J291">
            <v>1.771011725868637E-3</v>
          </cell>
          <cell r="L291">
            <v>39461</v>
          </cell>
          <cell r="M291">
            <v>5393.7432578209273</v>
          </cell>
          <cell r="N291">
            <v>7147.9628305932802</v>
          </cell>
          <cell r="O291">
            <v>3652.3009495982469</v>
          </cell>
          <cell r="P291">
            <v>536.48068669527902</v>
          </cell>
          <cell r="R291">
            <v>39461</v>
          </cell>
          <cell r="S291">
            <v>1.4771048744460855</v>
          </cell>
          <cell r="T291">
            <v>1.9565642731363726</v>
          </cell>
          <cell r="U291">
            <v>0.14689680499449137</v>
          </cell>
          <cell r="V291">
            <v>2.6403476809826317E-4</v>
          </cell>
        </row>
        <row r="292">
          <cell r="F292">
            <v>39462</v>
          </cell>
          <cell r="G292">
            <v>10.0321</v>
          </cell>
          <cell r="H292">
            <v>13.242699999999999</v>
          </cell>
          <cell r="I292">
            <v>6.7567000000000004</v>
          </cell>
          <cell r="J292">
            <v>1.7700211517527634E-3</v>
          </cell>
          <cell r="L292">
            <v>39462</v>
          </cell>
          <cell r="M292">
            <v>5461.4964500273072</v>
          </cell>
          <cell r="N292">
            <v>7209.8053352559473</v>
          </cell>
          <cell r="O292">
            <v>3679.1758646063281</v>
          </cell>
          <cell r="P292">
            <v>544.6623093681917</v>
          </cell>
          <cell r="R292">
            <v>39462</v>
          </cell>
          <cell r="S292">
            <v>1.484560570071259</v>
          </cell>
          <cell r="T292">
            <v>1.9596315892612191</v>
          </cell>
          <cell r="U292">
            <v>0.14800124321044297</v>
          </cell>
          <cell r="V292">
            <v>2.6325349732271195E-4</v>
          </cell>
        </row>
        <row r="293">
          <cell r="F293">
            <v>39463</v>
          </cell>
          <cell r="G293">
            <v>10.073499999999999</v>
          </cell>
          <cell r="H293">
            <v>13.2575</v>
          </cell>
          <cell r="I293">
            <v>6.7594000000000003</v>
          </cell>
          <cell r="J293">
            <v>1.7786853025454766E-3</v>
          </cell>
          <cell r="L293">
            <v>39463</v>
          </cell>
          <cell r="M293">
            <v>5440.6964091403697</v>
          </cell>
          <cell r="N293">
            <v>7178.7508973438626</v>
          </cell>
          <cell r="O293">
            <v>3660.3221083455342</v>
          </cell>
          <cell r="P293">
            <v>541.41851651326476</v>
          </cell>
          <cell r="R293">
            <v>39463</v>
          </cell>
          <cell r="S293">
            <v>1.4867677668748143</v>
          </cell>
          <cell r="T293">
            <v>1.9611688566385566</v>
          </cell>
          <cell r="U293">
            <v>0.14794212504068407</v>
          </cell>
          <cell r="V293">
            <v>2.6353238813050123E-4</v>
          </cell>
        </row>
        <row r="294">
          <cell r="F294">
            <v>39464</v>
          </cell>
          <cell r="G294">
            <v>10.211399999999999</v>
          </cell>
          <cell r="H294">
            <v>13.5093</v>
          </cell>
          <cell r="I294">
            <v>6.8869999999999996</v>
          </cell>
          <cell r="J294">
            <v>1.813295810198701E-3</v>
          </cell>
          <cell r="L294">
            <v>39464</v>
          </cell>
          <cell r="M294">
            <v>5408.3288263926452</v>
          </cell>
          <cell r="N294">
            <v>7173.601147776184</v>
          </cell>
          <cell r="O294">
            <v>3657.6444769568402</v>
          </cell>
          <cell r="P294">
            <v>531.06744556558681</v>
          </cell>
          <cell r="R294">
            <v>39464</v>
          </cell>
          <cell r="S294">
            <v>1.4784151389710232</v>
          </cell>
          <cell r="T294">
            <v>1.9611688566385566</v>
          </cell>
          <cell r="U294">
            <v>0.14520110352838683</v>
          </cell>
          <cell r="V294">
            <v>2.6367136001687497E-4</v>
          </cell>
        </row>
        <row r="295">
          <cell r="F295">
            <v>39465</v>
          </cell>
          <cell r="G295">
            <v>10.2743</v>
          </cell>
          <cell r="H295">
            <v>13.737399999999999</v>
          </cell>
          <cell r="I295">
            <v>6.9846000000000004</v>
          </cell>
          <cell r="J295">
            <v>1.8229513217308557E-3</v>
          </cell>
          <cell r="L295">
            <v>39465</v>
          </cell>
          <cell r="M295">
            <v>5408.3288263926452</v>
          </cell>
          <cell r="N295">
            <v>7256.8940493468799</v>
          </cell>
          <cell r="O295">
            <v>3690.0369003690039</v>
          </cell>
          <cell r="P295">
            <v>528.26201796090868</v>
          </cell>
          <cell r="R295">
            <v>39465</v>
          </cell>
          <cell r="S295">
            <v>1.4660606949127692</v>
          </cell>
          <cell r="T295">
            <v>1.9665683382497543</v>
          </cell>
          <cell r="U295">
            <v>0.14317212152449674</v>
          </cell>
          <cell r="V295">
            <v>2.6136274535427722E-4</v>
          </cell>
        </row>
        <row r="296">
          <cell r="F296">
            <v>39466</v>
          </cell>
          <cell r="G296">
            <v>10.3423</v>
          </cell>
          <cell r="H296">
            <v>13.892099999999999</v>
          </cell>
          <cell r="I296">
            <v>7.0712999999999999</v>
          </cell>
          <cell r="J296">
            <v>1.8596658924257669E-3</v>
          </cell>
          <cell r="L296">
            <v>39466</v>
          </cell>
          <cell r="M296">
            <v>5359.0568060021433</v>
          </cell>
          <cell r="N296">
            <v>7189.0726096333574</v>
          </cell>
          <cell r="O296">
            <v>3660.3221083455342</v>
          </cell>
          <cell r="P296">
            <v>517.59834368530028</v>
          </cell>
          <cell r="R296">
            <v>39466</v>
          </cell>
          <cell r="S296">
            <v>1.4639145073927682</v>
          </cell>
          <cell r="T296">
            <v>1.9642506383814575</v>
          </cell>
          <cell r="U296">
            <v>0.14141671262709826</v>
          </cell>
          <cell r="V296">
            <v>2.6333113890717575E-4</v>
          </cell>
        </row>
        <row r="297">
          <cell r="F297">
            <v>39467</v>
          </cell>
          <cell r="G297">
            <v>10.354100000000001</v>
          </cell>
          <cell r="H297">
            <v>13.886900000000001</v>
          </cell>
          <cell r="I297">
            <v>7.1002000000000001</v>
          </cell>
          <cell r="J297">
            <v>1.8440964019835102E-3</v>
          </cell>
          <cell r="L297">
            <v>39467</v>
          </cell>
          <cell r="M297">
            <v>5350.4547886570363</v>
          </cell>
          <cell r="N297">
            <v>7158.1961345740865</v>
          </cell>
          <cell r="O297">
            <v>3660.3221083455342</v>
          </cell>
          <cell r="P297">
            <v>515.72975760701388</v>
          </cell>
          <cell r="R297">
            <v>39467</v>
          </cell>
          <cell r="S297">
            <v>1.4615609470914936</v>
          </cell>
          <cell r="T297">
            <v>1.9550342130987295</v>
          </cell>
          <cell r="U297">
            <v>0.14084110306751924</v>
          </cell>
          <cell r="V297">
            <v>2.6333113890717575E-4</v>
          </cell>
        </row>
        <row r="298">
          <cell r="F298">
            <v>39468</v>
          </cell>
          <cell r="G298">
            <v>10.354100000000001</v>
          </cell>
          <cell r="H298">
            <v>13.887700000000001</v>
          </cell>
          <cell r="I298">
            <v>7.1005000000000003</v>
          </cell>
          <cell r="J298">
            <v>1.8434504969020815E-3</v>
          </cell>
          <cell r="L298">
            <v>39468</v>
          </cell>
          <cell r="M298">
            <v>5350.4547886570363</v>
          </cell>
          <cell r="N298">
            <v>7158.1961345740865</v>
          </cell>
          <cell r="O298">
            <v>3660.3221083455342</v>
          </cell>
          <cell r="P298">
            <v>515.46391752577313</v>
          </cell>
          <cell r="R298">
            <v>39468</v>
          </cell>
          <cell r="S298">
            <v>1.4615609470914936</v>
          </cell>
          <cell r="T298">
            <v>1.9550342130987295</v>
          </cell>
          <cell r="U298">
            <v>0.14083515245405254</v>
          </cell>
          <cell r="V298">
            <v>2.6333113890717575E-4</v>
          </cell>
        </row>
        <row r="299">
          <cell r="F299">
            <v>39469</v>
          </cell>
          <cell r="G299">
            <v>10.403700000000001</v>
          </cell>
          <cell r="H299">
            <v>13.9445</v>
          </cell>
          <cell r="I299">
            <v>7.1483999999999996</v>
          </cell>
          <cell r="J299">
            <v>1.8681148292823263E-3</v>
          </cell>
          <cell r="L299">
            <v>39469</v>
          </cell>
          <cell r="M299">
            <v>5359.0568060021433</v>
          </cell>
          <cell r="N299">
            <v>7199.4240460763149</v>
          </cell>
          <cell r="O299">
            <v>3691.3990402362492</v>
          </cell>
          <cell r="P299">
            <v>516.26226122870423</v>
          </cell>
          <cell r="R299">
            <v>39469</v>
          </cell>
          <cell r="S299">
            <v>1.4520110352838682</v>
          </cell>
          <cell r="T299">
            <v>1.9500780031201246</v>
          </cell>
          <cell r="U299">
            <v>0.13989144423927033</v>
          </cell>
          <cell r="V299">
            <v>2.6253609871357313E-4</v>
          </cell>
        </row>
        <row r="300">
          <cell r="F300">
            <v>39470</v>
          </cell>
          <cell r="G300">
            <v>10.462400000000001</v>
          </cell>
          <cell r="H300">
            <v>14.058299999999999</v>
          </cell>
          <cell r="I300">
            <v>7.2173999999999996</v>
          </cell>
          <cell r="J300">
            <v>1.8770142709395022E-3</v>
          </cell>
          <cell r="L300">
            <v>39470</v>
          </cell>
          <cell r="M300">
            <v>5361.9302949061657</v>
          </cell>
          <cell r="N300">
            <v>7209.8053352559473</v>
          </cell>
          <cell r="O300">
            <v>3702.3324694557568</v>
          </cell>
          <cell r="P300">
            <v>512.82051282051282</v>
          </cell>
          <cell r="R300">
            <v>39470</v>
          </cell>
          <cell r="S300">
            <v>1.4486455164421266</v>
          </cell>
          <cell r="T300">
            <v>1.9474196689386565</v>
          </cell>
          <cell r="U300">
            <v>0.1385540499348796</v>
          </cell>
          <cell r="V300">
            <v>2.6041937936853508E-4</v>
          </cell>
        </row>
        <row r="301">
          <cell r="F301">
            <v>39471</v>
          </cell>
          <cell r="G301">
            <v>10.407999999999999</v>
          </cell>
          <cell r="H301">
            <v>13.926299999999999</v>
          </cell>
          <cell r="I301">
            <v>7.1184000000000003</v>
          </cell>
          <cell r="J301">
            <v>1.8387389192995875E-3</v>
          </cell>
          <cell r="L301">
            <v>39471</v>
          </cell>
          <cell r="M301">
            <v>5446.6230936819175</v>
          </cell>
          <cell r="N301">
            <v>7293.9460247994166</v>
          </cell>
          <cell r="O301">
            <v>3728.5607755406413</v>
          </cell>
          <cell r="P301">
            <v>523.83446830801461</v>
          </cell>
          <cell r="R301">
            <v>39471</v>
          </cell>
          <cell r="S301">
            <v>1.4602803738317758</v>
          </cell>
          <cell r="T301">
            <v>1.9561815336463224</v>
          </cell>
          <cell r="U301">
            <v>0.14048100696785795</v>
          </cell>
          <cell r="V301">
            <v>2.5866528711846869E-4</v>
          </cell>
        </row>
        <row r="302">
          <cell r="F302">
            <v>39472</v>
          </cell>
          <cell r="G302">
            <v>10.3445</v>
          </cell>
          <cell r="H302">
            <v>13.827400000000001</v>
          </cell>
          <cell r="I302">
            <v>7.0545999999999998</v>
          </cell>
          <cell r="J302">
            <v>1.8486201898902661E-3</v>
          </cell>
          <cell r="L302">
            <v>39472</v>
          </cell>
          <cell r="M302">
            <v>5385.0296176628972</v>
          </cell>
          <cell r="N302">
            <v>7199.4240460763149</v>
          </cell>
          <cell r="O302">
            <v>3675.1194413818448</v>
          </cell>
          <cell r="P302">
            <v>520.83333333333337</v>
          </cell>
          <cell r="R302">
            <v>39472</v>
          </cell>
          <cell r="S302">
            <v>1.4654161781946073</v>
          </cell>
          <cell r="T302">
            <v>1.9596315892612191</v>
          </cell>
          <cell r="U302">
            <v>0.14175148130297963</v>
          </cell>
          <cell r="V302">
            <v>2.6241209194919702E-4</v>
          </cell>
        </row>
        <row r="303">
          <cell r="F303">
            <v>39473</v>
          </cell>
          <cell r="G303">
            <v>10.4297</v>
          </cell>
          <cell r="H303">
            <v>13.956899999999999</v>
          </cell>
          <cell r="I303">
            <v>7.0522</v>
          </cell>
          <cell r="J303">
            <v>1.830211297894342E-3</v>
          </cell>
          <cell r="L303">
            <v>39473</v>
          </cell>
          <cell r="M303">
            <v>5467.4685620557684</v>
          </cell>
          <cell r="N303">
            <v>7342.1439060205576</v>
          </cell>
          <cell r="O303">
            <v>3711.9524870081664</v>
          </cell>
          <cell r="P303">
            <v>526.31578947368416</v>
          </cell>
          <cell r="R303">
            <v>39473</v>
          </cell>
          <cell r="S303">
            <v>1.4731879787860931</v>
          </cell>
          <cell r="T303">
            <v>1.9786307874950535</v>
          </cell>
          <cell r="U303">
            <v>0.14179972207254474</v>
          </cell>
          <cell r="V303">
            <v>2.5988876760746398E-4</v>
          </cell>
        </row>
        <row r="304">
          <cell r="F304">
            <v>39474</v>
          </cell>
          <cell r="G304">
            <v>10.5585</v>
          </cell>
          <cell r="H304">
            <v>14.277900000000001</v>
          </cell>
          <cell r="I304">
            <v>7.1981000000000002</v>
          </cell>
          <cell r="J304">
            <v>1.8411222008038338E-3</v>
          </cell>
          <cell r="L304">
            <v>39474</v>
          </cell>
          <cell r="M304">
            <v>5461.4964500273072</v>
          </cell>
          <cell r="N304">
            <v>7374.6312684365785</v>
          </cell>
          <cell r="O304">
            <v>3720.2380952380954</v>
          </cell>
          <cell r="P304">
            <v>516.79586563307487</v>
          </cell>
          <cell r="R304">
            <v>39474</v>
          </cell>
          <cell r="S304">
            <v>1.4675667742882301</v>
          </cell>
          <cell r="T304">
            <v>1.9825535289452816</v>
          </cell>
          <cell r="U304">
            <v>0.13892554979786331</v>
          </cell>
          <cell r="V304">
            <v>2.5928230657539929E-4</v>
          </cell>
        </row>
        <row r="305">
          <cell r="F305">
            <v>39475</v>
          </cell>
          <cell r="G305">
            <v>10.513</v>
          </cell>
          <cell r="H305">
            <v>14.280799999999999</v>
          </cell>
          <cell r="I305">
            <v>7.1989999999999998</v>
          </cell>
          <cell r="J305">
            <v>1.8406443727820236E-3</v>
          </cell>
          <cell r="L305">
            <v>39475</v>
          </cell>
          <cell r="M305">
            <v>5461.4964500273072</v>
          </cell>
          <cell r="N305">
            <v>7374.6312684365785</v>
          </cell>
          <cell r="O305">
            <v>3720.2380952380954</v>
          </cell>
          <cell r="P305">
            <v>516.79586563307487</v>
          </cell>
          <cell r="R305">
            <v>39475</v>
          </cell>
          <cell r="S305">
            <v>1.4675667742882301</v>
          </cell>
          <cell r="T305">
            <v>1.9825535289452816</v>
          </cell>
          <cell r="U305">
            <v>0.13890818169190167</v>
          </cell>
          <cell r="V305">
            <v>2.5928230657539929E-4</v>
          </cell>
        </row>
        <row r="306">
          <cell r="F306">
            <v>39476</v>
          </cell>
          <cell r="G306">
            <v>10.6112</v>
          </cell>
          <cell r="H306">
            <v>14.254200000000001</v>
          </cell>
          <cell r="I306">
            <v>7.1920999999999999</v>
          </cell>
          <cell r="J306">
            <v>1.8482238568735447E-3</v>
          </cell>
          <cell r="L306">
            <v>39476</v>
          </cell>
          <cell r="M306">
            <v>5497.5261132490377</v>
          </cell>
          <cell r="N306">
            <v>7407.4074074074069</v>
          </cell>
          <cell r="O306">
            <v>3736.9207772795216</v>
          </cell>
          <cell r="P306">
            <v>519.75051975051974</v>
          </cell>
          <cell r="R306">
            <v>39476</v>
          </cell>
          <cell r="S306">
            <v>1.4712373105781964</v>
          </cell>
          <cell r="T306">
            <v>1.9813750743015652</v>
          </cell>
          <cell r="U306">
            <v>0.13904144825572504</v>
          </cell>
          <cell r="V306">
            <v>2.581777812201482E-4</v>
          </cell>
        </row>
        <row r="307">
          <cell r="F307">
            <v>39477</v>
          </cell>
          <cell r="G307">
            <v>10.6045</v>
          </cell>
          <cell r="H307">
            <v>14.264699999999999</v>
          </cell>
          <cell r="I307">
            <v>7.1813000000000002</v>
          </cell>
          <cell r="J307">
            <v>1.8534650529164274E-3</v>
          </cell>
          <cell r="L307">
            <v>39477</v>
          </cell>
          <cell r="M307">
            <v>5515.7198014340875</v>
          </cell>
          <cell r="N307">
            <v>7412.8984432913267</v>
          </cell>
          <cell r="O307">
            <v>3734.1299477221805</v>
          </cell>
          <cell r="P307">
            <v>520.02080083203327</v>
          </cell>
          <cell r="R307">
            <v>39477</v>
          </cell>
          <cell r="S307">
            <v>1.4773230905599055</v>
          </cell>
          <cell r="T307">
            <v>1.9860973187686199</v>
          </cell>
          <cell r="U307">
            <v>0.13925055352095025</v>
          </cell>
          <cell r="V307">
            <v>2.5845135945415073E-4</v>
          </cell>
        </row>
        <row r="308">
          <cell r="F308">
            <v>39478</v>
          </cell>
          <cell r="G308">
            <v>10.7354</v>
          </cell>
          <cell r="H308">
            <v>14.400499999999999</v>
          </cell>
          <cell r="I308">
            <v>7.2366000000000001</v>
          </cell>
          <cell r="J308">
            <v>1.8718179095537585E-3</v>
          </cell>
          <cell r="L308">
            <v>39478</v>
          </cell>
          <cell r="M308">
            <v>5549.3895671476139</v>
          </cell>
          <cell r="N308">
            <v>7468.2598954443611</v>
          </cell>
          <cell r="O308">
            <v>3752.3452157598495</v>
          </cell>
          <cell r="P308">
            <v>518.67219917012449</v>
          </cell>
          <cell r="R308">
            <v>39478</v>
          </cell>
          <cell r="S308">
            <v>1.4781966001478197</v>
          </cell>
          <cell r="T308">
            <v>1.9896538002387583</v>
          </cell>
          <cell r="U308">
            <v>0.13818644114639472</v>
          </cell>
          <cell r="V308">
            <v>2.5900897984133109E-4</v>
          </cell>
        </row>
        <row r="309">
          <cell r="F309">
            <v>39479</v>
          </cell>
          <cell r="G309">
            <v>11.0436</v>
          </cell>
          <cell r="H309">
            <v>14.707000000000001</v>
          </cell>
          <cell r="I309">
            <v>7.3967000000000001</v>
          </cell>
          <cell r="J309">
            <v>1.9022617892674389E-3</v>
          </cell>
          <cell r="L309">
            <v>39479</v>
          </cell>
          <cell r="M309">
            <v>5567.9287305122498</v>
          </cell>
          <cell r="N309">
            <v>7451.5648286140085</v>
          </cell>
          <cell r="O309">
            <v>3748.1259370314847</v>
          </cell>
          <cell r="P309">
            <v>506.84237202230111</v>
          </cell>
          <cell r="R309">
            <v>39479</v>
          </cell>
          <cell r="S309">
            <v>1.4852220406950838</v>
          </cell>
          <cell r="T309">
            <v>1.9880715705765408</v>
          </cell>
          <cell r="U309">
            <v>0.13519542498681844</v>
          </cell>
          <cell r="V309">
            <v>2.5751957148743306E-4</v>
          </cell>
        </row>
        <row r="310">
          <cell r="F310">
            <v>39480</v>
          </cell>
          <cell r="G310">
            <v>11.0266</v>
          </cell>
          <cell r="H310">
            <v>14.7645</v>
          </cell>
          <cell r="I310">
            <v>7.4382999999999999</v>
          </cell>
          <cell r="J310">
            <v>1.9473703684229999E-3</v>
          </cell>
          <cell r="L310">
            <v>39480</v>
          </cell>
          <cell r="M310">
            <v>5470.4595185995622</v>
          </cell>
          <cell r="N310">
            <v>7304.6018991964938</v>
          </cell>
          <cell r="O310">
            <v>3680.5299963194702</v>
          </cell>
          <cell r="P310">
            <v>494.80455220188031</v>
          </cell>
          <cell r="R310">
            <v>39480</v>
          </cell>
          <cell r="S310">
            <v>1.4861049190072817</v>
          </cell>
          <cell r="T310">
            <v>1.9845207382417145</v>
          </cell>
          <cell r="U310">
            <v>0.13443932081255125</v>
          </cell>
          <cell r="V310">
            <v>2.6214381209531553E-4</v>
          </cell>
        </row>
        <row r="311">
          <cell r="F311">
            <v>39481</v>
          </cell>
          <cell r="G311">
            <v>11.025399999999999</v>
          </cell>
          <cell r="H311">
            <v>14.5632</v>
          </cell>
          <cell r="I311">
            <v>7.4085999999999999</v>
          </cell>
          <cell r="J311">
            <v>1.9045333607586139E-3</v>
          </cell>
          <cell r="L311">
            <v>39481</v>
          </cell>
          <cell r="M311">
            <v>5479.4520547945212</v>
          </cell>
          <cell r="N311">
            <v>7278.0203784570595</v>
          </cell>
          <cell r="O311">
            <v>3703.7037037037035</v>
          </cell>
          <cell r="P311">
            <v>500</v>
          </cell>
          <cell r="R311">
            <v>39481</v>
          </cell>
          <cell r="S311">
            <v>1.4797277300976621</v>
          </cell>
          <cell r="T311">
            <v>1.9646365422396856</v>
          </cell>
          <cell r="U311">
            <v>0.1349782684987717</v>
          </cell>
          <cell r="V311">
            <v>2.6049128656646436E-4</v>
          </cell>
        </row>
        <row r="312">
          <cell r="F312">
            <v>39482</v>
          </cell>
          <cell r="G312">
            <v>11.012</v>
          </cell>
          <cell r="H312">
            <v>14.564500000000001</v>
          </cell>
          <cell r="I312">
            <v>7.4093999999999998</v>
          </cell>
          <cell r="J312">
            <v>1.9106539977568923E-3</v>
          </cell>
          <cell r="L312">
            <v>39482</v>
          </cell>
          <cell r="M312">
            <v>5461.4964500273072</v>
          </cell>
          <cell r="N312">
            <v>7251.6316171138515</v>
          </cell>
          <cell r="O312">
            <v>3691.3990402362492</v>
          </cell>
          <cell r="P312">
            <v>498.25610363726952</v>
          </cell>
          <cell r="R312">
            <v>39482</v>
          </cell>
          <cell r="S312">
            <v>1.4797277300976621</v>
          </cell>
          <cell r="T312">
            <v>1.9646365422396856</v>
          </cell>
          <cell r="U312">
            <v>0.13496369476610792</v>
          </cell>
          <cell r="V312">
            <v>2.6139690506064411E-4</v>
          </cell>
        </row>
        <row r="313">
          <cell r="F313">
            <v>39483</v>
          </cell>
          <cell r="G313">
            <v>10.9794</v>
          </cell>
          <cell r="H313">
            <v>14.577999999999999</v>
          </cell>
          <cell r="I313">
            <v>7.3952</v>
          </cell>
          <cell r="J313">
            <v>1.9275027659664691E-3</v>
          </cell>
          <cell r="L313">
            <v>39483</v>
          </cell>
          <cell r="M313">
            <v>5458.5152838427948</v>
          </cell>
          <cell r="N313">
            <v>7262.1641249092227</v>
          </cell>
          <cell r="O313">
            <v>3684.5983787767136</v>
          </cell>
          <cell r="P313">
            <v>498.25610363726952</v>
          </cell>
          <cell r="R313">
            <v>39483</v>
          </cell>
          <cell r="S313">
            <v>1.4814814814814814</v>
          </cell>
          <cell r="T313">
            <v>1.970831690973591</v>
          </cell>
          <cell r="U313">
            <v>0.13522284725227174</v>
          </cell>
          <cell r="V313">
            <v>2.6180066497368904E-4</v>
          </cell>
        </row>
        <row r="314">
          <cell r="F314">
            <v>39484</v>
          </cell>
          <cell r="G314">
            <v>11.0816</v>
          </cell>
          <cell r="H314">
            <v>14.7834</v>
          </cell>
          <cell r="I314">
            <v>7.5038999999999998</v>
          </cell>
          <cell r="J314">
            <v>1.9545947636406282E-3</v>
          </cell>
          <cell r="L314">
            <v>39484</v>
          </cell>
          <cell r="M314">
            <v>5452.5627044711009</v>
          </cell>
          <cell r="N314">
            <v>7283.3211944646755</v>
          </cell>
          <cell r="O314">
            <v>3696.8576709796671</v>
          </cell>
          <cell r="P314">
            <v>492.85362247412519</v>
          </cell>
          <cell r="R314">
            <v>39484</v>
          </cell>
          <cell r="S314">
            <v>1.4749262536873156</v>
          </cell>
          <cell r="T314">
            <v>1.9696671262556626</v>
          </cell>
          <cell r="U314">
            <v>0.13326403603459536</v>
          </cell>
          <cell r="V314">
            <v>2.6085346035157827E-4</v>
          </cell>
        </row>
        <row r="315">
          <cell r="F315">
            <v>39485</v>
          </cell>
          <cell r="G315">
            <v>11.2271</v>
          </cell>
          <cell r="H315">
            <v>15.0519</v>
          </cell>
          <cell r="I315">
            <v>7.6710000000000003</v>
          </cell>
          <cell r="J315">
            <v>1.9930283867033117E-3</v>
          </cell>
          <cell r="L315">
            <v>39485</v>
          </cell>
          <cell r="M315">
            <v>5422.9934924078088</v>
          </cell>
          <cell r="N315">
            <v>7272.7272727272721</v>
          </cell>
          <cell r="O315">
            <v>3706.4492216456633</v>
          </cell>
          <cell r="P315">
            <v>483.0917874396136</v>
          </cell>
          <cell r="R315">
            <v>39485</v>
          </cell>
          <cell r="S315">
            <v>1.4634860237084735</v>
          </cell>
          <cell r="T315">
            <v>1.9619383951343927</v>
          </cell>
          <cell r="U315">
            <v>0.13036110024768607</v>
          </cell>
          <cell r="V315">
            <v>2.6020660404361062E-4</v>
          </cell>
        </row>
        <row r="316">
          <cell r="F316">
            <v>39486</v>
          </cell>
          <cell r="G316">
            <v>11.270099999999999</v>
          </cell>
          <cell r="H316">
            <v>15.096399999999999</v>
          </cell>
          <cell r="I316">
            <v>7.7267999999999999</v>
          </cell>
          <cell r="J316">
            <v>2.024455421491619E-3</v>
          </cell>
          <cell r="L316">
            <v>39486</v>
          </cell>
          <cell r="M316">
            <v>5396.6540744738259</v>
          </cell>
          <cell r="N316">
            <v>7230.6579898770788</v>
          </cell>
          <cell r="O316">
            <v>3699.5930447650758</v>
          </cell>
          <cell r="P316">
            <v>478.92720306513411</v>
          </cell>
          <cell r="R316">
            <v>39486</v>
          </cell>
          <cell r="S316">
            <v>1.4585764294049008</v>
          </cell>
          <cell r="T316">
            <v>1.953506544246923</v>
          </cell>
          <cell r="U316">
            <v>0.12941968214526064</v>
          </cell>
          <cell r="V316">
            <v>2.6234324990817988E-4</v>
          </cell>
        </row>
        <row r="317">
          <cell r="F317">
            <v>39487</v>
          </cell>
          <cell r="G317">
            <v>11.2613</v>
          </cell>
          <cell r="H317">
            <v>15.0702</v>
          </cell>
          <cell r="I317">
            <v>7.7462999999999997</v>
          </cell>
          <cell r="J317">
            <v>2.0174306003873468E-3</v>
          </cell>
          <cell r="L317">
            <v>39487</v>
          </cell>
          <cell r="M317">
            <v>5356.186395286556</v>
          </cell>
          <cell r="N317">
            <v>7189.0726096333574</v>
          </cell>
          <cell r="O317">
            <v>3696.8576709796671</v>
          </cell>
          <cell r="P317">
            <v>477.326968973747</v>
          </cell>
          <cell r="R317">
            <v>39487</v>
          </cell>
          <cell r="S317">
            <v>1.4486455164421266</v>
          </cell>
          <cell r="T317">
            <v>1.9451468585878233</v>
          </cell>
          <cell r="U317">
            <v>0.12909388998618695</v>
          </cell>
          <cell r="V317">
            <v>2.6076571243800295E-4</v>
          </cell>
        </row>
        <row r="318">
          <cell r="F318">
            <v>39488</v>
          </cell>
          <cell r="G318">
            <v>11.374000000000001</v>
          </cell>
          <cell r="H318">
            <v>15.2537</v>
          </cell>
          <cell r="I318">
            <v>7.8369</v>
          </cell>
          <cell r="J318">
            <v>2.0221833513644682E-3</v>
          </cell>
          <cell r="L318">
            <v>39488</v>
          </cell>
          <cell r="M318">
            <v>5350.4547886570363</v>
          </cell>
          <cell r="N318">
            <v>7178.7508973438626</v>
          </cell>
          <cell r="O318">
            <v>3690.0369003690039</v>
          </cell>
          <cell r="P318">
            <v>470.80979284369113</v>
          </cell>
          <cell r="R318">
            <v>39488</v>
          </cell>
          <cell r="S318">
            <v>1.4501160092807426</v>
          </cell>
          <cell r="T318">
            <v>1.9455252918287937</v>
          </cell>
          <cell r="U318">
            <v>0.12760147507305183</v>
          </cell>
          <cell r="V318">
            <v>2.6127533717582263E-4</v>
          </cell>
        </row>
        <row r="319">
          <cell r="F319">
            <v>39489</v>
          </cell>
          <cell r="G319">
            <v>11.328900000000001</v>
          </cell>
          <cell r="H319">
            <v>15.256</v>
          </cell>
          <cell r="I319">
            <v>7.8380000000000001</v>
          </cell>
          <cell r="J319">
            <v>2.0217377240085398E-3</v>
          </cell>
          <cell r="L319">
            <v>39489</v>
          </cell>
          <cell r="M319">
            <v>5350.4547886570363</v>
          </cell>
          <cell r="N319">
            <v>7178.7508973438626</v>
          </cell>
          <cell r="O319">
            <v>3690.0369003690039</v>
          </cell>
          <cell r="P319">
            <v>470.80979284369113</v>
          </cell>
          <cell r="R319">
            <v>39489</v>
          </cell>
          <cell r="S319">
            <v>1.4501160092807426</v>
          </cell>
          <cell r="T319">
            <v>1.9455252918287937</v>
          </cell>
          <cell r="U319">
            <v>0.12758356723653994</v>
          </cell>
          <cell r="V319">
            <v>2.6127533717582263E-4</v>
          </cell>
        </row>
        <row r="320">
          <cell r="F320">
            <v>39490</v>
          </cell>
          <cell r="G320">
            <v>11.3443</v>
          </cell>
          <cell r="H320">
            <v>15.2029</v>
          </cell>
          <cell r="I320">
            <v>7.8068</v>
          </cell>
          <cell r="J320">
            <v>2.0264245764772633E-3</v>
          </cell>
          <cell r="L320">
            <v>39490</v>
          </cell>
          <cell r="M320">
            <v>5382.1313240043064</v>
          </cell>
          <cell r="N320">
            <v>7209.8053352559473</v>
          </cell>
          <cell r="O320">
            <v>3703.7037037037035</v>
          </cell>
          <cell r="P320">
            <v>474.38330170777988</v>
          </cell>
          <cell r="R320">
            <v>39490</v>
          </cell>
          <cell r="S320">
            <v>1.4530659691950014</v>
          </cell>
          <cell r="T320">
            <v>1.9470404984423677</v>
          </cell>
          <cell r="U320">
            <v>0.12809345698621716</v>
          </cell>
          <cell r="V320">
            <v>2.6068210078491382E-4</v>
          </cell>
        </row>
        <row r="321">
          <cell r="F321">
            <v>39491</v>
          </cell>
          <cell r="G321">
            <v>11.2727</v>
          </cell>
          <cell r="H321">
            <v>15.144</v>
          </cell>
          <cell r="I321">
            <v>7.7525000000000004</v>
          </cell>
          <cell r="J321">
            <v>2.0169545196925352E-3</v>
          </cell>
          <cell r="L321">
            <v>39491</v>
          </cell>
          <cell r="M321">
            <v>5379.2361484669182</v>
          </cell>
          <cell r="N321">
            <v>7230.6579898770788</v>
          </cell>
          <cell r="O321">
            <v>3700.9622501850481</v>
          </cell>
          <cell r="P321">
            <v>477.326968973747</v>
          </cell>
          <cell r="R321">
            <v>39491</v>
          </cell>
          <cell r="S321">
            <v>1.453699665649077</v>
          </cell>
          <cell r="T321">
            <v>1.953125</v>
          </cell>
          <cell r="U321">
            <v>0.12899064817800709</v>
          </cell>
          <cell r="V321">
            <v>2.6049807231426489E-4</v>
          </cell>
        </row>
        <row r="322">
          <cell r="F322">
            <v>39492</v>
          </cell>
          <cell r="G322">
            <v>11.236000000000001</v>
          </cell>
          <cell r="H322">
            <v>15.1218</v>
          </cell>
          <cell r="I322">
            <v>7.7130999999999998</v>
          </cell>
          <cell r="J322">
            <v>2.0131336841554301E-3</v>
          </cell>
          <cell r="L322">
            <v>39492</v>
          </cell>
          <cell r="M322">
            <v>5376.344086021506</v>
          </cell>
          <cell r="N322">
            <v>7230.6579898770788</v>
          </cell>
          <cell r="O322">
            <v>3688.6757654002217</v>
          </cell>
          <cell r="P322">
            <v>478.24007651841225</v>
          </cell>
          <cell r="R322">
            <v>39492</v>
          </cell>
          <cell r="S322">
            <v>1.457301078402798</v>
          </cell>
          <cell r="T322">
            <v>1.9600156801254411</v>
          </cell>
          <cell r="U322">
            <v>0.129649557246762</v>
          </cell>
          <cell r="V322">
            <v>2.6133200925115309E-4</v>
          </cell>
        </row>
        <row r="323">
          <cell r="F323">
            <v>39493</v>
          </cell>
          <cell r="G323">
            <v>11.218299999999999</v>
          </cell>
          <cell r="H323">
            <v>15.129799999999999</v>
          </cell>
          <cell r="I323">
            <v>7.6919000000000004</v>
          </cell>
          <cell r="J323">
            <v>2.0199122954081333E-3</v>
          </cell>
          <cell r="L323">
            <v>39493</v>
          </cell>
          <cell r="M323">
            <v>5350.4547886570363</v>
          </cell>
          <cell r="N323">
            <v>7209.8053352559473</v>
          </cell>
          <cell r="O323">
            <v>3665.6891495601171</v>
          </cell>
          <cell r="P323">
            <v>476.64442326024783</v>
          </cell>
          <cell r="R323">
            <v>39493</v>
          </cell>
          <cell r="S323">
            <v>1.4594279042615295</v>
          </cell>
          <cell r="T323">
            <v>1.9665683382497543</v>
          </cell>
          <cell r="U323">
            <v>0.13000689036518934</v>
          </cell>
          <cell r="V323">
            <v>2.6293647454774926E-4</v>
          </cell>
        </row>
        <row r="324">
          <cell r="F324">
            <v>39494</v>
          </cell>
          <cell r="G324">
            <v>11.2347</v>
          </cell>
          <cell r="H324">
            <v>15.070499999999999</v>
          </cell>
          <cell r="I324">
            <v>7.6656000000000004</v>
          </cell>
          <cell r="J324">
            <v>2.0130040058779718E-3</v>
          </cell>
          <cell r="L324">
            <v>39494</v>
          </cell>
          <cell r="M324">
            <v>5373.4551316496509</v>
          </cell>
          <cell r="N324">
            <v>7204.6109510086453</v>
          </cell>
          <cell r="O324">
            <v>3665.6891495601171</v>
          </cell>
          <cell r="P324">
            <v>478.24007651841225</v>
          </cell>
          <cell r="R324">
            <v>39494</v>
          </cell>
          <cell r="S324">
            <v>1.4656309541257511</v>
          </cell>
          <cell r="T324">
            <v>1.965795164143896</v>
          </cell>
          <cell r="U324">
            <v>0.13045293258192445</v>
          </cell>
          <cell r="V324">
            <v>2.6293647454774926E-4</v>
          </cell>
        </row>
        <row r="325">
          <cell r="F325">
            <v>39495</v>
          </cell>
          <cell r="G325">
            <v>11.293100000000001</v>
          </cell>
          <cell r="H325">
            <v>15.132899999999999</v>
          </cell>
          <cell r="I325">
            <v>7.7142999999999997</v>
          </cell>
          <cell r="J325">
            <v>2.0021703526622858E-3</v>
          </cell>
          <cell r="L325">
            <v>39495</v>
          </cell>
          <cell r="M325">
            <v>5385.0296176628972</v>
          </cell>
          <cell r="N325">
            <v>7194.2446043165473</v>
          </cell>
          <cell r="O325">
            <v>3668.3785766691121</v>
          </cell>
          <cell r="P325">
            <v>475.51117451260109</v>
          </cell>
          <cell r="R325">
            <v>39495</v>
          </cell>
          <cell r="S325">
            <v>1.467782181124321</v>
          </cell>
          <cell r="T325">
            <v>1.9607843137254901</v>
          </cell>
          <cell r="U325">
            <v>0.12962938957520451</v>
          </cell>
          <cell r="V325">
            <v>2.6285353800862161E-4</v>
          </cell>
        </row>
        <row r="326">
          <cell r="F326">
            <v>39496</v>
          </cell>
          <cell r="G326">
            <v>11.26</v>
          </cell>
          <cell r="H326">
            <v>15.1334</v>
          </cell>
          <cell r="I326">
            <v>7.7154999999999996</v>
          </cell>
          <cell r="J326">
            <v>2.0017615501641446E-3</v>
          </cell>
          <cell r="L326">
            <v>39496</v>
          </cell>
          <cell r="M326">
            <v>5385.0296176628972</v>
          </cell>
          <cell r="N326">
            <v>7189.0726096333574</v>
          </cell>
          <cell r="O326">
            <v>3668.3785766691121</v>
          </cell>
          <cell r="P326">
            <v>475.51117451260109</v>
          </cell>
          <cell r="R326">
            <v>39496</v>
          </cell>
          <cell r="S326">
            <v>1.467782181124321</v>
          </cell>
          <cell r="T326">
            <v>1.9603999215840031</v>
          </cell>
          <cell r="U326">
            <v>0.1296092281770462</v>
          </cell>
          <cell r="V326">
            <v>2.6285353800862161E-4</v>
          </cell>
        </row>
        <row r="327">
          <cell r="F327">
            <v>39497</v>
          </cell>
          <cell r="G327">
            <v>11.1807</v>
          </cell>
          <cell r="H327">
            <v>14.9533</v>
          </cell>
          <cell r="I327">
            <v>7.6485000000000003</v>
          </cell>
          <cell r="J327">
            <v>2.0046749018711634E-3</v>
          </cell>
          <cell r="L327">
            <v>39497</v>
          </cell>
          <cell r="M327">
            <v>5408.3288263926452</v>
          </cell>
          <cell r="N327">
            <v>7215.0072150072147</v>
          </cell>
          <cell r="O327">
            <v>3690.0369003690039</v>
          </cell>
          <cell r="P327">
            <v>482.39266763145196</v>
          </cell>
          <cell r="R327">
            <v>39497</v>
          </cell>
          <cell r="S327">
            <v>1.4658457930225739</v>
          </cell>
          <cell r="T327">
            <v>1.9546520719311959</v>
          </cell>
          <cell r="U327">
            <v>0.13074459044257045</v>
          </cell>
          <cell r="V327">
            <v>2.6326458617439698E-4</v>
          </cell>
        </row>
        <row r="328">
          <cell r="F328">
            <v>39498</v>
          </cell>
          <cell r="G328">
            <v>11.327999999999999</v>
          </cell>
          <cell r="H328">
            <v>14.872299999999999</v>
          </cell>
          <cell r="I328">
            <v>7.6243999999999996</v>
          </cell>
          <cell r="J328">
            <v>2.0046628457792825E-3</v>
          </cell>
          <cell r="L328">
            <v>39498</v>
          </cell>
          <cell r="M328">
            <v>5425.9359739555075</v>
          </cell>
          <cell r="N328">
            <v>7199.4240460763149</v>
          </cell>
          <cell r="O328">
            <v>3690.0369003690039</v>
          </cell>
          <cell r="P328">
            <v>484.02710551790898</v>
          </cell>
          <cell r="R328">
            <v>39498</v>
          </cell>
          <cell r="S328">
            <v>1.4701558365186709</v>
          </cell>
          <cell r="T328">
            <v>1.9504583577140626</v>
          </cell>
          <cell r="U328">
            <v>0.13115786160222445</v>
          </cell>
          <cell r="V328">
            <v>2.6326458617439698E-4</v>
          </cell>
        </row>
        <row r="329">
          <cell r="F329">
            <v>39499</v>
          </cell>
          <cell r="G329">
            <v>11.499499999999999</v>
          </cell>
          <cell r="H329">
            <v>15.132400000000001</v>
          </cell>
          <cell r="I329">
            <v>7.7774999999999999</v>
          </cell>
          <cell r="J329">
            <v>2.0398463587722572E-3</v>
          </cell>
          <cell r="L329">
            <v>39499</v>
          </cell>
          <cell r="M329">
            <v>5396.6540744738259</v>
          </cell>
          <cell r="N329">
            <v>7142.8571428571431</v>
          </cell>
          <cell r="O329">
            <v>3671.0719530102788</v>
          </cell>
          <cell r="P329">
            <v>472.14353163361659</v>
          </cell>
          <cell r="R329">
            <v>39499</v>
          </cell>
          <cell r="S329">
            <v>1.4701558365186709</v>
          </cell>
          <cell r="T329">
            <v>1.9455252918287937</v>
          </cell>
          <cell r="U329">
            <v>0.1285760205721633</v>
          </cell>
          <cell r="V329">
            <v>2.6260504201680671E-4</v>
          </cell>
        </row>
        <row r="330">
          <cell r="F330">
            <v>39500</v>
          </cell>
          <cell r="G330">
            <v>11.5221</v>
          </cell>
          <cell r="H330">
            <v>15.232100000000001</v>
          </cell>
          <cell r="I330">
            <v>7.8103999999999996</v>
          </cell>
          <cell r="J330">
            <v>2.05470867313078E-3</v>
          </cell>
          <cell r="L330">
            <v>39500</v>
          </cell>
          <cell r="M330">
            <v>5396.6540744738259</v>
          </cell>
          <cell r="N330">
            <v>7137.7587437544616</v>
          </cell>
          <cell r="O330">
            <v>3660.3221083455342</v>
          </cell>
          <cell r="P330">
            <v>468.60356138706652</v>
          </cell>
          <cell r="R330">
            <v>39500</v>
          </cell>
          <cell r="S330">
            <v>1.4740566037735849</v>
          </cell>
          <cell r="T330">
            <v>1.9500780031201246</v>
          </cell>
          <cell r="U330">
            <v>0.12803441565092696</v>
          </cell>
          <cell r="V330">
            <v>2.6341437715670518E-4</v>
          </cell>
        </row>
        <row r="331">
          <cell r="F331">
            <v>39501</v>
          </cell>
          <cell r="G331">
            <v>11.5168</v>
          </cell>
          <cell r="H331">
            <v>15.2872</v>
          </cell>
          <cell r="I331">
            <v>7.7765000000000004</v>
          </cell>
          <cell r="J331">
            <v>2.0490123760347513E-3</v>
          </cell>
          <cell r="L331">
            <v>39501</v>
          </cell>
          <cell r="M331">
            <v>5417.1180931744311</v>
          </cell>
          <cell r="N331">
            <v>7183.9080459770121</v>
          </cell>
          <cell r="O331">
            <v>3654.9707602339186</v>
          </cell>
          <cell r="P331">
            <v>470.14574518100613</v>
          </cell>
          <cell r="R331">
            <v>39501</v>
          </cell>
          <cell r="S331">
            <v>1.4819205690574986</v>
          </cell>
          <cell r="T331">
            <v>1.9654088050314464</v>
          </cell>
          <cell r="U331">
            <v>0.12859255449109497</v>
          </cell>
          <cell r="V331">
            <v>2.6381743833267377E-4</v>
          </cell>
        </row>
        <row r="332">
          <cell r="F332">
            <v>39502</v>
          </cell>
          <cell r="G332">
            <v>11.489000000000001</v>
          </cell>
          <cell r="H332">
            <v>15.3072</v>
          </cell>
          <cell r="I332">
            <v>7.7801</v>
          </cell>
          <cell r="J332">
            <v>2.0229646952201388E-3</v>
          </cell>
          <cell r="L332">
            <v>39502</v>
          </cell>
          <cell r="M332">
            <v>5428.8816503800217</v>
          </cell>
          <cell r="N332">
            <v>7204.6109510086453</v>
          </cell>
          <cell r="O332">
            <v>3663.0036630036625</v>
          </cell>
          <cell r="P332">
            <v>470.80979284369113</v>
          </cell>
          <cell r="R332">
            <v>39502</v>
          </cell>
          <cell r="S332">
            <v>1.4821402104639099</v>
          </cell>
          <cell r="T332">
            <v>1.9665683382497543</v>
          </cell>
          <cell r="U332">
            <v>0.12853305227439235</v>
          </cell>
          <cell r="V332">
            <v>2.6331033756385274E-4</v>
          </cell>
        </row>
        <row r="333">
          <cell r="F333">
            <v>39503</v>
          </cell>
          <cell r="G333">
            <v>11.4956</v>
          </cell>
          <cell r="H333">
            <v>15.306800000000001</v>
          </cell>
          <cell r="I333">
            <v>7.78</v>
          </cell>
          <cell r="J333">
            <v>2.124E-3</v>
          </cell>
          <cell r="L333">
            <v>39503</v>
          </cell>
          <cell r="M333">
            <v>5428.8816503800217</v>
          </cell>
          <cell r="N333">
            <v>7204.6109510086453</v>
          </cell>
          <cell r="O333">
            <v>3663.0036630036625</v>
          </cell>
          <cell r="P333">
            <v>470.80979284369113</v>
          </cell>
          <cell r="R333">
            <v>39503</v>
          </cell>
          <cell r="S333">
            <v>1.4821402104639099</v>
          </cell>
          <cell r="T333">
            <v>1.9665683382497543</v>
          </cell>
          <cell r="U333">
            <v>0.12853470437017994</v>
          </cell>
          <cell r="V333">
            <v>2.6331033756385274E-4</v>
          </cell>
        </row>
        <row r="334">
          <cell r="F334">
            <v>39504</v>
          </cell>
          <cell r="G334">
            <v>11.418100000000001</v>
          </cell>
          <cell r="H334">
            <v>15.1837</v>
          </cell>
          <cell r="I334">
            <v>7.7194000000000003</v>
          </cell>
          <cell r="J334">
            <v>2.1029999999999998E-3</v>
          </cell>
          <cell r="L334">
            <v>39504</v>
          </cell>
          <cell r="M334">
            <v>5437.7379010331706</v>
          </cell>
          <cell r="N334">
            <v>7215.0072150072147</v>
          </cell>
          <cell r="O334">
            <v>3669.7247706422017</v>
          </cell>
          <cell r="P334">
            <v>475.51117451260109</v>
          </cell>
          <cell r="R334">
            <v>39504</v>
          </cell>
          <cell r="S334">
            <v>1.4819205690574986</v>
          </cell>
          <cell r="T334">
            <v>1.9665683382497543</v>
          </cell>
          <cell r="U334">
            <v>0.12954374692333601</v>
          </cell>
          <cell r="V334">
            <v>2.6279827604330916E-4</v>
          </cell>
        </row>
        <row r="335">
          <cell r="F335">
            <v>39505</v>
          </cell>
          <cell r="G335">
            <v>11.3276</v>
          </cell>
          <cell r="H335">
            <v>15.041600000000001</v>
          </cell>
          <cell r="I335">
            <v>7.6338999999999997</v>
          </cell>
          <cell r="J335">
            <v>2.0739999999999999E-3</v>
          </cell>
          <cell r="L335">
            <v>39505</v>
          </cell>
          <cell r="M335">
            <v>5467.4685620557684</v>
          </cell>
          <cell r="N335">
            <v>7251.6316171138515</v>
          </cell>
          <cell r="O335">
            <v>3681.8851251840942</v>
          </cell>
          <cell r="P335">
            <v>482.16007714561238</v>
          </cell>
          <cell r="R335">
            <v>39505</v>
          </cell>
          <cell r="S335">
            <v>1.4852220406950838</v>
          </cell>
          <cell r="T335">
            <v>1.970055161544523</v>
          </cell>
          <cell r="U335">
            <v>0.13099464231912916</v>
          </cell>
          <cell r="V335">
            <v>2.6204970034616765E-4</v>
          </cell>
        </row>
        <row r="336">
          <cell r="F336">
            <v>39506</v>
          </cell>
          <cell r="G336">
            <v>11.281599999999999</v>
          </cell>
          <cell r="H336">
            <v>14.9178</v>
          </cell>
          <cell r="I336">
            <v>7.5041000000000002</v>
          </cell>
          <cell r="J336">
            <v>2.029E-3</v>
          </cell>
          <cell r="L336">
            <v>39506</v>
          </cell>
          <cell r="M336">
            <v>5561.7352614015572</v>
          </cell>
          <cell r="N336">
            <v>7352.9411764705883</v>
          </cell>
          <cell r="O336">
            <v>3698.2248520710059</v>
          </cell>
          <cell r="P336">
            <v>492.85362247412519</v>
          </cell>
          <cell r="R336">
            <v>39506</v>
          </cell>
          <cell r="S336">
            <v>1.5037593984962405</v>
          </cell>
          <cell r="T336">
            <v>1.9876764062810575</v>
          </cell>
          <cell r="U336">
            <v>0.13326048426859982</v>
          </cell>
          <cell r="V336">
            <v>2.6281416147827709E-4</v>
          </cell>
        </row>
        <row r="337">
          <cell r="F337">
            <v>39507</v>
          </cell>
          <cell r="G337">
            <v>11.3843</v>
          </cell>
          <cell r="H337">
            <v>14.8681</v>
          </cell>
          <cell r="I337">
            <v>7.4923000000000002</v>
          </cell>
          <cell r="J337">
            <v>2.0309999999999998E-3</v>
          </cell>
          <cell r="L337">
            <v>39507</v>
          </cell>
          <cell r="M337">
            <v>5580.3571428571431</v>
          </cell>
          <cell r="N337">
            <v>7320.6442166910683</v>
          </cell>
          <cell r="O337">
            <v>3688.6757654002217</v>
          </cell>
          <cell r="P337">
            <v>492.36829148202861</v>
          </cell>
          <cell r="R337">
            <v>39507</v>
          </cell>
          <cell r="S337">
            <v>1.5126304643775526</v>
          </cell>
          <cell r="T337">
            <v>1.9841269841269842</v>
          </cell>
          <cell r="U337">
            <v>0.13347036290591674</v>
          </cell>
          <cell r="V337">
            <v>2.6169789594891659E-4</v>
          </cell>
        </row>
        <row r="338">
          <cell r="F338">
            <v>39508</v>
          </cell>
          <cell r="G338">
            <v>11.67269756040621</v>
          </cell>
          <cell r="H338">
            <v>15.192950470981463</v>
          </cell>
          <cell r="I338">
            <v>7.6452599388379205</v>
          </cell>
          <cell r="J338">
            <v>2.0037590519815171E-3</v>
          </cell>
          <cell r="L338">
            <v>39508</v>
          </cell>
          <cell r="M338">
            <v>5595.9709009513144</v>
          </cell>
          <cell r="N338">
            <v>7320.6442166910683</v>
          </cell>
          <cell r="O338">
            <v>3684.5983787767136</v>
          </cell>
          <cell r="P338">
            <v>481.23195380173246</v>
          </cell>
          <cell r="R338">
            <v>39508</v>
          </cell>
          <cell r="S338">
            <v>1.5190642564180465</v>
          </cell>
          <cell r="T338">
            <v>1.9868865487780649</v>
          </cell>
          <cell r="U338">
            <v>0.13061821601640564</v>
          </cell>
          <cell r="V338">
            <v>2.6206068801413031E-4</v>
          </cell>
        </row>
        <row r="339">
          <cell r="F339">
            <v>39509</v>
          </cell>
          <cell r="G339">
            <v>11.728829462819609</v>
          </cell>
          <cell r="H339">
            <v>15.496668216333488</v>
          </cell>
          <cell r="I339">
            <v>7.7942322681215899</v>
          </cell>
          <cell r="J339">
            <v>2.0354949611322238E-3</v>
          </cell>
          <cell r="L339">
            <v>39509</v>
          </cell>
          <cell r="M339">
            <v>5608.5249579360625</v>
          </cell>
          <cell r="N339">
            <v>7352.9411764705883</v>
          </cell>
          <cell r="O339">
            <v>3696.8576709796671</v>
          </cell>
          <cell r="P339">
            <v>468.60356138706652</v>
          </cell>
          <cell r="R339">
            <v>39509</v>
          </cell>
          <cell r="S339">
            <v>1.5174506828528072</v>
          </cell>
          <cell r="T339">
            <v>1.9884668920262476</v>
          </cell>
          <cell r="U339">
            <v>0.12674110594289045</v>
          </cell>
          <cell r="V339">
            <v>2.6119958521505869E-4</v>
          </cell>
        </row>
        <row r="340">
          <cell r="F340">
            <v>39510</v>
          </cell>
          <cell r="G340">
            <v>11.763321962122102</v>
          </cell>
          <cell r="H340">
            <v>15.494267121165169</v>
          </cell>
          <cell r="I340">
            <v>7.7942322681215899</v>
          </cell>
          <cell r="J340">
            <v>2.0352671084553136E-3</v>
          </cell>
          <cell r="L340">
            <v>39510</v>
          </cell>
          <cell r="M340">
            <v>5608.5249579360625</v>
          </cell>
          <cell r="N340">
            <v>7352.9411764705883</v>
          </cell>
          <cell r="O340">
            <v>3696.8576709796671</v>
          </cell>
          <cell r="P340">
            <v>468.38407494145196</v>
          </cell>
          <cell r="R340">
            <v>39510</v>
          </cell>
          <cell r="S340">
            <v>1.5174506828528072</v>
          </cell>
          <cell r="T340">
            <v>1.9884668920262476</v>
          </cell>
          <cell r="U340">
            <v>0.12671059300557527</v>
          </cell>
          <cell r="V340">
            <v>2.6119958521505869E-4</v>
          </cell>
        </row>
        <row r="341">
          <cell r="F341">
            <v>39511</v>
          </cell>
          <cell r="G341">
            <v>11.96029183112068</v>
          </cell>
          <cell r="H341">
            <v>15.647003598810828</v>
          </cell>
          <cell r="I341">
            <v>7.8802206461780919</v>
          </cell>
          <cell r="J341">
            <v>2.0691767159682507E-3</v>
          </cell>
          <cell r="L341">
            <v>39511</v>
          </cell>
          <cell r="M341">
            <v>5589.7149245388482</v>
          </cell>
          <cell r="N341">
            <v>7299.270072992701</v>
          </cell>
          <cell r="O341">
            <v>3677.8227289444649</v>
          </cell>
          <cell r="P341">
            <v>464.68401486988853</v>
          </cell>
          <cell r="R341">
            <v>39511</v>
          </cell>
          <cell r="S341">
            <v>1.51952590791673</v>
          </cell>
          <cell r="T341">
            <v>1.984914648670107</v>
          </cell>
          <cell r="U341">
            <v>0.12632642748863063</v>
          </cell>
          <cell r="V341">
            <v>2.6248923794124443E-4</v>
          </cell>
        </row>
        <row r="342">
          <cell r="F342">
            <v>39512</v>
          </cell>
          <cell r="G342">
            <v>11.904761904761903</v>
          </cell>
          <cell r="H342">
            <v>15.494267121165169</v>
          </cell>
          <cell r="I342">
            <v>7.8064012490242005</v>
          </cell>
          <cell r="J342">
            <v>2.0513788342834639E-3</v>
          </cell>
          <cell r="L342">
            <v>39512</v>
          </cell>
          <cell r="M342">
            <v>5583.4729201563378</v>
          </cell>
          <cell r="N342">
            <v>7293.9460247994166</v>
          </cell>
          <cell r="O342">
            <v>3673.7692872887583</v>
          </cell>
          <cell r="P342">
            <v>470.14574518100613</v>
          </cell>
          <cell r="R342">
            <v>39512</v>
          </cell>
          <cell r="S342">
            <v>1.5202189115232592</v>
          </cell>
          <cell r="T342">
            <v>1.9853087155052609</v>
          </cell>
          <cell r="U342">
            <v>0.127962327890669</v>
          </cell>
          <cell r="V342">
            <v>2.6282590412111018E-4</v>
          </cell>
        </row>
        <row r="343">
          <cell r="F343">
            <v>39513</v>
          </cell>
          <cell r="G343">
            <v>11.894849530153444</v>
          </cell>
          <cell r="H343">
            <v>15.56662515566625</v>
          </cell>
          <cell r="I343">
            <v>7.8431372549019605</v>
          </cell>
          <cell r="J343">
            <v>2.0775335521668677E-3</v>
          </cell>
          <cell r="L343">
            <v>39513</v>
          </cell>
          <cell r="M343">
            <v>5543.2372505543235</v>
          </cell>
          <cell r="N343">
            <v>7230.6579898770788</v>
          </cell>
          <cell r="O343">
            <v>3644.3148688046649</v>
          </cell>
          <cell r="P343">
            <v>464.03712296983764</v>
          </cell>
          <cell r="R343">
            <v>39513</v>
          </cell>
          <cell r="S343">
            <v>1.5211439002129601</v>
          </cell>
          <cell r="T343">
            <v>1.9841269841269842</v>
          </cell>
          <cell r="U343">
            <v>0.1273074474856779</v>
          </cell>
          <cell r="V343">
            <v>2.6481648217785078E-4</v>
          </cell>
        </row>
        <row r="344">
          <cell r="F344">
            <v>39514</v>
          </cell>
          <cell r="G344">
            <v>11.986096128490949</v>
          </cell>
          <cell r="H344">
            <v>15.573898146706119</v>
          </cell>
          <cell r="I344">
            <v>7.8003120124804983</v>
          </cell>
          <cell r="J344">
            <v>2.0580196911324047E-3</v>
          </cell>
          <cell r="L344">
            <v>39514</v>
          </cell>
          <cell r="M344">
            <v>5602.2408963585431</v>
          </cell>
          <cell r="N344">
            <v>7304.6018991964938</v>
          </cell>
          <cell r="O344">
            <v>3660.3221083455342</v>
          </cell>
          <cell r="P344">
            <v>468.60356138706652</v>
          </cell>
          <cell r="R344">
            <v>39514</v>
          </cell>
          <cell r="S344">
            <v>1.5309246785058175</v>
          </cell>
          <cell r="T344">
            <v>1.9968051118210861</v>
          </cell>
          <cell r="U344">
            <v>0.12803277639075603</v>
          </cell>
          <cell r="V344">
            <v>2.6382439848037143E-4</v>
          </cell>
        </row>
        <row r="345">
          <cell r="F345">
            <v>39515</v>
          </cell>
          <cell r="G345">
            <v>12.313754463735993</v>
          </cell>
          <cell r="H345">
            <v>16.147263038914904</v>
          </cell>
          <cell r="I345">
            <v>8.0256821829855536</v>
          </cell>
          <cell r="J345">
            <v>2.1306969509726631E-3</v>
          </cell>
          <cell r="L345">
            <v>39515</v>
          </cell>
          <cell r="M345">
            <v>5592.8411633109617</v>
          </cell>
          <cell r="N345">
            <v>7315.2889539136804</v>
          </cell>
          <cell r="O345">
            <v>3635.0418029807342</v>
          </cell>
          <cell r="P345">
            <v>452.48868778280541</v>
          </cell>
          <cell r="R345">
            <v>39515</v>
          </cell>
          <cell r="S345">
            <v>1.5379883112888342</v>
          </cell>
          <cell r="T345">
            <v>2.0124773596297043</v>
          </cell>
          <cell r="U345">
            <v>0.12448184432300548</v>
          </cell>
          <cell r="V345">
            <v>2.6559014129395517E-4</v>
          </cell>
        </row>
        <row r="346">
          <cell r="F346">
            <v>39516</v>
          </cell>
          <cell r="G346">
            <v>12.250398137939484</v>
          </cell>
          <cell r="H346">
            <v>16.038492381716118</v>
          </cell>
          <cell r="I346">
            <v>7.9681274900398407</v>
          </cell>
          <cell r="J346">
            <v>2.1158423697434543E-3</v>
          </cell>
          <cell r="L346">
            <v>39516</v>
          </cell>
          <cell r="M346">
            <v>5580.3571428571431</v>
          </cell>
          <cell r="N346">
            <v>7320.6442166910683</v>
          </cell>
          <cell r="O346">
            <v>3635.0418029807342</v>
          </cell>
          <cell r="P346">
            <v>450.85662759242564</v>
          </cell>
          <cell r="R346">
            <v>39516</v>
          </cell>
          <cell r="S346">
            <v>1.5351550506601168</v>
          </cell>
          <cell r="T346">
            <v>2.0132876988121602</v>
          </cell>
          <cell r="U346">
            <v>0.12401101217788139</v>
          </cell>
          <cell r="V346">
            <v>2.6559014129395517E-4</v>
          </cell>
        </row>
        <row r="347">
          <cell r="F347">
            <v>39517</v>
          </cell>
          <cell r="G347">
            <v>12.254901960784313</v>
          </cell>
          <cell r="H347">
            <v>16.0333493666827</v>
          </cell>
          <cell r="I347">
            <v>7.9681274900398407</v>
          </cell>
          <cell r="J347">
            <v>2.1029167455260448E-3</v>
          </cell>
          <cell r="L347">
            <v>39517</v>
          </cell>
          <cell r="M347">
            <v>5614.8231330713088</v>
          </cell>
          <cell r="N347">
            <v>7363.7702503681885</v>
          </cell>
          <cell r="O347">
            <v>3657.6444769568402</v>
          </cell>
          <cell r="P347">
            <v>453.51473922902494</v>
          </cell>
          <cell r="R347">
            <v>39517</v>
          </cell>
          <cell r="S347">
            <v>1.5351550506601168</v>
          </cell>
          <cell r="T347">
            <v>2.0132876988121602</v>
          </cell>
          <cell r="U347">
            <v>0.12399256044637323</v>
          </cell>
          <cell r="V347">
            <v>2.6401943183018272E-4</v>
          </cell>
        </row>
        <row r="348">
          <cell r="F348">
            <v>39518</v>
          </cell>
          <cell r="G348">
            <v>12.303149606299211</v>
          </cell>
          <cell r="H348">
            <v>16.134236850596967</v>
          </cell>
          <cell r="I348">
            <v>8</v>
          </cell>
          <cell r="J348">
            <v>2.1252810684212987E-3</v>
          </cell>
          <cell r="L348">
            <v>39518</v>
          </cell>
          <cell r="M348">
            <v>5583.4729201563378</v>
          </cell>
          <cell r="N348">
            <v>7326.007326007325</v>
          </cell>
          <cell r="O348">
            <v>3633.7209302325577</v>
          </cell>
          <cell r="P348">
            <v>452.48868778280541</v>
          </cell>
          <cell r="R348">
            <v>39518</v>
          </cell>
          <cell r="S348">
            <v>1.5368065160596283</v>
          </cell>
          <cell r="T348">
            <v>2.016535591853196</v>
          </cell>
          <cell r="U348">
            <v>0.12452989962890089</v>
          </cell>
          <cell r="V348">
            <v>2.6566493276020554E-4</v>
          </cell>
        </row>
        <row r="349">
          <cell r="F349">
            <v>39519</v>
          </cell>
          <cell r="G349">
            <v>12.144765606023805</v>
          </cell>
          <cell r="H349">
            <v>15.969338869370809</v>
          </cell>
          <cell r="I349">
            <v>7.9491255961844196</v>
          </cell>
          <cell r="J349">
            <v>2.1176659932488806E-3</v>
          </cell>
          <cell r="L349">
            <v>39519</v>
          </cell>
          <cell r="M349">
            <v>5567.9287305122498</v>
          </cell>
          <cell r="N349">
            <v>7283.3211944646755</v>
          </cell>
          <cell r="O349">
            <v>3625.8158085569257</v>
          </cell>
          <cell r="P349">
            <v>455.37340619307832</v>
          </cell>
          <cell r="R349">
            <v>39519</v>
          </cell>
          <cell r="S349">
            <v>1.5360983102918586</v>
          </cell>
          <cell r="T349">
            <v>2.008435428800964</v>
          </cell>
          <cell r="U349">
            <v>0.12560131630179483</v>
          </cell>
          <cell r="V349">
            <v>2.6631796767432507E-4</v>
          </cell>
        </row>
        <row r="350">
          <cell r="F350">
            <v>39520</v>
          </cell>
          <cell r="G350">
            <v>12.07437816952427</v>
          </cell>
          <cell r="H350">
            <v>15.735641227380016</v>
          </cell>
          <cell r="I350">
            <v>7.8125</v>
          </cell>
          <cell r="J350">
            <v>2.0836415386442579E-3</v>
          </cell>
          <cell r="L350">
            <v>39520</v>
          </cell>
          <cell r="M350">
            <v>5599.1041433370656</v>
          </cell>
          <cell r="N350">
            <v>7315.2889539136804</v>
          </cell>
          <cell r="O350">
            <v>3633.7209302325577</v>
          </cell>
          <cell r="P350">
            <v>464.46818392940082</v>
          </cell>
          <cell r="R350">
            <v>39520</v>
          </cell>
          <cell r="S350">
            <v>1.5410695022345506</v>
          </cell>
          <cell r="T350">
            <v>2.0140986908358509</v>
          </cell>
          <cell r="U350">
            <v>0.12782493097453729</v>
          </cell>
          <cell r="V350">
            <v>2.6668302322542449E-4</v>
          </cell>
        </row>
        <row r="351">
          <cell r="F351">
            <v>39521</v>
          </cell>
          <cell r="G351">
            <v>12.336540833950162</v>
          </cell>
          <cell r="H351">
            <v>16.041065126724416</v>
          </cell>
          <cell r="I351">
            <v>7.8988941548183265</v>
          </cell>
          <cell r="J351">
            <v>2.1183343960310885E-3</v>
          </cell>
          <cell r="L351">
            <v>39521</v>
          </cell>
          <cell r="M351">
            <v>5605.3811659192825</v>
          </cell>
          <cell r="N351">
            <v>7309.9415204678371</v>
          </cell>
          <cell r="O351">
            <v>3601.0082823190496</v>
          </cell>
          <cell r="P351">
            <v>455.16613563950841</v>
          </cell>
          <cell r="R351">
            <v>39521</v>
          </cell>
          <cell r="S351">
            <v>1.5566625155666252</v>
          </cell>
          <cell r="T351">
            <v>2.0308692120227456</v>
          </cell>
          <cell r="U351">
            <v>0.12643503767764122</v>
          </cell>
          <cell r="V351">
            <v>2.6817488220418301E-4</v>
          </cell>
        </row>
        <row r="352">
          <cell r="F352">
            <v>39522</v>
          </cell>
          <cell r="G352">
            <v>12.357884330202669</v>
          </cell>
          <cell r="H352">
            <v>16.059097478721696</v>
          </cell>
          <cell r="I352">
            <v>7.9113924050632907</v>
          </cell>
          <cell r="J352">
            <v>2.1284747350048955E-3</v>
          </cell>
          <cell r="L352">
            <v>39522</v>
          </cell>
          <cell r="M352">
            <v>5602.2408963585431</v>
          </cell>
          <cell r="N352">
            <v>7283.3211944646755</v>
          </cell>
          <cell r="O352">
            <v>3588.0875493362037</v>
          </cell>
          <cell r="P352">
            <v>452.89855072463769</v>
          </cell>
          <cell r="R352">
            <v>39522</v>
          </cell>
          <cell r="S352">
            <v>1.5610365282547614</v>
          </cell>
          <cell r="T352">
            <v>2.0300446609825418</v>
          </cell>
          <cell r="U352">
            <v>0.12622756305066773</v>
          </cell>
          <cell r="V352">
            <v>2.6904864399483427E-4</v>
          </cell>
        </row>
        <row r="353">
          <cell r="F353">
            <v>39523</v>
          </cell>
          <cell r="G353">
            <v>12.260912211868565</v>
          </cell>
          <cell r="H353">
            <v>15.921031682853048</v>
          </cell>
          <cell r="I353">
            <v>7.8864353312302837</v>
          </cell>
          <cell r="J353">
            <v>2.1236246875617178E-3</v>
          </cell>
          <cell r="L353">
            <v>39523</v>
          </cell>
          <cell r="M353">
            <v>5617.9775280898875</v>
          </cell>
          <cell r="N353">
            <v>7235.89001447178</v>
          </cell>
          <cell r="O353">
            <v>3584.2293906810037</v>
          </cell>
          <cell r="P353">
            <v>448.83303411131061</v>
          </cell>
          <cell r="R353">
            <v>39523</v>
          </cell>
          <cell r="S353">
            <v>1.5669069257286117</v>
          </cell>
          <cell r="T353">
            <v>2.0189783969311526</v>
          </cell>
          <cell r="U353">
            <v>0.12523167860542003</v>
          </cell>
          <cell r="V353">
            <v>2.6931746873897481E-4</v>
          </cell>
        </row>
        <row r="354">
          <cell r="F354">
            <v>39524</v>
          </cell>
          <cell r="G354">
            <v>12.4595066035385</v>
          </cell>
          <cell r="H354">
            <v>15.921031682853048</v>
          </cell>
          <cell r="I354">
            <v>7.8864353312302837</v>
          </cell>
          <cell r="J354">
            <v>2.1237509689613797E-3</v>
          </cell>
          <cell r="L354">
            <v>39524</v>
          </cell>
          <cell r="M354">
            <v>5617.9775280898875</v>
          </cell>
          <cell r="N354">
            <v>7235.89001447178</v>
          </cell>
          <cell r="O354">
            <v>3584.2293906810037</v>
          </cell>
          <cell r="P354">
            <v>448.83303411131061</v>
          </cell>
          <cell r="R354">
            <v>39524</v>
          </cell>
          <cell r="S354">
            <v>1.5669069257286117</v>
          </cell>
          <cell r="T354">
            <v>2.0189783969311526</v>
          </cell>
          <cell r="U354">
            <v>0.12522383760972738</v>
          </cell>
          <cell r="V354">
            <v>2.6931746873897481E-4</v>
          </cell>
        </row>
        <row r="355">
          <cell r="F355">
            <v>39525</v>
          </cell>
          <cell r="G355">
            <v>12.756729174639622</v>
          </cell>
          <cell r="H355">
            <v>16.276041666666668</v>
          </cell>
          <cell r="I355">
            <v>8.090614886731391</v>
          </cell>
          <cell r="J355">
            <v>2.1797747420781539E-3</v>
          </cell>
          <cell r="L355">
            <v>39525</v>
          </cell>
          <cell r="M355">
            <v>5652.9112492933864</v>
          </cell>
          <cell r="N355">
            <v>7209.8053352559473</v>
          </cell>
          <cell r="O355">
            <v>3584.2293906810037</v>
          </cell>
          <cell r="P355">
            <v>441.11160123511252</v>
          </cell>
          <cell r="R355">
            <v>39525</v>
          </cell>
          <cell r="S355">
            <v>1.5770383220312254</v>
          </cell>
          <cell r="T355">
            <v>2.0108586366378445</v>
          </cell>
          <cell r="U355">
            <v>0.12306783499064684</v>
          </cell>
          <cell r="V355">
            <v>2.6931746873897481E-4</v>
          </cell>
        </row>
        <row r="356">
          <cell r="F356">
            <v>39526</v>
          </cell>
          <cell r="G356">
            <v>12.685525815045034</v>
          </cell>
          <cell r="H356">
            <v>16.207455429497568</v>
          </cell>
          <cell r="I356">
            <v>8.0710250201775633</v>
          </cell>
          <cell r="J356">
            <v>2.1786682236882241E-3</v>
          </cell>
          <cell r="L356">
            <v>39526</v>
          </cell>
          <cell r="M356">
            <v>5665.7223796033995</v>
          </cell>
          <cell r="N356">
            <v>7215.0072150072147</v>
          </cell>
          <cell r="O356">
            <v>3593.2446999640679</v>
          </cell>
          <cell r="P356">
            <v>444.44444444444446</v>
          </cell>
          <cell r="R356">
            <v>39526</v>
          </cell>
          <cell r="S356">
            <v>1.5762925598991173</v>
          </cell>
          <cell r="T356">
            <v>2.0080321285140563</v>
          </cell>
          <cell r="U356">
            <v>0.12367971899967843</v>
          </cell>
          <cell r="V356">
            <v>2.6991718940629013E-4</v>
          </cell>
        </row>
        <row r="357">
          <cell r="F357">
            <v>39527</v>
          </cell>
          <cell r="G357">
            <v>12.588116817724069</v>
          </cell>
          <cell r="H357">
            <v>16.005121638924457</v>
          </cell>
          <cell r="I357">
            <v>7.9936051159072745</v>
          </cell>
          <cell r="J357">
            <v>2.1900671693600841E-3</v>
          </cell>
          <cell r="L357">
            <v>39527</v>
          </cell>
          <cell r="M357">
            <v>5543.2372505543235</v>
          </cell>
          <cell r="N357">
            <v>7077.1408351026193</v>
          </cell>
          <cell r="O357">
            <v>3536.0678925035363</v>
          </cell>
          <cell r="P357">
            <v>441.69611307420496</v>
          </cell>
          <cell r="R357">
            <v>39527</v>
          </cell>
          <cell r="S357">
            <v>1.5678896205707118</v>
          </cell>
          <cell r="T357">
            <v>2.0016012810248198</v>
          </cell>
          <cell r="U357">
            <v>0.12490788043817684</v>
          </cell>
          <cell r="V357">
            <v>2.7390881575523507E-4</v>
          </cell>
        </row>
        <row r="358">
          <cell r="F358">
            <v>39528</v>
          </cell>
          <cell r="G358">
            <v>12.623074981065388</v>
          </cell>
          <cell r="H358">
            <v>16.118633139909736</v>
          </cell>
          <cell r="I358">
            <v>8.1366965012205039</v>
          </cell>
          <cell r="J358">
            <v>2.2280249895282826E-3</v>
          </cell>
          <cell r="L358">
            <v>39528</v>
          </cell>
          <cell r="M358">
            <v>5491.4881933003844</v>
          </cell>
          <cell r="N358">
            <v>7007.7084793272597</v>
          </cell>
          <cell r="O358">
            <v>3536.0678925035363</v>
          </cell>
          <cell r="P358">
            <v>434.21623968736429</v>
          </cell>
          <cell r="R358">
            <v>39528</v>
          </cell>
          <cell r="S358">
            <v>1.5530361857431279</v>
          </cell>
          <cell r="T358">
            <v>1.9817677368212443</v>
          </cell>
          <cell r="U358">
            <v>0.12277470841006753</v>
          </cell>
          <cell r="V358">
            <v>2.7390881575523507E-4</v>
          </cell>
        </row>
        <row r="359">
          <cell r="F359">
            <v>39529</v>
          </cell>
          <cell r="G359">
            <v>12.57387149503332</v>
          </cell>
          <cell r="H359">
            <v>16.189088554314392</v>
          </cell>
          <cell r="I359">
            <v>8.1632653061224492</v>
          </cell>
          <cell r="J359">
            <v>2.2532875465303879E-3</v>
          </cell>
          <cell r="L359">
            <v>39529</v>
          </cell>
          <cell r="M359">
            <v>5491.4881933003844</v>
          </cell>
          <cell r="N359">
            <v>7057.1630204657731</v>
          </cell>
          <cell r="O359">
            <v>3557.4528637495555</v>
          </cell>
          <cell r="P359">
            <v>435.16100957354217</v>
          </cell>
          <cell r="R359">
            <v>39529</v>
          </cell>
          <cell r="S359">
            <v>1.5436863229391786</v>
          </cell>
          <cell r="T359">
            <v>1.9837333862328903</v>
          </cell>
          <cell r="U359">
            <v>0.12233463415827654</v>
          </cell>
          <cell r="V359">
            <v>2.7610961551736041E-4</v>
          </cell>
        </row>
        <row r="360">
          <cell r="F360">
            <v>39530</v>
          </cell>
          <cell r="G360">
            <v>12.580198767140519</v>
          </cell>
          <cell r="H360">
            <v>16.084928422068522</v>
          </cell>
          <cell r="I360">
            <v>8.1234768480909825</v>
          </cell>
          <cell r="J360">
            <v>2.2421474391313024E-3</v>
          </cell>
          <cell r="L360">
            <v>39530</v>
          </cell>
          <cell r="M360">
            <v>5488.4742041712398</v>
          </cell>
          <cell r="N360">
            <v>7047.2163495419309</v>
          </cell>
          <cell r="O360">
            <v>3557.4528637495555</v>
          </cell>
          <cell r="P360">
            <v>432.71311120726955</v>
          </cell>
          <cell r="R360">
            <v>39530</v>
          </cell>
          <cell r="S360">
            <v>1.5429717636167257</v>
          </cell>
          <cell r="T360">
            <v>1.9809825673534072</v>
          </cell>
          <cell r="U360">
            <v>0.12164710175780062</v>
          </cell>
          <cell r="V360">
            <v>2.7610961551736041E-4</v>
          </cell>
        </row>
        <row r="361">
          <cell r="F361">
            <v>39531</v>
          </cell>
          <cell r="G361">
            <v>12.583364791745312</v>
          </cell>
          <cell r="H361">
            <v>16.084928422068522</v>
          </cell>
          <cell r="I361">
            <v>8.1168831168831161</v>
          </cell>
          <cell r="J361">
            <v>2.2419614472309534E-3</v>
          </cell>
          <cell r="L361">
            <v>39531</v>
          </cell>
          <cell r="M361">
            <v>5488.4742041712398</v>
          </cell>
          <cell r="N361">
            <v>7047.2163495419309</v>
          </cell>
          <cell r="O361">
            <v>3557.4528637495555</v>
          </cell>
          <cell r="P361">
            <v>432.71311120726955</v>
          </cell>
          <cell r="R361">
            <v>39531</v>
          </cell>
          <cell r="S361">
            <v>1.5429717636167257</v>
          </cell>
          <cell r="T361">
            <v>1.9809825673534072</v>
          </cell>
          <cell r="U361">
            <v>0.1216574612520986</v>
          </cell>
          <cell r="V361">
            <v>2.7610961551736041E-4</v>
          </cell>
        </row>
        <row r="362">
          <cell r="F362">
            <v>39532</v>
          </cell>
          <cell r="G362">
            <v>12.632642748863063</v>
          </cell>
          <cell r="H362">
            <v>16.105653084232564</v>
          </cell>
          <cell r="I362">
            <v>8.1300813008130088</v>
          </cell>
          <cell r="J362">
            <v>2.2014357764133766E-3</v>
          </cell>
          <cell r="L362">
            <v>39532</v>
          </cell>
          <cell r="M362">
            <v>5485.4635216675806</v>
          </cell>
          <cell r="N362">
            <v>7057.1630204657731</v>
          </cell>
          <cell r="O362">
            <v>3562.5222657641611</v>
          </cell>
          <cell r="P362">
            <v>436.30017452006979</v>
          </cell>
          <cell r="R362">
            <v>39532</v>
          </cell>
          <cell r="S362">
            <v>1.539882968894364</v>
          </cell>
          <cell r="T362">
            <v>1.9809825673534072</v>
          </cell>
          <cell r="U362">
            <v>0.12245297805642634</v>
          </cell>
          <cell r="V362">
            <v>2.7078256160303275E-4</v>
          </cell>
        </row>
        <row r="363">
          <cell r="F363">
            <v>39533</v>
          </cell>
          <cell r="G363">
            <v>12.584948401711552</v>
          </cell>
          <cell r="H363">
            <v>16.090104585679807</v>
          </cell>
          <cell r="I363">
            <v>8.077544426494347</v>
          </cell>
          <cell r="J363">
            <v>2.1905469138479806E-3</v>
          </cell>
          <cell r="L363">
            <v>39533</v>
          </cell>
          <cell r="M363">
            <v>5524.8618784530381</v>
          </cell>
          <cell r="N363">
            <v>7092.1985815602829</v>
          </cell>
          <cell r="O363">
            <v>3558.7188612099644</v>
          </cell>
          <cell r="P363">
            <v>440.14084507042253</v>
          </cell>
          <cell r="R363">
            <v>39533</v>
          </cell>
          <cell r="S363">
            <v>1.5532774153463809</v>
          </cell>
          <cell r="T363">
            <v>1.9924287706714485</v>
          </cell>
          <cell r="U363">
            <v>0.12367665974077373</v>
          </cell>
          <cell r="V363">
            <v>2.7126736111111112E-4</v>
          </cell>
        </row>
        <row r="364">
          <cell r="F364">
            <v>39534</v>
          </cell>
          <cell r="G364">
            <v>12.632642748863063</v>
          </cell>
          <cell r="H364">
            <v>16.123831022250886</v>
          </cell>
          <cell r="I364">
            <v>8.0515297906602257</v>
          </cell>
          <cell r="J364">
            <v>2.1602051330794373E-3</v>
          </cell>
          <cell r="L364">
            <v>39534</v>
          </cell>
          <cell r="M364">
            <v>5646.5273856578206</v>
          </cell>
          <cell r="N364">
            <v>7209.8053352559473</v>
          </cell>
          <cell r="O364">
            <v>3599.7120230381574</v>
          </cell>
          <cell r="P364">
            <v>446.62795891022773</v>
          </cell>
          <cell r="R364">
            <v>39534</v>
          </cell>
          <cell r="S364">
            <v>1.5681354869060686</v>
          </cell>
          <cell r="T364">
            <v>2.002803925495694</v>
          </cell>
          <cell r="U364">
            <v>0.12404947092900651</v>
          </cell>
          <cell r="V364">
            <v>2.6831015580770746E-4</v>
          </cell>
        </row>
        <row r="365">
          <cell r="F365">
            <v>39535</v>
          </cell>
          <cell r="G365">
            <v>12.619888944977284</v>
          </cell>
          <cell r="H365">
            <v>16.121231662098985</v>
          </cell>
          <cell r="I365">
            <v>8.0256821829855536</v>
          </cell>
          <cell r="J365">
            <v>2.1408829429433287E-3</v>
          </cell>
          <cell r="L365">
            <v>39535</v>
          </cell>
          <cell r="M365">
            <v>5724.0984544934172</v>
          </cell>
          <cell r="N365">
            <v>7278.0203784570595</v>
          </cell>
          <cell r="O365">
            <v>3621.8761318362913</v>
          </cell>
          <cell r="P365">
            <v>450.85662759242564</v>
          </cell>
          <cell r="R365">
            <v>39535</v>
          </cell>
          <cell r="S365">
            <v>1.5800284405119291</v>
          </cell>
          <cell r="T365">
            <v>2.0088388911209321</v>
          </cell>
          <cell r="U365">
            <v>0.12443537448825952</v>
          </cell>
          <cell r="V365">
            <v>2.6673708525717455E-4</v>
          </cell>
        </row>
        <row r="366">
          <cell r="F366">
            <v>39536</v>
          </cell>
          <cell r="G366">
            <v>12.848515996402416</v>
          </cell>
          <cell r="H366">
            <v>16.048788316482106</v>
          </cell>
          <cell r="I366">
            <v>8.0256821829855536</v>
          </cell>
          <cell r="J366">
            <v>2.1335745694979914E-3</v>
          </cell>
          <cell r="L366">
            <v>39536</v>
          </cell>
          <cell r="M366">
            <v>5737.234652897303</v>
          </cell>
          <cell r="N366">
            <v>7267.4418604651155</v>
          </cell>
          <cell r="O366">
            <v>3633.7209302325577</v>
          </cell>
          <cell r="P366">
            <v>452.28403437358662</v>
          </cell>
          <cell r="R366">
            <v>39536</v>
          </cell>
          <cell r="S366">
            <v>1.5782828282828281</v>
          </cell>
          <cell r="T366">
            <v>2</v>
          </cell>
          <cell r="U366">
            <v>0.12445705609279517</v>
          </cell>
          <cell r="V366">
            <v>2.6590794267024759E-4</v>
          </cell>
        </row>
        <row r="367">
          <cell r="F367">
            <v>39537</v>
          </cell>
          <cell r="G367">
            <v>12.848515996402416</v>
          </cell>
          <cell r="H367">
            <v>16.139444803098772</v>
          </cell>
          <cell r="I367">
            <v>8.097165991902834</v>
          </cell>
          <cell r="J367">
            <v>2.1522501775606399E-3</v>
          </cell>
          <cell r="L367">
            <v>39537</v>
          </cell>
          <cell r="M367">
            <v>5737.234652897303</v>
          </cell>
          <cell r="N367">
            <v>7246.376811594203</v>
          </cell>
          <cell r="O367">
            <v>3633.7209302325577</v>
          </cell>
          <cell r="P367">
            <v>443.45898004434588</v>
          </cell>
          <cell r="R367">
            <v>39537</v>
          </cell>
          <cell r="S367">
            <v>1.5790304752881732</v>
          </cell>
          <cell r="T367">
            <v>1.9940179461615157</v>
          </cell>
          <cell r="U367">
            <v>0.12204051745179398</v>
          </cell>
          <cell r="V367">
            <v>2.6590794267024759E-4</v>
          </cell>
        </row>
        <row r="368">
          <cell r="F368">
            <v>39538</v>
          </cell>
          <cell r="G368">
            <v>12.84191601386927</v>
          </cell>
          <cell r="H368">
            <v>16.139444803098772</v>
          </cell>
          <cell r="I368">
            <v>8.097165991902834</v>
          </cell>
          <cell r="J368">
            <v>2.1494005321915717E-3</v>
          </cell>
          <cell r="L368">
            <v>39538</v>
          </cell>
          <cell r="M368">
            <v>5747.1264367816093</v>
          </cell>
          <cell r="N368">
            <v>7256.8940493468799</v>
          </cell>
          <cell r="O368">
            <v>3639.0101892285297</v>
          </cell>
          <cell r="P368">
            <v>444.04973357015984</v>
          </cell>
          <cell r="R368">
            <v>39538</v>
          </cell>
          <cell r="S368">
            <v>1.5790304752881732</v>
          </cell>
          <cell r="T368">
            <v>1.9940179461615157</v>
          </cell>
          <cell r="U368">
            <v>0.12204051745179398</v>
          </cell>
          <cell r="V368">
            <v>2.6555487691531455E-4</v>
          </cell>
        </row>
        <row r="369">
          <cell r="F369">
            <v>39539</v>
          </cell>
          <cell r="G369">
            <v>12.787723785166239</v>
          </cell>
          <cell r="H369">
            <v>16.123831022250886</v>
          </cell>
          <cell r="I369">
            <v>8.1037277147487838</v>
          </cell>
          <cell r="J369">
            <v>2.1917183729559487E-3</v>
          </cell>
          <cell r="L369">
            <v>39539</v>
          </cell>
          <cell r="M369">
            <v>5672.1497447532611</v>
          </cell>
          <cell r="N369">
            <v>7142.8571428571431</v>
          </cell>
          <cell r="O369">
            <v>3590.6642728904849</v>
          </cell>
          <cell r="P369">
            <v>441.50110375275938</v>
          </cell>
          <cell r="R369">
            <v>39539</v>
          </cell>
          <cell r="S369">
            <v>1.5797788309636651</v>
          </cell>
          <cell r="T369">
            <v>1.9896538002387583</v>
          </cell>
          <cell r="U369">
            <v>0.12296039445694543</v>
          </cell>
          <cell r="V369">
            <v>2.7047422245422901E-4</v>
          </cell>
        </row>
        <row r="370">
          <cell r="F370">
            <v>39540</v>
          </cell>
          <cell r="G370">
            <v>12.461059190031152</v>
          </cell>
          <cell r="H370">
            <v>16.007683688170321</v>
          </cell>
          <cell r="I370">
            <v>8.0840743734842366</v>
          </cell>
          <cell r="J370">
            <v>2.1831725426755652E-3</v>
          </cell>
          <cell r="L370">
            <v>39540</v>
          </cell>
          <cell r="M370">
            <v>5611.672278338945</v>
          </cell>
          <cell r="N370">
            <v>7077.1408351026193</v>
          </cell>
          <cell r="O370">
            <v>3575.2592062924559</v>
          </cell>
          <cell r="P370">
            <v>441.69611307420496</v>
          </cell>
          <cell r="R370">
            <v>39540</v>
          </cell>
          <cell r="S370">
            <v>1.5696123057604772</v>
          </cell>
          <cell r="T370">
            <v>1.9801980198019802</v>
          </cell>
          <cell r="U370">
            <v>0.12355288681320038</v>
          </cell>
          <cell r="V370">
            <v>2.700658960786432E-4</v>
          </cell>
        </row>
        <row r="371">
          <cell r="F371">
            <v>39541</v>
          </cell>
          <cell r="G371">
            <v>12.251899044351875</v>
          </cell>
          <cell r="H371">
            <v>15.671524839366869</v>
          </cell>
          <cell r="I371">
            <v>7.9113924050632907</v>
          </cell>
          <cell r="J371">
            <v>2.1926122124115007E-3</v>
          </cell>
          <cell r="L371">
            <v>39541</v>
          </cell>
          <cell r="M371">
            <v>5437.7379010331706</v>
          </cell>
          <cell r="N371">
            <v>6896.5517241379312</v>
          </cell>
          <cell r="O371">
            <v>3481.8941504178274</v>
          </cell>
          <cell r="P371">
            <v>439.36731107205628</v>
          </cell>
          <cell r="R371">
            <v>39541</v>
          </cell>
          <cell r="S371">
            <v>1.5617679212868969</v>
          </cell>
          <cell r="T371">
            <v>1.9805902158843334</v>
          </cell>
          <cell r="U371">
            <v>0.12621641065771372</v>
          </cell>
          <cell r="V371">
            <v>2.7708506511499033E-4</v>
          </cell>
        </row>
        <row r="372">
          <cell r="F372">
            <v>39542</v>
          </cell>
          <cell r="G372">
            <v>12.156576707999028</v>
          </cell>
          <cell r="H372">
            <v>15.479876160990711</v>
          </cell>
          <cell r="I372">
            <v>7.7881619937694708</v>
          </cell>
          <cell r="J372">
            <v>2.1514444798237538E-3</v>
          </cell>
          <cell r="L372">
            <v>39542</v>
          </cell>
          <cell r="M372">
            <v>5458.5152838427948</v>
          </cell>
          <cell r="N372">
            <v>6939.6252602359473</v>
          </cell>
          <cell r="O372">
            <v>3491.6201117318433</v>
          </cell>
          <cell r="P372">
            <v>447.82803403493057</v>
          </cell>
          <cell r="R372">
            <v>39542</v>
          </cell>
          <cell r="S372">
            <v>1.5634771732332708</v>
          </cell>
          <cell r="T372">
            <v>1.9872813990461049</v>
          </cell>
          <cell r="U372">
            <v>0.12822649928834293</v>
          </cell>
          <cell r="V372">
            <v>2.7622020274562881E-4</v>
          </cell>
        </row>
        <row r="373">
          <cell r="F373">
            <v>39543</v>
          </cell>
          <cell r="G373">
            <v>12.379301807378063</v>
          </cell>
          <cell r="H373">
            <v>15.595757953836557</v>
          </cell>
          <cell r="I373">
            <v>7.8125</v>
          </cell>
          <cell r="J373">
            <v>2.1532419210363121E-3</v>
          </cell>
          <cell r="L373">
            <v>39543</v>
          </cell>
          <cell r="M373">
            <v>5503.5773252614199</v>
          </cell>
          <cell r="N373">
            <v>6988.1201956673649</v>
          </cell>
          <cell r="O373">
            <v>3501.4005602240895</v>
          </cell>
          <cell r="P373">
            <v>446.82752457551385</v>
          </cell>
          <cell r="R373">
            <v>39543</v>
          </cell>
          <cell r="S373">
            <v>1.5713387806411063</v>
          </cell>
          <cell r="T373">
            <v>1.996007984031936</v>
          </cell>
          <cell r="U373">
            <v>0.12757054651222127</v>
          </cell>
          <cell r="V373">
            <v>2.7555041194786585E-4</v>
          </cell>
        </row>
        <row r="374">
          <cell r="F374">
            <v>39544</v>
          </cell>
          <cell r="G374">
            <v>12.271444348999877</v>
          </cell>
          <cell r="H374">
            <v>15.590894917368257</v>
          </cell>
          <cell r="I374">
            <v>7.8247261345852896</v>
          </cell>
          <cell r="J374">
            <v>2.156538841421073E-3</v>
          </cell>
          <cell r="L374">
            <v>39544</v>
          </cell>
          <cell r="M374">
            <v>5506.6079295154186</v>
          </cell>
          <cell r="N374">
            <v>6973.5006973500704</v>
          </cell>
          <cell r="O374">
            <v>3500.1750087504374</v>
          </cell>
          <cell r="P374">
            <v>441.89129474149365</v>
          </cell>
          <cell r="R374">
            <v>39544</v>
          </cell>
          <cell r="S374">
            <v>1.5733165512901195</v>
          </cell>
          <cell r="T374">
            <v>1.9928258270227182</v>
          </cell>
          <cell r="U374">
            <v>0.12621481761958853</v>
          </cell>
          <cell r="V374">
            <v>2.7566511099655691E-4</v>
          </cell>
        </row>
        <row r="375">
          <cell r="F375">
            <v>39545</v>
          </cell>
          <cell r="G375">
            <v>12.271444348999877</v>
          </cell>
          <cell r="H375">
            <v>15.590894917368257</v>
          </cell>
          <cell r="I375">
            <v>7.8247261345852896</v>
          </cell>
          <cell r="J375">
            <v>2.1568458286601675E-3</v>
          </cell>
          <cell r="L375">
            <v>39545</v>
          </cell>
          <cell r="M375">
            <v>5506.6079295154186</v>
          </cell>
          <cell r="N375">
            <v>6973.5006973500704</v>
          </cell>
          <cell r="O375">
            <v>3500.1750087504374</v>
          </cell>
          <cell r="P375">
            <v>441.69611307420496</v>
          </cell>
          <cell r="R375">
            <v>39545</v>
          </cell>
          <cell r="S375">
            <v>1.5733165512901195</v>
          </cell>
          <cell r="T375">
            <v>1.9928258270227182</v>
          </cell>
          <cell r="U375">
            <v>0.12621641065771372</v>
          </cell>
          <cell r="V375">
            <v>2.7570995312930797E-4</v>
          </cell>
        </row>
        <row r="376">
          <cell r="F376">
            <v>39546</v>
          </cell>
          <cell r="G376">
            <v>12.22792858889704</v>
          </cell>
          <cell r="H376">
            <v>15.45595054095827</v>
          </cell>
          <cell r="I376">
            <v>7.7760497667185078</v>
          </cell>
          <cell r="J376">
            <v>2.1436456982389948E-3</v>
          </cell>
          <cell r="L376">
            <v>39546</v>
          </cell>
          <cell r="M376">
            <v>5497.5261132490377</v>
          </cell>
          <cell r="N376">
            <v>6958.9422407794018</v>
          </cell>
          <cell r="O376">
            <v>3500.1750087504374</v>
          </cell>
          <cell r="P376">
            <v>448.63167339614176</v>
          </cell>
          <cell r="R376">
            <v>39546</v>
          </cell>
          <cell r="S376">
            <v>1.5703517587939697</v>
          </cell>
          <cell r="T376">
            <v>1.9876764062810575</v>
          </cell>
          <cell r="U376">
            <v>0.12815583749839804</v>
          </cell>
          <cell r="V376">
            <v>2.7570995312930797E-4</v>
          </cell>
        </row>
        <row r="377">
          <cell r="F377">
            <v>39547</v>
          </cell>
          <cell r="G377">
            <v>12.218963831867057</v>
          </cell>
          <cell r="H377">
            <v>15.405946695424435</v>
          </cell>
          <cell r="I377">
            <v>7.782101167315175</v>
          </cell>
          <cell r="J377">
            <v>2.1543970165910117E-3</v>
          </cell>
          <cell r="L377">
            <v>39547</v>
          </cell>
          <cell r="M377">
            <v>5485.4635216675806</v>
          </cell>
          <cell r="N377">
            <v>6901.3112491373358</v>
          </cell>
          <cell r="O377">
            <v>3486.7503486750352</v>
          </cell>
          <cell r="P377">
            <v>447.2271914132379</v>
          </cell>
          <cell r="R377">
            <v>39547</v>
          </cell>
          <cell r="S377">
            <v>1.5730690577316344</v>
          </cell>
          <cell r="T377">
            <v>1.9790223629527015</v>
          </cell>
          <cell r="U377">
            <v>0.12829888508268864</v>
          </cell>
          <cell r="V377">
            <v>2.7675532062103894E-4</v>
          </cell>
        </row>
        <row r="378">
          <cell r="F378">
            <v>39548</v>
          </cell>
          <cell r="G378">
            <v>12.298610257040956</v>
          </cell>
          <cell r="H378">
            <v>15.337423312883438</v>
          </cell>
          <cell r="I378">
            <v>7.7881619937694708</v>
          </cell>
          <cell r="J378">
            <v>2.1625876658975065E-3</v>
          </cell>
          <cell r="L378">
            <v>39548</v>
          </cell>
          <cell r="M378">
            <v>5467.4685620557684</v>
          </cell>
          <cell r="N378">
            <v>6839.9452804377561</v>
          </cell>
          <cell r="O378">
            <v>3473.428273706148</v>
          </cell>
          <cell r="P378">
            <v>445.43429844097994</v>
          </cell>
          <cell r="R378">
            <v>39548</v>
          </cell>
          <cell r="S378">
            <v>1.5738117721120555</v>
          </cell>
          <cell r="T378">
            <v>1.9696671262556626</v>
          </cell>
          <cell r="U378">
            <v>0.12826761755727151</v>
          </cell>
          <cell r="V378">
            <v>2.7773920288848769E-4</v>
          </cell>
        </row>
        <row r="379">
          <cell r="F379">
            <v>39549</v>
          </cell>
          <cell r="G379">
            <v>12.417732522041474</v>
          </cell>
          <cell r="H379">
            <v>15.518311607697083</v>
          </cell>
          <cell r="I379">
            <v>7.8492935635792769</v>
          </cell>
          <cell r="J379">
            <v>2.1764538167382357E-3</v>
          </cell>
          <cell r="L379">
            <v>39549</v>
          </cell>
          <cell r="M379">
            <v>5509.6418732782367</v>
          </cell>
          <cell r="N379">
            <v>6882.3124569855463</v>
          </cell>
          <cell r="O379">
            <v>3481.8941504178274</v>
          </cell>
          <cell r="P379">
            <v>442.86979627989371</v>
          </cell>
          <cell r="R379">
            <v>39549</v>
          </cell>
          <cell r="S379">
            <v>1.5822784810126582</v>
          </cell>
          <cell r="T379">
            <v>1.9766752322593397</v>
          </cell>
          <cell r="U379">
            <v>0.12721027859051012</v>
          </cell>
          <cell r="V379">
            <v>2.7721564605106311E-4</v>
          </cell>
        </row>
        <row r="380">
          <cell r="F380">
            <v>39550</v>
          </cell>
          <cell r="G380">
            <v>12.330456226880393</v>
          </cell>
          <cell r="H380">
            <v>15.410695022345507</v>
          </cell>
          <cell r="I380">
            <v>7.8125</v>
          </cell>
          <cell r="J380">
            <v>2.1749532385053724E-3</v>
          </cell>
          <cell r="L380">
            <v>39550</v>
          </cell>
          <cell r="M380">
            <v>5473.4537493158186</v>
          </cell>
          <cell r="N380">
            <v>6835.2699931647294</v>
          </cell>
          <cell r="O380">
            <v>3466.2045060658575</v>
          </cell>
          <cell r="P380">
            <v>443.06601683650865</v>
          </cell>
          <cell r="R380">
            <v>39550</v>
          </cell>
          <cell r="S380">
            <v>1.5792798483891346</v>
          </cell>
          <cell r="T380">
            <v>1.9727756954034326</v>
          </cell>
          <cell r="U380">
            <v>0.12782329707412474</v>
          </cell>
          <cell r="V380">
            <v>2.7838868628378942E-4</v>
          </cell>
        </row>
        <row r="381">
          <cell r="F381">
            <v>39551</v>
          </cell>
          <cell r="G381">
            <v>12.217470983506413</v>
          </cell>
          <cell r="H381">
            <v>15.288182235132243</v>
          </cell>
          <cell r="I381">
            <v>7.7639751552795033</v>
          </cell>
          <cell r="J381">
            <v>2.1617321527393472E-3</v>
          </cell>
          <cell r="L381">
            <v>39551</v>
          </cell>
          <cell r="M381">
            <v>5476.4512595837896</v>
          </cell>
          <cell r="N381">
            <v>6821.2824010914046</v>
          </cell>
          <cell r="O381">
            <v>3466.2045060658575</v>
          </cell>
          <cell r="P381">
            <v>440.72278536800349</v>
          </cell>
          <cell r="R381">
            <v>39551</v>
          </cell>
          <cell r="S381">
            <v>1.5802781289506953</v>
          </cell>
          <cell r="T381">
            <v>1.9685039370078741</v>
          </cell>
          <cell r="U381">
            <v>0.12714234857346285</v>
          </cell>
          <cell r="V381">
            <v>2.7838868628378942E-4</v>
          </cell>
        </row>
        <row r="382">
          <cell r="F382">
            <v>39552</v>
          </cell>
          <cell r="G382">
            <v>12.307692307692307</v>
          </cell>
          <cell r="H382">
            <v>15.28584530724549</v>
          </cell>
          <cell r="I382">
            <v>7.7639751552795033</v>
          </cell>
          <cell r="J382">
            <v>2.1414560187762864E-3</v>
          </cell>
          <cell r="L382">
            <v>39552</v>
          </cell>
          <cell r="M382">
            <v>5524.8618784530381</v>
          </cell>
          <cell r="N382">
            <v>6887.0523415977959</v>
          </cell>
          <cell r="O382">
            <v>3498.9503149055281</v>
          </cell>
          <cell r="P382">
            <v>444.83985765124555</v>
          </cell>
          <cell r="R382">
            <v>39552</v>
          </cell>
          <cell r="S382">
            <v>1.57952930026852</v>
          </cell>
          <cell r="T382">
            <v>1.9685039370078741</v>
          </cell>
          <cell r="U382">
            <v>0.12714396511169598</v>
          </cell>
          <cell r="V382">
            <v>2.7577838449022364E-4</v>
          </cell>
        </row>
        <row r="383">
          <cell r="F383">
            <v>39553</v>
          </cell>
          <cell r="G383">
            <v>12.406947890818858</v>
          </cell>
          <cell r="H383">
            <v>15.458339774308239</v>
          </cell>
          <cell r="I383">
            <v>7.8308535630383709</v>
          </cell>
          <cell r="J383">
            <v>2.1735681076698698E-3</v>
          </cell>
          <cell r="L383">
            <v>39553</v>
          </cell>
          <cell r="M383">
            <v>5479.4520547945212</v>
          </cell>
          <cell r="N383">
            <v>6863.4179821551134</v>
          </cell>
          <cell r="O383">
            <v>3475.8428919012858</v>
          </cell>
          <cell r="P383">
            <v>442.28217602830608</v>
          </cell>
          <cell r="R383">
            <v>39553</v>
          </cell>
          <cell r="S383">
            <v>1.5767896562598549</v>
          </cell>
          <cell r="T383">
            <v>1.974333662388944</v>
          </cell>
          <cell r="U383">
            <v>0.12724750913000879</v>
          </cell>
          <cell r="V383">
            <v>2.7762123025071973E-4</v>
          </cell>
        </row>
        <row r="384">
          <cell r="F384">
            <v>39554</v>
          </cell>
          <cell r="G384">
            <v>12.48595330253465</v>
          </cell>
          <cell r="H384">
            <v>15.530361857431277</v>
          </cell>
          <cell r="I384">
            <v>7.8864353312302837</v>
          </cell>
          <cell r="J384">
            <v>2.2284917122393222E-3</v>
          </cell>
          <cell r="L384">
            <v>39554</v>
          </cell>
          <cell r="M384">
            <v>5396.6540744738259</v>
          </cell>
          <cell r="N384">
            <v>6720.4301075268813</v>
          </cell>
          <cell r="O384">
            <v>3411.8048447628794</v>
          </cell>
          <cell r="P384">
            <v>432.15211754537597</v>
          </cell>
          <cell r="R384">
            <v>39554</v>
          </cell>
          <cell r="S384">
            <v>1.5820281601012498</v>
          </cell>
          <cell r="T384">
            <v>1.9692792437967703</v>
          </cell>
          <cell r="U384">
            <v>0.12666565334143992</v>
          </cell>
          <cell r="V384">
            <v>2.8262159794251477E-4</v>
          </cell>
        </row>
        <row r="385">
          <cell r="F385">
            <v>39555</v>
          </cell>
          <cell r="G385">
            <v>12.607160867372668</v>
          </cell>
          <cell r="H385">
            <v>15.615240474703311</v>
          </cell>
          <cell r="I385">
            <v>7.9302141157811263</v>
          </cell>
          <cell r="J385">
            <v>2.2660424475071266E-3</v>
          </cell>
          <cell r="L385">
            <v>39555</v>
          </cell>
          <cell r="M385">
            <v>5379.2361484669182</v>
          </cell>
          <cell r="N385">
            <v>6671.1140760506996</v>
          </cell>
          <cell r="O385">
            <v>3389.8305084745762</v>
          </cell>
          <cell r="P385">
            <v>426.80324370465217</v>
          </cell>
          <cell r="R385">
            <v>39555</v>
          </cell>
          <cell r="S385">
            <v>1.5867978419549349</v>
          </cell>
          <cell r="T385">
            <v>1.9685039370078741</v>
          </cell>
          <cell r="U385">
            <v>0.12591445372014254</v>
          </cell>
          <cell r="V385">
            <v>2.8567918798547609E-4</v>
          </cell>
        </row>
        <row r="386">
          <cell r="F386">
            <v>39556</v>
          </cell>
          <cell r="G386">
            <v>12.489072061945796</v>
          </cell>
          <cell r="H386">
            <v>15.535187199005749</v>
          </cell>
          <cell r="I386">
            <v>7.855459544383347</v>
          </cell>
          <cell r="J386">
            <v>2.2377121630844624E-3</v>
          </cell>
          <cell r="L386">
            <v>39556</v>
          </cell>
          <cell r="M386">
            <v>5390.8355795148245</v>
          </cell>
          <cell r="N386">
            <v>6693.4404283801878</v>
          </cell>
          <cell r="O386">
            <v>3385.2403520649964</v>
          </cell>
          <cell r="P386">
            <v>430.29259896729775</v>
          </cell>
          <cell r="R386">
            <v>39556</v>
          </cell>
          <cell r="S386">
            <v>1.5928639694170117</v>
          </cell>
          <cell r="T386">
            <v>1.9774569903104606</v>
          </cell>
          <cell r="U386">
            <v>0.12714073207633528</v>
          </cell>
          <cell r="V386">
            <v>2.8485970659450219E-4</v>
          </cell>
        </row>
        <row r="387">
          <cell r="F387">
            <v>39557</v>
          </cell>
          <cell r="G387">
            <v>12.300123001230013</v>
          </cell>
          <cell r="H387">
            <v>15.499070055796654</v>
          </cell>
          <cell r="I387">
            <v>7.7760497667185078</v>
          </cell>
          <cell r="J387">
            <v>2.2046001186074864E-3</v>
          </cell>
          <cell r="L387">
            <v>39557</v>
          </cell>
          <cell r="M387">
            <v>5390.8355795148245</v>
          </cell>
          <cell r="N387">
            <v>6779.6610169491523</v>
          </cell>
          <cell r="O387">
            <v>3401.3605442176872</v>
          </cell>
          <cell r="P387">
            <v>436.68122270742361</v>
          </cell>
          <cell r="R387">
            <v>39557</v>
          </cell>
          <cell r="S387">
            <v>1.5852885225110969</v>
          </cell>
          <cell r="T387">
            <v>1.9928258270227182</v>
          </cell>
          <cell r="U387">
            <v>0.12839277919009837</v>
          </cell>
          <cell r="V387">
            <v>2.8344751544080341E-4</v>
          </cell>
        </row>
        <row r="388">
          <cell r="F388">
            <v>39558</v>
          </cell>
          <cell r="G388">
            <v>12.150668286755772</v>
          </cell>
          <cell r="H388">
            <v>15.451174289245984</v>
          </cell>
          <cell r="I388">
            <v>7.7339520494972929</v>
          </cell>
          <cell r="J388">
            <v>2.1786065196978707E-3</v>
          </cell>
          <cell r="L388">
            <v>39558</v>
          </cell>
          <cell r="M388">
            <v>5414.1851651326479</v>
          </cell>
          <cell r="N388">
            <v>6839.9452804377561</v>
          </cell>
          <cell r="O388">
            <v>3423.485107839781</v>
          </cell>
          <cell r="P388">
            <v>436.87199650502407</v>
          </cell>
          <cell r="R388">
            <v>39558</v>
          </cell>
          <cell r="S388">
            <v>1.5812776723592663</v>
          </cell>
          <cell r="T388">
            <v>1.9976028765481419</v>
          </cell>
          <cell r="U388">
            <v>0.12762916071063915</v>
          </cell>
          <cell r="V388">
            <v>2.8164888523371225E-4</v>
          </cell>
        </row>
        <row r="389">
          <cell r="F389">
            <v>39559</v>
          </cell>
          <cell r="G389">
            <v>12.20703125</v>
          </cell>
          <cell r="H389">
            <v>15.451174289245984</v>
          </cell>
          <cell r="I389">
            <v>7.7339520494972929</v>
          </cell>
          <cell r="J389">
            <v>2.1785543113589821E-3</v>
          </cell>
          <cell r="L389">
            <v>39559</v>
          </cell>
          <cell r="M389">
            <v>5414.1851651326479</v>
          </cell>
          <cell r="N389">
            <v>6839.9452804377561</v>
          </cell>
          <cell r="O389">
            <v>3423.485107839781</v>
          </cell>
          <cell r="P389">
            <v>436.87199650502407</v>
          </cell>
          <cell r="R389">
            <v>39559</v>
          </cell>
          <cell r="S389">
            <v>1.5812776723592663</v>
          </cell>
          <cell r="T389">
            <v>1.9976028765481419</v>
          </cell>
          <cell r="U389">
            <v>0.12763241863433311</v>
          </cell>
          <cell r="V389">
            <v>2.8164888523371225E-4</v>
          </cell>
        </row>
        <row r="390">
          <cell r="F390">
            <v>39560</v>
          </cell>
          <cell r="G390">
            <v>12.350253180190194</v>
          </cell>
          <cell r="H390">
            <v>15.460729746444033</v>
          </cell>
          <cell r="I390">
            <v>7.7639751552795033</v>
          </cell>
          <cell r="J390">
            <v>2.1871404887821564E-3</v>
          </cell>
          <cell r="L390">
            <v>39560</v>
          </cell>
          <cell r="M390">
            <v>5428.8816503800217</v>
          </cell>
          <cell r="N390">
            <v>6816.6325835037496</v>
          </cell>
          <cell r="O390">
            <v>3423.485107839781</v>
          </cell>
          <cell r="P390">
            <v>439.17435221783052</v>
          </cell>
          <cell r="R390">
            <v>39560</v>
          </cell>
          <cell r="S390">
            <v>1.5855398763278896</v>
          </cell>
          <cell r="T390">
            <v>1.9908421262193909</v>
          </cell>
          <cell r="U390">
            <v>0.12828571795102051</v>
          </cell>
          <cell r="V390">
            <v>2.8164888523371225E-4</v>
          </cell>
        </row>
        <row r="391">
          <cell r="F391">
            <v>39561</v>
          </cell>
          <cell r="G391">
            <v>12.239902080783354</v>
          </cell>
          <cell r="H391">
            <v>15.309246785058175</v>
          </cell>
          <cell r="I391">
            <v>7.7101002313030067</v>
          </cell>
          <cell r="J391">
            <v>2.1542160161652367E-3</v>
          </cell>
          <cell r="L391">
            <v>39561</v>
          </cell>
          <cell r="M391">
            <v>5500.5500550055003</v>
          </cell>
          <cell r="N391">
            <v>6858.7105624142669</v>
          </cell>
          <cell r="O391">
            <v>3453.0386740331492</v>
          </cell>
          <cell r="P391">
            <v>447.42729306487695</v>
          </cell>
          <cell r="R391">
            <v>39561</v>
          </cell>
          <cell r="S391">
            <v>1.5931177314003504</v>
          </cell>
          <cell r="T391">
            <v>1.9857029388403493</v>
          </cell>
          <cell r="U391">
            <v>0.12953871264427375</v>
          </cell>
          <cell r="V391">
            <v>2.7940921715125536E-4</v>
          </cell>
        </row>
        <row r="392">
          <cell r="F392">
            <v>39562</v>
          </cell>
          <cell r="G392">
            <v>12.178784557301181</v>
          </cell>
          <cell r="H392">
            <v>15.199878400972793</v>
          </cell>
          <cell r="I392">
            <v>7.6394194041252872</v>
          </cell>
          <cell r="J392">
            <v>2.13957289845801E-3</v>
          </cell>
          <cell r="L392">
            <v>39562</v>
          </cell>
          <cell r="M392">
            <v>5497.5261132490377</v>
          </cell>
          <cell r="N392">
            <v>6854.0095956134337</v>
          </cell>
          <cell r="O392">
            <v>3445.8993797381117</v>
          </cell>
          <cell r="P392">
            <v>450.45045045045043</v>
          </cell>
          <cell r="R392">
            <v>39562</v>
          </cell>
          <cell r="S392">
            <v>1.595150741745095</v>
          </cell>
          <cell r="T392">
            <v>1.9892580067634771</v>
          </cell>
          <cell r="U392">
            <v>0.13069674434409839</v>
          </cell>
          <cell r="V392">
            <v>2.7999440011199778E-4</v>
          </cell>
        </row>
        <row r="393">
          <cell r="F393">
            <v>39563</v>
          </cell>
          <cell r="G393">
            <v>12.052549114137641</v>
          </cell>
          <cell r="H393">
            <v>15.199878400972793</v>
          </cell>
          <cell r="I393">
            <v>7.6923076923076916</v>
          </cell>
          <cell r="J393">
            <v>2.1540396860271751E-3</v>
          </cell>
          <cell r="L393">
            <v>39563</v>
          </cell>
          <cell r="M393">
            <v>5440.6964091403697</v>
          </cell>
          <cell r="N393">
            <v>6807.3519400953037</v>
          </cell>
          <cell r="O393">
            <v>3445.8993797381117</v>
          </cell>
          <cell r="P393">
            <v>447.42729306487695</v>
          </cell>
          <cell r="R393">
            <v>39563</v>
          </cell>
          <cell r="S393">
            <v>1.5785319652722969</v>
          </cell>
          <cell r="T393">
            <v>1.9758940920766648</v>
          </cell>
          <cell r="U393">
            <v>0.12981955082435415</v>
          </cell>
          <cell r="V393">
            <v>2.7999440011199778E-4</v>
          </cell>
        </row>
        <row r="394">
          <cell r="F394">
            <v>39564</v>
          </cell>
          <cell r="G394">
            <v>11.926058437686345</v>
          </cell>
          <cell r="H394">
            <v>15.135462388375965</v>
          </cell>
          <cell r="I394">
            <v>7.6511094108645743</v>
          </cell>
          <cell r="J394">
            <v>2.1731382724419989E-3</v>
          </cell>
          <cell r="L394">
            <v>39564</v>
          </cell>
          <cell r="M394">
            <v>5307.8556263269638</v>
          </cell>
          <cell r="N394">
            <v>6711.4093959731545</v>
          </cell>
          <cell r="O394">
            <v>3393.2813030200205</v>
          </cell>
          <cell r="P394">
            <v>442.86979627989371</v>
          </cell>
          <cell r="R394">
            <v>39564</v>
          </cell>
          <cell r="S394">
            <v>1.5644555694618274</v>
          </cell>
          <cell r="T394">
            <v>1.9778481012658227</v>
          </cell>
          <cell r="U394">
            <v>0.13049889728431796</v>
          </cell>
          <cell r="V394">
            <v>2.8399086685372202E-4</v>
          </cell>
        </row>
        <row r="395">
          <cell r="F395">
            <v>39565</v>
          </cell>
          <cell r="G395">
            <v>11.865211200759374</v>
          </cell>
          <cell r="H395">
            <v>15.030813166992333</v>
          </cell>
          <cell r="I395">
            <v>7.5700227100681303</v>
          </cell>
          <cell r="J395">
            <v>2.1622743666698382E-3</v>
          </cell>
          <cell r="L395">
            <v>39565</v>
          </cell>
          <cell r="M395">
            <v>5271.4812862414337</v>
          </cell>
          <cell r="N395">
            <v>6697.9236436704623</v>
          </cell>
          <cell r="O395">
            <v>3373.8191632928474</v>
          </cell>
          <cell r="P395">
            <v>439.75373790677219</v>
          </cell>
          <cell r="R395">
            <v>39565</v>
          </cell>
          <cell r="S395">
            <v>1.5625</v>
          </cell>
          <cell r="T395">
            <v>1.9853087155052609</v>
          </cell>
          <cell r="U395">
            <v>0.13035940086819361</v>
          </cell>
          <cell r="V395">
            <v>2.855975986953902E-4</v>
          </cell>
        </row>
        <row r="396">
          <cell r="F396">
            <v>39566</v>
          </cell>
          <cell r="G396">
            <v>11.882129277566539</v>
          </cell>
          <cell r="H396">
            <v>15.030813166992333</v>
          </cell>
          <cell r="I396">
            <v>7.5700227100681303</v>
          </cell>
          <cell r="J396">
            <v>2.1650223322053565E-3</v>
          </cell>
          <cell r="L396">
            <v>39566</v>
          </cell>
          <cell r="M396">
            <v>5263.1578947368416</v>
          </cell>
          <cell r="N396">
            <v>6688.9632107023408</v>
          </cell>
          <cell r="O396">
            <v>3369.2722371967657</v>
          </cell>
          <cell r="P396">
            <v>439.17435221783052</v>
          </cell>
          <cell r="R396">
            <v>39566</v>
          </cell>
          <cell r="S396">
            <v>1.562255897516013</v>
          </cell>
          <cell r="T396">
            <v>1.9853087155052609</v>
          </cell>
          <cell r="U396">
            <v>0.13035600224212324</v>
          </cell>
          <cell r="V396">
            <v>2.8595121672242717E-4</v>
          </cell>
        </row>
        <row r="397">
          <cell r="F397">
            <v>39567</v>
          </cell>
          <cell r="G397">
            <v>11.798017932987257</v>
          </cell>
          <cell r="H397">
            <v>15.008254539996999</v>
          </cell>
          <cell r="I397">
            <v>7.5585789871504154</v>
          </cell>
          <cell r="J397">
            <v>2.1483753985236365E-3</v>
          </cell>
          <cell r="L397">
            <v>39567</v>
          </cell>
          <cell r="M397">
            <v>5316.3211057947901</v>
          </cell>
          <cell r="N397">
            <v>6752.1944632005407</v>
          </cell>
          <cell r="O397">
            <v>3400.2040122407343</v>
          </cell>
          <cell r="P397">
            <v>448.22949350067239</v>
          </cell>
          <cell r="R397">
            <v>39567</v>
          </cell>
          <cell r="S397">
            <v>1.5634771732332708</v>
          </cell>
          <cell r="T397">
            <v>1.9860973187686199</v>
          </cell>
          <cell r="U397">
            <v>0.13181830165300151</v>
          </cell>
          <cell r="V397">
            <v>2.843049454845267E-4</v>
          </cell>
        </row>
        <row r="398">
          <cell r="F398">
            <v>39568</v>
          </cell>
          <cell r="G398">
            <v>11.79245283018868</v>
          </cell>
          <cell r="H398">
            <v>14.970059880239521</v>
          </cell>
          <cell r="I398">
            <v>7.5528700906344417</v>
          </cell>
          <cell r="J398">
            <v>2.1345810671197672E-3</v>
          </cell>
          <cell r="L398">
            <v>39568</v>
          </cell>
          <cell r="M398">
            <v>5324.8136315228967</v>
          </cell>
          <cell r="N398">
            <v>6761.3252197430702</v>
          </cell>
          <cell r="O398">
            <v>3410.6412005457023</v>
          </cell>
          <cell r="P398">
            <v>450.85662759242564</v>
          </cell>
          <cell r="R398">
            <v>39568</v>
          </cell>
          <cell r="S398">
            <v>1.5607928827844544</v>
          </cell>
          <cell r="T398">
            <v>1.9817677368212443</v>
          </cell>
          <cell r="U398">
            <v>0.13219644391565868</v>
          </cell>
          <cell r="V398">
            <v>2.8254893041102392E-4</v>
          </cell>
        </row>
        <row r="399">
          <cell r="F399">
            <v>39569</v>
          </cell>
          <cell r="G399">
            <v>11.799410029498524</v>
          </cell>
          <cell r="H399">
            <v>14.954389113204726</v>
          </cell>
          <cell r="I399">
            <v>7.587253414264036</v>
          </cell>
          <cell r="J399">
            <v>2.143144936605773E-3</v>
          </cell>
          <cell r="L399">
            <v>39569</v>
          </cell>
          <cell r="M399">
            <v>5310.6744556558688</v>
          </cell>
          <cell r="N399">
            <v>6724.9495628782779</v>
          </cell>
          <cell r="O399">
            <v>3410.6412005457023</v>
          </cell>
          <cell r="P399">
            <v>449.03457566232606</v>
          </cell>
          <cell r="R399">
            <v>39569</v>
          </cell>
          <cell r="S399">
            <v>1.5569048731122528</v>
          </cell>
          <cell r="T399">
            <v>1.9716088328075709</v>
          </cell>
          <cell r="U399">
            <v>0.13166730305863145</v>
          </cell>
          <cell r="V399">
            <v>2.8253216628713179E-4</v>
          </cell>
        </row>
        <row r="400">
          <cell r="F400">
            <v>39570</v>
          </cell>
          <cell r="G400">
            <v>11.775788977861517</v>
          </cell>
          <cell r="H400">
            <v>15.028554253080854</v>
          </cell>
          <cell r="I400">
            <v>7.5757575757575752</v>
          </cell>
          <cell r="J400">
            <v>2.1538494674607192E-3</v>
          </cell>
          <cell r="L400">
            <v>39570</v>
          </cell>
          <cell r="M400">
            <v>5274.2616033755276</v>
          </cell>
          <cell r="N400">
            <v>6724.9495628782779</v>
          </cell>
          <cell r="O400">
            <v>3390.9799932180399</v>
          </cell>
          <cell r="P400">
            <v>446.82752457551385</v>
          </cell>
          <cell r="R400">
            <v>39570</v>
          </cell>
          <cell r="S400">
            <v>1.5554518587649711</v>
          </cell>
          <cell r="T400">
            <v>1.9829466587348801</v>
          </cell>
          <cell r="U400">
            <v>0.13178529539673964</v>
          </cell>
          <cell r="V400">
            <v>2.8422010004547523E-4</v>
          </cell>
        </row>
        <row r="401">
          <cell r="F401">
            <v>39571</v>
          </cell>
          <cell r="G401">
            <v>11.649580615097857</v>
          </cell>
          <cell r="H401">
            <v>14.988009592326138</v>
          </cell>
          <cell r="I401">
            <v>7.5757575757575752</v>
          </cell>
          <cell r="J401">
            <v>2.1539236950991773E-3</v>
          </cell>
          <cell r="L401">
            <v>39571</v>
          </cell>
          <cell r="M401">
            <v>5238.3446830801468</v>
          </cell>
          <cell r="N401">
            <v>6706.9081153588195</v>
          </cell>
          <cell r="O401">
            <v>3390.9799932180399</v>
          </cell>
          <cell r="P401">
            <v>446.82752457551385</v>
          </cell>
          <cell r="R401">
            <v>39571</v>
          </cell>
          <cell r="S401">
            <v>1.5451174289245984</v>
          </cell>
          <cell r="T401">
            <v>1.9774569903104606</v>
          </cell>
          <cell r="U401">
            <v>0.13176619406525061</v>
          </cell>
          <cell r="V401">
            <v>2.8422010004547523E-4</v>
          </cell>
        </row>
        <row r="402">
          <cell r="F402">
            <v>39572</v>
          </cell>
          <cell r="G402">
            <v>11.649580615097857</v>
          </cell>
          <cell r="H402">
            <v>14.852220406950838</v>
          </cell>
          <cell r="I402">
            <v>7.5357950263752818</v>
          </cell>
          <cell r="J402">
            <v>2.1415706707613499E-3</v>
          </cell>
          <cell r="L402">
            <v>39572</v>
          </cell>
          <cell r="M402">
            <v>5227.3915316257189</v>
          </cell>
          <cell r="N402">
            <v>6684.4919786096252</v>
          </cell>
          <cell r="O402">
            <v>3390.9799932180399</v>
          </cell>
          <cell r="P402">
            <v>444.04973357015984</v>
          </cell>
          <cell r="R402">
            <v>39572</v>
          </cell>
          <cell r="S402">
            <v>1.5420200462606015</v>
          </cell>
          <cell r="T402">
            <v>1.9712201852946976</v>
          </cell>
          <cell r="U402">
            <v>0.1309774849703336</v>
          </cell>
          <cell r="V402">
            <v>2.8422010004547523E-4</v>
          </cell>
        </row>
        <row r="403">
          <cell r="F403">
            <v>39573</v>
          </cell>
          <cell r="G403">
            <v>11.690437222352115</v>
          </cell>
          <cell r="H403">
            <v>14.8544266191325</v>
          </cell>
          <cell r="I403">
            <v>7.5357950263752818</v>
          </cell>
          <cell r="J403">
            <v>2.1416532277926622E-3</v>
          </cell>
          <cell r="L403">
            <v>39573</v>
          </cell>
          <cell r="M403">
            <v>5227.3915316257189</v>
          </cell>
          <cell r="N403">
            <v>6684.4919786096252</v>
          </cell>
          <cell r="O403">
            <v>3390.9799932180399</v>
          </cell>
          <cell r="P403">
            <v>444.04973357015984</v>
          </cell>
          <cell r="R403">
            <v>39573</v>
          </cell>
          <cell r="S403">
            <v>1.5417823003391922</v>
          </cell>
          <cell r="T403">
            <v>1.9712201852946976</v>
          </cell>
          <cell r="U403">
            <v>0.1309723386420788</v>
          </cell>
          <cell r="V403">
            <v>2.8422010004547523E-4</v>
          </cell>
        </row>
        <row r="404">
          <cell r="F404">
            <v>39574</v>
          </cell>
          <cell r="G404">
            <v>11.726078799249532</v>
          </cell>
          <cell r="H404">
            <v>14.920919128618324</v>
          </cell>
          <cell r="I404">
            <v>7.5642965204235999</v>
          </cell>
          <cell r="J404">
            <v>2.1664059758142438E-3</v>
          </cell>
          <cell r="L404">
            <v>39574</v>
          </cell>
          <cell r="M404">
            <v>5216.4840897235263</v>
          </cell>
          <cell r="N404">
            <v>6653.359946773121</v>
          </cell>
          <cell r="O404">
            <v>3373.8191632928474</v>
          </cell>
          <cell r="P404">
            <v>444.04973357015984</v>
          </cell>
          <cell r="R404">
            <v>39574</v>
          </cell>
          <cell r="S404">
            <v>1.5463120457708364</v>
          </cell>
          <cell r="T404">
            <v>1.9723865877712032</v>
          </cell>
          <cell r="U404">
            <v>0.13163610515092078</v>
          </cell>
          <cell r="V404">
            <v>2.8633522410026317E-4</v>
          </cell>
        </row>
        <row r="405">
          <cell r="F405">
            <v>39575</v>
          </cell>
          <cell r="G405">
            <v>11.695906432748536</v>
          </cell>
          <cell r="H405">
            <v>14.887598630340927</v>
          </cell>
          <cell r="I405">
            <v>7.5471698113207539</v>
          </cell>
          <cell r="J405">
            <v>2.1788201253257334E-3</v>
          </cell>
          <cell r="L405">
            <v>39575</v>
          </cell>
          <cell r="M405">
            <v>5175.9834368530019</v>
          </cell>
          <cell r="N405">
            <v>6578.9473684210525</v>
          </cell>
          <cell r="O405">
            <v>3335.5570380253498</v>
          </cell>
          <cell r="P405">
            <v>441.30626654898504</v>
          </cell>
          <cell r="R405">
            <v>39575</v>
          </cell>
          <cell r="S405">
            <v>1.5518311607697084</v>
          </cell>
          <cell r="T405">
            <v>1.9723865877712032</v>
          </cell>
          <cell r="U405">
            <v>0.13231188557668136</v>
          </cell>
          <cell r="V405">
            <v>2.8866610280554585E-4</v>
          </cell>
        </row>
        <row r="406">
          <cell r="F406">
            <v>39576</v>
          </cell>
          <cell r="G406">
            <v>11.607661056297156</v>
          </cell>
          <cell r="H406">
            <v>14.744913005013268</v>
          </cell>
          <cell r="I406">
            <v>7.5131480090157776</v>
          </cell>
          <cell r="J406">
            <v>2.1815579814480311E-3</v>
          </cell>
          <cell r="L406">
            <v>39576</v>
          </cell>
          <cell r="M406">
            <v>5125.5766273705794</v>
          </cell>
          <cell r="N406">
            <v>6506.1808718282373</v>
          </cell>
          <cell r="O406">
            <v>3315.6498673740052</v>
          </cell>
          <cell r="P406">
            <v>440.52863436123351</v>
          </cell>
          <cell r="R406">
            <v>39576</v>
          </cell>
          <cell r="S406">
            <v>1.5463120457708364</v>
          </cell>
          <cell r="T406">
            <v>1.9623233908948192</v>
          </cell>
          <cell r="U406">
            <v>0.13289389751222624</v>
          </cell>
          <cell r="V406">
            <v>2.9030946989490797E-4</v>
          </cell>
        </row>
        <row r="407">
          <cell r="F407">
            <v>39577</v>
          </cell>
          <cell r="G407">
            <v>11.67269756040621</v>
          </cell>
          <cell r="H407">
            <v>14.852220406950838</v>
          </cell>
          <cell r="I407">
            <v>7.5987841945288759</v>
          </cell>
          <cell r="J407">
            <v>2.2611542740338087E-3</v>
          </cell>
          <cell r="L407">
            <v>39577</v>
          </cell>
          <cell r="M407">
            <v>4965.2432969215497</v>
          </cell>
          <cell r="N407">
            <v>6313.1313131313127</v>
          </cell>
          <cell r="O407">
            <v>3231.0177705977385</v>
          </cell>
          <cell r="P407">
            <v>424.62845010615712</v>
          </cell>
          <cell r="R407">
            <v>39577</v>
          </cell>
          <cell r="S407">
            <v>1.5363343063450605</v>
          </cell>
          <cell r="T407">
            <v>1.9542700801250732</v>
          </cell>
          <cell r="U407">
            <v>0.13140086461768918</v>
          </cell>
          <cell r="V407">
            <v>2.975004016255422E-4</v>
          </cell>
        </row>
        <row r="408">
          <cell r="F408">
            <v>39578</v>
          </cell>
          <cell r="G408">
            <v>11.863803535413453</v>
          </cell>
          <cell r="H408">
            <v>14.934289127837514</v>
          </cell>
          <cell r="I408">
            <v>7.6511094108645743</v>
          </cell>
          <cell r="J408">
            <v>2.2206776175682248E-3</v>
          </cell>
          <cell r="L408">
            <v>39578</v>
          </cell>
          <cell r="M408">
            <v>5117.7072671443193</v>
          </cell>
          <cell r="N408">
            <v>6472.491909385114</v>
          </cell>
          <cell r="O408">
            <v>3314.5508783559826</v>
          </cell>
          <cell r="P408">
            <v>432.71311120726955</v>
          </cell>
          <cell r="R408">
            <v>39578</v>
          </cell>
          <cell r="S408">
            <v>1.5436863229391786</v>
          </cell>
          <cell r="T408">
            <v>1.9523623584537291</v>
          </cell>
          <cell r="U408">
            <v>0.13055512037182099</v>
          </cell>
          <cell r="V408">
            <v>2.9033138424197375E-4</v>
          </cell>
        </row>
        <row r="409">
          <cell r="F409">
            <v>39579</v>
          </cell>
          <cell r="G409">
            <v>11.930326890956811</v>
          </cell>
          <cell r="H409">
            <v>15.010507355148604</v>
          </cell>
          <cell r="I409">
            <v>7.6863950807071486</v>
          </cell>
          <cell r="J409">
            <v>2.1917568026651761E-3</v>
          </cell>
          <cell r="L409">
            <v>39579</v>
          </cell>
          <cell r="M409">
            <v>5227.3915316257189</v>
          </cell>
          <cell r="N409">
            <v>6596.3060686015833</v>
          </cell>
          <cell r="O409">
            <v>3377.2374197906115</v>
          </cell>
          <cell r="P409">
            <v>433.8394793926247</v>
          </cell>
          <cell r="R409">
            <v>39579</v>
          </cell>
          <cell r="S409">
            <v>1.547748026621266</v>
          </cell>
          <cell r="T409">
            <v>1.953506544246923</v>
          </cell>
          <cell r="U409">
            <v>0.12845215157353884</v>
          </cell>
          <cell r="V409">
            <v>2.8520092405099392E-4</v>
          </cell>
        </row>
        <row r="410">
          <cell r="F410">
            <v>39580</v>
          </cell>
          <cell r="G410">
            <v>11.930326890956811</v>
          </cell>
          <cell r="H410">
            <v>15.010507355148604</v>
          </cell>
          <cell r="I410">
            <v>7.6863950807071486</v>
          </cell>
          <cell r="J410">
            <v>2.1917712141535819E-3</v>
          </cell>
          <cell r="L410">
            <v>39580</v>
          </cell>
          <cell r="M410">
            <v>5227.3915316257189</v>
          </cell>
          <cell r="N410">
            <v>6596.3060686015833</v>
          </cell>
          <cell r="O410">
            <v>3377.2374197906115</v>
          </cell>
          <cell r="P410">
            <v>433.65134431916744</v>
          </cell>
          <cell r="R410">
            <v>39580</v>
          </cell>
          <cell r="S410">
            <v>1.547748026621266</v>
          </cell>
          <cell r="T410">
            <v>1.953506544246923</v>
          </cell>
          <cell r="U410">
            <v>0.12845215157353884</v>
          </cell>
          <cell r="V410">
            <v>2.8520092405099392E-4</v>
          </cell>
        </row>
        <row r="411">
          <cell r="F411">
            <v>39581</v>
          </cell>
          <cell r="G411">
            <v>11.818933932159318</v>
          </cell>
          <cell r="H411">
            <v>14.952153110047847</v>
          </cell>
          <cell r="I411">
            <v>7.6511094108645743</v>
          </cell>
          <cell r="J411">
            <v>2.1826960224730382E-3</v>
          </cell>
          <cell r="L411">
            <v>39581</v>
          </cell>
          <cell r="M411">
            <v>5219.2066805845516</v>
          </cell>
          <cell r="N411">
            <v>6596.3060686015833</v>
          </cell>
          <cell r="O411">
            <v>3377.2374197906115</v>
          </cell>
          <cell r="P411">
            <v>439.56043956043953</v>
          </cell>
          <cell r="R411">
            <v>39581</v>
          </cell>
          <cell r="S411">
            <v>1.5460729746444031</v>
          </cell>
          <cell r="T411">
            <v>1.9538882375928095</v>
          </cell>
          <cell r="U411">
            <v>0.13016596160104132</v>
          </cell>
          <cell r="V411">
            <v>2.8520092405099392E-4</v>
          </cell>
        </row>
        <row r="412">
          <cell r="F412">
            <v>39582</v>
          </cell>
          <cell r="G412">
            <v>11.752262310494771</v>
          </cell>
          <cell r="H412">
            <v>14.817009927396652</v>
          </cell>
          <cell r="I412">
            <v>7.5987841945288759</v>
          </cell>
          <cell r="J412">
            <v>2.242011712269185E-3</v>
          </cell>
          <cell r="L412">
            <v>39582</v>
          </cell>
          <cell r="M412">
            <v>5053.0570995452244</v>
          </cell>
          <cell r="N412">
            <v>6357.279084551812</v>
          </cell>
          <cell r="O412">
            <v>3258.390355164549</v>
          </cell>
          <cell r="P412">
            <v>428.44901456726649</v>
          </cell>
          <cell r="R412">
            <v>39582</v>
          </cell>
          <cell r="S412">
            <v>1.5506280043417584</v>
          </cell>
          <cell r="T412">
            <v>1.9508388607101055</v>
          </cell>
          <cell r="U412">
            <v>0.13147169414425075</v>
          </cell>
          <cell r="V412">
            <v>2.9514196328433979E-4</v>
          </cell>
        </row>
        <row r="413">
          <cell r="F413">
            <v>39583</v>
          </cell>
          <cell r="G413">
            <v>11.778563015312132</v>
          </cell>
          <cell r="H413">
            <v>14.799467219180109</v>
          </cell>
          <cell r="I413">
            <v>7.6161462300076161</v>
          </cell>
          <cell r="J413">
            <v>2.2447192978518036E-3</v>
          </cell>
          <cell r="L413">
            <v>39583</v>
          </cell>
          <cell r="M413">
            <v>5063.2911392405058</v>
          </cell>
          <cell r="N413">
            <v>6369.4267515923566</v>
          </cell>
          <cell r="O413">
            <v>3276.5399737876801</v>
          </cell>
          <cell r="P413">
            <v>429.92261392949268</v>
          </cell>
          <cell r="R413">
            <v>39583</v>
          </cell>
          <cell r="S413">
            <v>1.5455950540958268</v>
          </cell>
          <cell r="T413">
            <v>1.9436345966958213</v>
          </cell>
          <cell r="U413">
            <v>0.13118022851595806</v>
          </cell>
          <cell r="V413">
            <v>2.948400050712481E-4</v>
          </cell>
        </row>
        <row r="414">
          <cell r="F414">
            <v>39584</v>
          </cell>
          <cell r="G414">
            <v>11.77301624676242</v>
          </cell>
          <cell r="H414">
            <v>14.823599169878445</v>
          </cell>
          <cell r="I414">
            <v>7.6219512195121943</v>
          </cell>
          <cell r="J414">
            <v>2.212883852365241E-3</v>
          </cell>
          <cell r="L414">
            <v>39584</v>
          </cell>
          <cell r="M414">
            <v>5130.8363263211904</v>
          </cell>
          <cell r="N414">
            <v>6447.4532559638938</v>
          </cell>
          <cell r="O414">
            <v>3314.5508783559826</v>
          </cell>
          <cell r="P414">
            <v>434.40486533449177</v>
          </cell>
          <cell r="R414">
            <v>39584</v>
          </cell>
          <cell r="S414">
            <v>1.547748026621266</v>
          </cell>
          <cell r="T414">
            <v>1.9455252918287937</v>
          </cell>
          <cell r="U414">
            <v>0.13105816361301145</v>
          </cell>
          <cell r="V414">
            <v>2.9039546053816087E-4</v>
          </cell>
        </row>
        <row r="415">
          <cell r="F415">
            <v>39585</v>
          </cell>
          <cell r="G415">
            <v>11.636025133814289</v>
          </cell>
          <cell r="H415">
            <v>14.656309541257512</v>
          </cell>
          <cell r="I415">
            <v>7.518796992481203</v>
          </cell>
          <cell r="J415">
            <v>2.1606251985074399E-3</v>
          </cell>
          <cell r="L415">
            <v>39585</v>
          </cell>
          <cell r="M415">
            <v>5192.1079958463142</v>
          </cell>
          <cell r="N415">
            <v>6531.6786414108419</v>
          </cell>
          <cell r="O415">
            <v>3350.0837520938026</v>
          </cell>
          <cell r="P415">
            <v>445.03782821539835</v>
          </cell>
          <cell r="R415">
            <v>39585</v>
          </cell>
          <cell r="S415">
            <v>1.5499070055796653</v>
          </cell>
          <cell r="T415">
            <v>1.9496977968414895</v>
          </cell>
          <cell r="U415">
            <v>0.13284270095779588</v>
          </cell>
          <cell r="V415">
            <v>2.8743644061706851E-4</v>
          </cell>
        </row>
        <row r="416">
          <cell r="F416">
            <v>39586</v>
          </cell>
          <cell r="G416">
            <v>11.642798928862499</v>
          </cell>
          <cell r="H416">
            <v>14.522218995062445</v>
          </cell>
          <cell r="I416">
            <v>7.4239049740163336</v>
          </cell>
          <cell r="J416">
            <v>2.1465399921865944E-3</v>
          </cell>
          <cell r="L416">
            <v>39586</v>
          </cell>
          <cell r="M416">
            <v>5184.0331778123382</v>
          </cell>
          <cell r="N416">
            <v>6514.6579804560261</v>
          </cell>
          <cell r="O416">
            <v>3330.0033300033301</v>
          </cell>
          <cell r="P416">
            <v>442.67374944665778</v>
          </cell>
          <cell r="R416">
            <v>39586</v>
          </cell>
          <cell r="S416">
            <v>1.5571473061351604</v>
          </cell>
          <cell r="T416">
            <v>1.9565642731363726</v>
          </cell>
          <cell r="U416">
            <v>0.13292569453675396</v>
          </cell>
          <cell r="V416">
            <v>2.8917613718515948E-4</v>
          </cell>
        </row>
        <row r="417">
          <cell r="F417">
            <v>39587</v>
          </cell>
          <cell r="G417">
            <v>11.640088464672331</v>
          </cell>
          <cell r="H417">
            <v>14.522218995062445</v>
          </cell>
          <cell r="I417">
            <v>7.4239049740163336</v>
          </cell>
          <cell r="J417">
            <v>2.1465538151774232E-3</v>
          </cell>
          <cell r="L417">
            <v>39587</v>
          </cell>
          <cell r="M417">
            <v>5184.0331778123382</v>
          </cell>
          <cell r="N417">
            <v>6514.6579804560261</v>
          </cell>
          <cell r="O417">
            <v>3330.0033300033301</v>
          </cell>
          <cell r="P417">
            <v>442.67374944665778</v>
          </cell>
          <cell r="R417">
            <v>39587</v>
          </cell>
          <cell r="S417">
            <v>1.5571473061351604</v>
          </cell>
          <cell r="T417">
            <v>1.9565642731363726</v>
          </cell>
          <cell r="U417">
            <v>0.13292569453675396</v>
          </cell>
          <cell r="V417">
            <v>2.8917613718515948E-4</v>
          </cell>
        </row>
        <row r="418">
          <cell r="F418">
            <v>39588</v>
          </cell>
          <cell r="G418">
            <v>11.649580615097857</v>
          </cell>
          <cell r="H418">
            <v>14.604936468526361</v>
          </cell>
          <cell r="I418">
            <v>7.4738415545590433</v>
          </cell>
          <cell r="J418">
            <v>2.161512540015001E-3</v>
          </cell>
          <cell r="L418">
            <v>39588</v>
          </cell>
          <cell r="M418">
            <v>5194.8051948051952</v>
          </cell>
          <cell r="N418">
            <v>6523.1572080887145</v>
          </cell>
          <cell r="O418">
            <v>3337.7837116154869</v>
          </cell>
          <cell r="P418">
            <v>444.83985765124555</v>
          </cell>
          <cell r="R418">
            <v>39588</v>
          </cell>
          <cell r="S418">
            <v>1.556420233463035</v>
          </cell>
          <cell r="T418">
            <v>1.9542700801250732</v>
          </cell>
          <cell r="U418">
            <v>0.13328535060711477</v>
          </cell>
          <cell r="V418">
            <v>2.8923384845881743E-4</v>
          </cell>
        </row>
        <row r="419">
          <cell r="F419">
            <v>39589</v>
          </cell>
          <cell r="G419">
            <v>11.899095668729176</v>
          </cell>
          <cell r="H419">
            <v>14.863258026159333</v>
          </cell>
          <cell r="I419">
            <v>7.587253414264036</v>
          </cell>
          <cell r="J419">
            <v>2.1903262052817528E-3</v>
          </cell>
          <cell r="L419">
            <v>39589</v>
          </cell>
          <cell r="M419">
            <v>5202.9136316337144</v>
          </cell>
          <cell r="N419">
            <v>6535.9477124183004</v>
          </cell>
          <cell r="O419">
            <v>3336.6700033366697</v>
          </cell>
          <cell r="P419">
            <v>439.17435221783052</v>
          </cell>
          <cell r="R419">
            <v>39589</v>
          </cell>
          <cell r="S419">
            <v>1.5590894917368259</v>
          </cell>
          <cell r="T419">
            <v>1.9584802193497843</v>
          </cell>
          <cell r="U419">
            <v>0.13159799444656461</v>
          </cell>
          <cell r="V419">
            <v>2.8861611459214215E-4</v>
          </cell>
        </row>
        <row r="420">
          <cell r="F420">
            <v>39590</v>
          </cell>
          <cell r="G420">
            <v>12.049644535486204</v>
          </cell>
          <cell r="H420">
            <v>15.067048365225252</v>
          </cell>
          <cell r="I420">
            <v>7.6628352490421454</v>
          </cell>
          <cell r="J420">
            <v>2.1976428083237917E-3</v>
          </cell>
          <cell r="L420">
            <v>39590</v>
          </cell>
          <cell r="M420">
            <v>5274.2616033755276</v>
          </cell>
          <cell r="N420">
            <v>6605.0198150594451</v>
          </cell>
          <cell r="O420">
            <v>3357.95836131632</v>
          </cell>
          <cell r="P420">
            <v>437.82837127845886</v>
          </cell>
          <cell r="R420">
            <v>39590</v>
          </cell>
          <cell r="S420">
            <v>1.5708451146716933</v>
          </cell>
          <cell r="T420">
            <v>1.966955153422502</v>
          </cell>
          <cell r="U420">
            <v>0.1303780964797914</v>
          </cell>
          <cell r="V420">
            <v>2.8688889080148147E-4</v>
          </cell>
        </row>
        <row r="421">
          <cell r="F421">
            <v>39591</v>
          </cell>
          <cell r="G421">
            <v>12.049644535486204</v>
          </cell>
          <cell r="H421">
            <v>15.067048365225252</v>
          </cell>
          <cell r="I421">
            <v>7.6628352490421454</v>
          </cell>
          <cell r="J421">
            <v>2.1976428083237917E-3</v>
          </cell>
          <cell r="L421">
            <v>39591</v>
          </cell>
          <cell r="M421">
            <v>5257.6235541535225</v>
          </cell>
          <cell r="N421">
            <v>6591.9578114700062</v>
          </cell>
          <cell r="O421">
            <v>3336.6700033366697</v>
          </cell>
          <cell r="P421">
            <v>432.90043290043292</v>
          </cell>
          <cell r="R421">
            <v>39591</v>
          </cell>
          <cell r="S421">
            <v>1.5757957768673179</v>
          </cell>
          <cell r="T421">
            <v>1.9758940920766648</v>
          </cell>
          <cell r="U421">
            <v>0.12976395935792792</v>
          </cell>
          <cell r="V421">
            <v>2.8876946667167204E-4</v>
          </cell>
        </row>
        <row r="422">
          <cell r="F422">
            <v>39592</v>
          </cell>
          <cell r="G422">
            <v>12.049644535486204</v>
          </cell>
          <cell r="H422">
            <v>15.067048365225252</v>
          </cell>
          <cell r="I422">
            <v>7.6628352490421454</v>
          </cell>
          <cell r="J422">
            <v>2.1976428083237917E-3</v>
          </cell>
          <cell r="L422">
            <v>39592</v>
          </cell>
          <cell r="M422">
            <v>5249.3438320209971</v>
          </cell>
          <cell r="N422">
            <v>6600.6600660066006</v>
          </cell>
          <cell r="O422">
            <v>3333.3333333333335</v>
          </cell>
          <cell r="P422">
            <v>434.78260869565219</v>
          </cell>
          <cell r="R422">
            <v>39592</v>
          </cell>
          <cell r="S422">
            <v>1.5748031496062991</v>
          </cell>
          <cell r="T422">
            <v>1.9801980198019802</v>
          </cell>
          <cell r="U422">
            <v>0.1304393196285088</v>
          </cell>
          <cell r="V422">
            <v>2.8901650573264235E-4</v>
          </cell>
        </row>
        <row r="423">
          <cell r="F423">
            <v>39593</v>
          </cell>
          <cell r="G423">
            <v>12.049644535486204</v>
          </cell>
          <cell r="H423">
            <v>15.067048365225252</v>
          </cell>
          <cell r="I423">
            <v>7.6628352490421454</v>
          </cell>
          <cell r="J423">
            <v>2.1976428083237917E-3</v>
          </cell>
          <cell r="L423">
            <v>39593</v>
          </cell>
          <cell r="M423">
            <v>5252.1008403361348</v>
          </cell>
          <cell r="N423">
            <v>6596.3060686015833</v>
          </cell>
          <cell r="O423">
            <v>3333.3333333333335</v>
          </cell>
          <cell r="P423">
            <v>430.47783039173481</v>
          </cell>
          <cell r="R423">
            <v>39593</v>
          </cell>
          <cell r="S423">
            <v>1.5757957768673179</v>
          </cell>
          <cell r="T423">
            <v>1.9790223629527015</v>
          </cell>
          <cell r="U423">
            <v>0.12916725868326895</v>
          </cell>
          <cell r="V423">
            <v>2.8904490890749697E-4</v>
          </cell>
        </row>
        <row r="424">
          <cell r="F424">
            <v>39594</v>
          </cell>
          <cell r="G424">
            <v>12.049644535486204</v>
          </cell>
          <cell r="H424">
            <v>15.067048365225252</v>
          </cell>
          <cell r="I424">
            <v>7.6628352490421454</v>
          </cell>
          <cell r="J424">
            <v>2.1976428083237917E-3</v>
          </cell>
          <cell r="L424">
            <v>39594</v>
          </cell>
          <cell r="M424">
            <v>5252.1008403361348</v>
          </cell>
          <cell r="N424">
            <v>6596.3060686015833</v>
          </cell>
          <cell r="O424">
            <v>3333.3333333333335</v>
          </cell>
          <cell r="P424">
            <v>430.47783039173481</v>
          </cell>
          <cell r="R424">
            <v>39594</v>
          </cell>
          <cell r="S424">
            <v>1.5757957768673179</v>
          </cell>
          <cell r="T424">
            <v>1.9790223629527015</v>
          </cell>
          <cell r="U424">
            <v>0.12915558081264691</v>
          </cell>
          <cell r="V424">
            <v>2.8904490890749697E-4</v>
          </cell>
        </row>
        <row r="425">
          <cell r="F425">
            <v>39595</v>
          </cell>
          <cell r="G425">
            <v>12.049644535486204</v>
          </cell>
          <cell r="H425">
            <v>15.067048365225252</v>
          </cell>
          <cell r="I425">
            <v>7.6628352490421454</v>
          </cell>
          <cell r="J425">
            <v>2.1976428083237917E-3</v>
          </cell>
          <cell r="L425">
            <v>39595</v>
          </cell>
          <cell r="M425">
            <v>5299.4170641229466</v>
          </cell>
          <cell r="N425">
            <v>6657.7896138482029</v>
          </cell>
          <cell r="O425">
            <v>3361.3445378151259</v>
          </cell>
          <cell r="P425">
            <v>435.72984749455333</v>
          </cell>
          <cell r="R425">
            <v>39595</v>
          </cell>
          <cell r="S425">
            <v>1.5765410688948447</v>
          </cell>
          <cell r="T425">
            <v>1.9805902158843334</v>
          </cell>
          <cell r="U425">
            <v>0.12962602890660443</v>
          </cell>
          <cell r="V425">
            <v>2.866479390013186E-4</v>
          </cell>
        </row>
        <row r="426">
          <cell r="F426">
            <v>39596</v>
          </cell>
          <cell r="G426">
            <v>12.049644535486204</v>
          </cell>
          <cell r="H426">
            <v>15.067048365225252</v>
          </cell>
          <cell r="I426">
            <v>7.6628352490421454</v>
          </cell>
          <cell r="J426">
            <v>2.1976428083237917E-3</v>
          </cell>
          <cell r="L426">
            <v>39596</v>
          </cell>
          <cell r="M426">
            <v>5296.6101694915251</v>
          </cell>
          <cell r="N426">
            <v>6648.9361702127662</v>
          </cell>
          <cell r="O426">
            <v>3361.3445378151259</v>
          </cell>
          <cell r="P426">
            <v>435.16100957354217</v>
          </cell>
          <cell r="R426">
            <v>39596</v>
          </cell>
          <cell r="S426">
            <v>1.5757957768673179</v>
          </cell>
          <cell r="T426">
            <v>1.9782393669634029</v>
          </cell>
          <cell r="U426">
            <v>0.12944146009966992</v>
          </cell>
          <cell r="V426">
            <v>2.8669889162208497E-4</v>
          </cell>
        </row>
        <row r="427">
          <cell r="F427">
            <v>39597</v>
          </cell>
          <cell r="G427">
            <v>12.049644535486204</v>
          </cell>
          <cell r="H427">
            <v>15.067048365225252</v>
          </cell>
          <cell r="I427">
            <v>7.6628352490421454</v>
          </cell>
          <cell r="J427">
            <v>2.1976428083237917E-3</v>
          </cell>
          <cell r="L427">
            <v>39597</v>
          </cell>
          <cell r="M427">
            <v>5307.8556263269638</v>
          </cell>
          <cell r="N427">
            <v>6693.4404283801878</v>
          </cell>
          <cell r="O427">
            <v>3386.3867253640365</v>
          </cell>
          <cell r="P427">
            <v>438.21209465381241</v>
          </cell>
          <cell r="R427">
            <v>39597</v>
          </cell>
          <cell r="S427">
            <v>1.5676438313215237</v>
          </cell>
          <cell r="T427">
            <v>1.9770660340055357</v>
          </cell>
          <cell r="U427">
            <v>0.12942805741428626</v>
          </cell>
          <cell r="V427">
            <v>2.8460918889227255E-4</v>
          </cell>
        </row>
        <row r="428">
          <cell r="F428">
            <v>39598</v>
          </cell>
          <cell r="G428">
            <v>12.049644535486204</v>
          </cell>
          <cell r="H428">
            <v>15.067048365225252</v>
          </cell>
          <cell r="I428">
            <v>7.6628352490421454</v>
          </cell>
          <cell r="J428">
            <v>2.1976428083237917E-3</v>
          </cell>
          <cell r="L428">
            <v>39598</v>
          </cell>
          <cell r="M428">
            <v>5277.0448548812665</v>
          </cell>
          <cell r="N428">
            <v>6688.9632107023408</v>
          </cell>
          <cell r="O428">
            <v>3385.2403520649964</v>
          </cell>
          <cell r="P428">
            <v>442.86979627989371</v>
          </cell>
          <cell r="R428">
            <v>39598</v>
          </cell>
          <cell r="S428">
            <v>1.5586034912718205</v>
          </cell>
          <cell r="T428">
            <v>1.9762845849802371</v>
          </cell>
          <cell r="U428">
            <v>0.13079589300895952</v>
          </cell>
          <cell r="V428">
            <v>2.8460432883184152E-4</v>
          </cell>
        </row>
        <row r="429">
          <cell r="F429">
            <v>39599</v>
          </cell>
          <cell r="G429">
            <v>12.049644535486204</v>
          </cell>
          <cell r="H429">
            <v>15.067048365225252</v>
          </cell>
          <cell r="I429">
            <v>7.6628352490421454</v>
          </cell>
          <cell r="J429">
            <v>2.1976428083237917E-3</v>
          </cell>
          <cell r="L429">
            <v>39599</v>
          </cell>
          <cell r="M429">
            <v>5216.4840897235263</v>
          </cell>
          <cell r="N429">
            <v>6640.1062416998675</v>
          </cell>
          <cell r="O429">
            <v>3360.2150537634407</v>
          </cell>
          <cell r="P429">
            <v>441.89129474149365</v>
          </cell>
          <cell r="R429">
            <v>39599</v>
          </cell>
          <cell r="S429">
            <v>1.5523129462899721</v>
          </cell>
          <cell r="T429">
            <v>1.9758940920766648</v>
          </cell>
          <cell r="U429">
            <v>0.13150973172014729</v>
          </cell>
          <cell r="V429">
            <v>2.8658139914770691E-4</v>
          </cell>
        </row>
        <row r="430">
          <cell r="F430">
            <v>39600</v>
          </cell>
          <cell r="G430">
            <v>12.049644535486204</v>
          </cell>
          <cell r="H430">
            <v>15.067048365225252</v>
          </cell>
          <cell r="I430">
            <v>7.6628352490421454</v>
          </cell>
          <cell r="J430">
            <v>2.1976428083237917E-3</v>
          </cell>
          <cell r="L430">
            <v>39600</v>
          </cell>
          <cell r="M430">
            <v>5181.3471502590673</v>
          </cell>
          <cell r="N430">
            <v>6605.0198150594451</v>
          </cell>
          <cell r="O430">
            <v>3332.222592469177</v>
          </cell>
          <cell r="P430">
            <v>434.97172683775557</v>
          </cell>
          <cell r="R430">
            <v>39600</v>
          </cell>
          <cell r="S430">
            <v>1.5549681231534753</v>
          </cell>
          <cell r="T430">
            <v>1.9817677368212443</v>
          </cell>
          <cell r="U430">
            <v>0.13054148608427757</v>
          </cell>
          <cell r="V430">
            <v>2.8894635710880276E-4</v>
          </cell>
        </row>
        <row r="431">
          <cell r="F431">
            <v>39601</v>
          </cell>
          <cell r="G431">
            <v>12.049644535486204</v>
          </cell>
          <cell r="H431">
            <v>15.067048365225252</v>
          </cell>
          <cell r="I431">
            <v>7.6628352490421454</v>
          </cell>
          <cell r="J431">
            <v>2.1976428083237917E-3</v>
          </cell>
          <cell r="L431">
            <v>39601</v>
          </cell>
          <cell r="M431">
            <v>5181.3471502590673</v>
          </cell>
          <cell r="N431">
            <v>6605.0198150594451</v>
          </cell>
          <cell r="O431">
            <v>3332.222592469177</v>
          </cell>
          <cell r="P431">
            <v>434.97172683775557</v>
          </cell>
          <cell r="R431">
            <v>39601</v>
          </cell>
          <cell r="S431">
            <v>1.5549681231534753</v>
          </cell>
          <cell r="T431">
            <v>1.9817677368212443</v>
          </cell>
          <cell r="U431">
            <v>0.13054319021448246</v>
          </cell>
          <cell r="V431">
            <v>2.8894635710880276E-4</v>
          </cell>
        </row>
        <row r="432">
          <cell r="F432">
            <v>39602</v>
          </cell>
          <cell r="G432">
            <v>12.049644535486204</v>
          </cell>
          <cell r="H432">
            <v>15.067048365225252</v>
          </cell>
          <cell r="I432">
            <v>7.6628352490421454</v>
          </cell>
          <cell r="J432">
            <v>2.1976428083237917E-3</v>
          </cell>
          <cell r="L432">
            <v>39602</v>
          </cell>
          <cell r="M432">
            <v>5157.2975760701393</v>
          </cell>
          <cell r="N432">
            <v>6531.6786414108419</v>
          </cell>
          <cell r="O432">
            <v>3317.8500331785003</v>
          </cell>
          <cell r="P432">
            <v>431.96544276457888</v>
          </cell>
          <cell r="R432">
            <v>39602</v>
          </cell>
          <cell r="S432">
            <v>1.5540015540015542</v>
          </cell>
          <cell r="T432">
            <v>1.9681165124975399</v>
          </cell>
          <cell r="U432">
            <v>0.13015918468286714</v>
          </cell>
          <cell r="V432">
            <v>2.9011070624550327E-4</v>
          </cell>
        </row>
        <row r="433">
          <cell r="F433">
            <v>39603</v>
          </cell>
          <cell r="G433">
            <v>12.049644535486204</v>
          </cell>
          <cell r="H433">
            <v>15.067048365225252</v>
          </cell>
          <cell r="I433">
            <v>7.6628352490421454</v>
          </cell>
          <cell r="J433">
            <v>2.1976428083237917E-3</v>
          </cell>
          <cell r="L433">
            <v>39603</v>
          </cell>
          <cell r="M433">
            <v>5117.7072671443193</v>
          </cell>
          <cell r="N433">
            <v>6476.6839378238337</v>
          </cell>
          <cell r="O433">
            <v>3295.9789057350031</v>
          </cell>
          <cell r="P433">
            <v>426.4392324093817</v>
          </cell>
          <cell r="R433">
            <v>39603</v>
          </cell>
          <cell r="S433">
            <v>1.5527950310559007</v>
          </cell>
          <cell r="T433">
            <v>1.9650225977598741</v>
          </cell>
          <cell r="U433">
            <v>0.1293828438349075</v>
          </cell>
          <cell r="V433">
            <v>2.9198359052221267E-4</v>
          </cell>
        </row>
        <row r="434">
          <cell r="F434">
            <v>39604</v>
          </cell>
          <cell r="G434">
            <v>12.049644535486204</v>
          </cell>
          <cell r="H434">
            <v>15.067048365225252</v>
          </cell>
          <cell r="I434">
            <v>7.6628352490421454</v>
          </cell>
          <cell r="J434">
            <v>2.1976428083237917E-3</v>
          </cell>
          <cell r="L434">
            <v>39604</v>
          </cell>
          <cell r="M434">
            <v>5102.0408163265311</v>
          </cell>
          <cell r="N434">
            <v>6464.1241111829349</v>
          </cell>
          <cell r="O434">
            <v>3301.419610432486</v>
          </cell>
          <cell r="P434">
            <v>425.1700680272109</v>
          </cell>
          <cell r="R434">
            <v>39604</v>
          </cell>
          <cell r="S434">
            <v>1.5448787270199289</v>
          </cell>
          <cell r="T434">
            <v>1.9584802193497843</v>
          </cell>
          <cell r="U434">
            <v>0.12879295244964195</v>
          </cell>
          <cell r="V434">
            <v>2.9144237747033845E-4</v>
          </cell>
        </row>
        <row r="435">
          <cell r="F435">
            <v>39605</v>
          </cell>
          <cell r="G435">
            <v>12.049644535486204</v>
          </cell>
          <cell r="H435">
            <v>15.067048365225252</v>
          </cell>
          <cell r="I435">
            <v>7.6628352490421454</v>
          </cell>
          <cell r="J435">
            <v>2.1976428083237917E-3</v>
          </cell>
          <cell r="L435">
            <v>39605</v>
          </cell>
          <cell r="M435">
            <v>5040.322580645161</v>
          </cell>
          <cell r="N435">
            <v>6365.3723742838956</v>
          </cell>
          <cell r="O435">
            <v>3260.5151613955009</v>
          </cell>
          <cell r="P435">
            <v>417.01417848206842</v>
          </cell>
          <cell r="R435">
            <v>39605</v>
          </cell>
          <cell r="S435">
            <v>1.5458339774308238</v>
          </cell>
          <cell r="T435">
            <v>1.9523623584537291</v>
          </cell>
          <cell r="U435">
            <v>0.12790667928679236</v>
          </cell>
          <cell r="V435">
            <v>2.950026550238952E-4</v>
          </cell>
        </row>
        <row r="436">
          <cell r="F436">
            <v>39606</v>
          </cell>
          <cell r="G436">
            <v>12.049644535486204</v>
          </cell>
          <cell r="H436">
            <v>15.067048365225252</v>
          </cell>
          <cell r="I436">
            <v>7.6628352490421454</v>
          </cell>
          <cell r="J436">
            <v>2.1976428083237917E-3</v>
          </cell>
          <cell r="L436">
            <v>39606</v>
          </cell>
          <cell r="M436">
            <v>5055.6117290192115</v>
          </cell>
          <cell r="N436">
            <v>6337.1356147021552</v>
          </cell>
          <cell r="O436">
            <v>3228.9312237649337</v>
          </cell>
          <cell r="P436">
            <v>411.18421052631578</v>
          </cell>
          <cell r="R436">
            <v>39606</v>
          </cell>
          <cell r="S436">
            <v>1.5659254619480114</v>
          </cell>
          <cell r="T436">
            <v>1.9623233908948192</v>
          </cell>
          <cell r="U436">
            <v>0.12733014159111744</v>
          </cell>
          <cell r="V436">
            <v>2.9788945322390862E-4</v>
          </cell>
        </row>
        <row r="437">
          <cell r="F437">
            <v>39607</v>
          </cell>
          <cell r="G437">
            <v>12.049644535486204</v>
          </cell>
          <cell r="H437">
            <v>15.067048365225252</v>
          </cell>
          <cell r="I437">
            <v>7.6628352490421454</v>
          </cell>
          <cell r="J437">
            <v>2.1976428083237917E-3</v>
          </cell>
          <cell r="L437">
            <v>39607</v>
          </cell>
          <cell r="M437">
            <v>5045.4086781029264</v>
          </cell>
          <cell r="N437">
            <v>6313.1313131313127</v>
          </cell>
          <cell r="O437">
            <v>3207.184092366902</v>
          </cell>
          <cell r="P437">
            <v>406.66937779585203</v>
          </cell>
          <cell r="R437">
            <v>39607</v>
          </cell>
          <cell r="S437">
            <v>1.5733165512901195</v>
          </cell>
          <cell r="T437">
            <v>1.9692792437967703</v>
          </cell>
          <cell r="U437">
            <v>0.12684077677291697</v>
          </cell>
          <cell r="V437">
            <v>2.9994900866852633E-4</v>
          </cell>
        </row>
        <row r="438">
          <cell r="F438">
            <v>39608</v>
          </cell>
          <cell r="G438">
            <v>12.049644535486204</v>
          </cell>
          <cell r="H438">
            <v>15.067048365225252</v>
          </cell>
          <cell r="I438">
            <v>7.6628352490421454</v>
          </cell>
          <cell r="J438">
            <v>2.1976428083237917E-3</v>
          </cell>
          <cell r="L438">
            <v>39608</v>
          </cell>
          <cell r="M438">
            <v>5058.1689428426907</v>
          </cell>
          <cell r="N438">
            <v>6317.1193935565379</v>
          </cell>
          <cell r="O438">
            <v>3207.184092366902</v>
          </cell>
          <cell r="P438">
            <v>404.53074433656963</v>
          </cell>
          <cell r="R438">
            <v>39608</v>
          </cell>
          <cell r="S438">
            <v>1.5772870662460567</v>
          </cell>
          <cell r="T438">
            <v>1.970055161544523</v>
          </cell>
          <cell r="U438">
            <v>0.12617341273846774</v>
          </cell>
          <cell r="V438">
            <v>2.9994900866852633E-4</v>
          </cell>
        </row>
        <row r="439">
          <cell r="F439">
            <v>39609</v>
          </cell>
          <cell r="G439">
            <v>12.049644535486204</v>
          </cell>
          <cell r="H439">
            <v>15.067048365225252</v>
          </cell>
          <cell r="I439">
            <v>7.6628352490421454</v>
          </cell>
          <cell r="J439">
            <v>2.1976428083237917E-3</v>
          </cell>
          <cell r="L439">
            <v>39609</v>
          </cell>
          <cell r="M439">
            <v>5115.0895140664961</v>
          </cell>
          <cell r="N439">
            <v>6402.0486555697826</v>
          </cell>
          <cell r="O439">
            <v>3245.6994482310938</v>
          </cell>
          <cell r="P439">
            <v>411.3533525298231</v>
          </cell>
          <cell r="R439">
            <v>39609</v>
          </cell>
          <cell r="S439">
            <v>1.5757957768673179</v>
          </cell>
          <cell r="T439">
            <v>1.9719976336028398</v>
          </cell>
          <cell r="U439">
            <v>0.12676520548639808</v>
          </cell>
          <cell r="V439">
            <v>2.9712207557597113E-4</v>
          </cell>
        </row>
        <row r="440">
          <cell r="F440">
            <v>39610</v>
          </cell>
          <cell r="G440">
            <v>12.049644535486204</v>
          </cell>
          <cell r="H440">
            <v>15.067048365225252</v>
          </cell>
          <cell r="I440">
            <v>7.6628352490421454</v>
          </cell>
          <cell r="J440">
            <v>2.1976428083237917E-3</v>
          </cell>
          <cell r="L440">
            <v>39610</v>
          </cell>
          <cell r="M440">
            <v>4967.7098857426727</v>
          </cell>
          <cell r="N440">
            <v>6269.5924764890278</v>
          </cell>
          <cell r="O440">
            <v>3193.8677738741612</v>
          </cell>
          <cell r="P440">
            <v>402.73862263391061</v>
          </cell>
          <cell r="R440">
            <v>39610</v>
          </cell>
          <cell r="S440">
            <v>1.5552099533437014</v>
          </cell>
          <cell r="T440">
            <v>1.9630938358853554</v>
          </cell>
          <cell r="U440">
            <v>0.12608114582545327</v>
          </cell>
          <cell r="V440">
            <v>3.0094919375710992E-4</v>
          </cell>
        </row>
        <row r="441">
          <cell r="F441">
            <v>39611</v>
          </cell>
          <cell r="G441">
            <v>12.049644535486204</v>
          </cell>
          <cell r="H441">
            <v>15.067048365225252</v>
          </cell>
          <cell r="I441">
            <v>7.6628352490421454</v>
          </cell>
          <cell r="J441">
            <v>2.1976428083237917E-3</v>
          </cell>
          <cell r="L441">
            <v>39611</v>
          </cell>
          <cell r="M441">
            <v>4967.7098857426727</v>
          </cell>
          <cell r="N441">
            <v>6269.5924764890278</v>
          </cell>
          <cell r="O441">
            <v>3193.8677738741612</v>
          </cell>
          <cell r="P441">
            <v>402.73862263391061</v>
          </cell>
          <cell r="R441">
            <v>39611</v>
          </cell>
          <cell r="S441">
            <v>1.5552099533437014</v>
          </cell>
          <cell r="T441">
            <v>1.9630938358853554</v>
          </cell>
          <cell r="U441">
            <v>0.12608114582545327</v>
          </cell>
          <cell r="V441">
            <v>3.0094919375710992E-4</v>
          </cell>
        </row>
        <row r="442">
          <cell r="F442">
            <v>39612</v>
          </cell>
          <cell r="G442">
            <v>12.049644535486204</v>
          </cell>
          <cell r="H442">
            <v>15.067048365225252</v>
          </cell>
          <cell r="I442">
            <v>7.6628352490421454</v>
          </cell>
          <cell r="J442">
            <v>2.1976428083237917E-3</v>
          </cell>
          <cell r="L442">
            <v>39612</v>
          </cell>
          <cell r="M442">
            <v>4967.7098857426727</v>
          </cell>
          <cell r="N442">
            <v>6269.5924764890278</v>
          </cell>
          <cell r="O442">
            <v>3193.8677738741612</v>
          </cell>
          <cell r="P442">
            <v>402.73862263391061</v>
          </cell>
          <cell r="R442">
            <v>39612</v>
          </cell>
          <cell r="S442">
            <v>1.5552099533437014</v>
          </cell>
          <cell r="T442">
            <v>1.9630938358853554</v>
          </cell>
          <cell r="U442">
            <v>0.12608114582545327</v>
          </cell>
          <cell r="V442">
            <v>3.0094919375710992E-4</v>
          </cell>
        </row>
        <row r="443">
          <cell r="F443">
            <v>39613</v>
          </cell>
          <cell r="G443">
            <v>12.049644535486204</v>
          </cell>
          <cell r="H443">
            <v>15.067048365225252</v>
          </cell>
          <cell r="I443">
            <v>7.6628352490421454</v>
          </cell>
          <cell r="J443">
            <v>2.1976428083237917E-3</v>
          </cell>
          <cell r="L443">
            <v>39613</v>
          </cell>
          <cell r="M443">
            <v>4967.7098857426727</v>
          </cell>
          <cell r="N443">
            <v>6269.5924764890278</v>
          </cell>
          <cell r="O443">
            <v>3193.8677738741612</v>
          </cell>
          <cell r="P443">
            <v>402.73862263391061</v>
          </cell>
          <cell r="R443">
            <v>39613</v>
          </cell>
          <cell r="S443">
            <v>1.5552099533437014</v>
          </cell>
          <cell r="T443">
            <v>1.9630938358853554</v>
          </cell>
          <cell r="U443">
            <v>0.12608114582545327</v>
          </cell>
          <cell r="V443">
            <v>3.0094919375710992E-4</v>
          </cell>
        </row>
        <row r="444">
          <cell r="F444">
            <v>39614</v>
          </cell>
          <cell r="G444">
            <v>12.049644535486204</v>
          </cell>
          <cell r="H444">
            <v>15.067048365225252</v>
          </cell>
          <cell r="I444">
            <v>7.6628352490421454</v>
          </cell>
          <cell r="J444">
            <v>2.1976428083237917E-3</v>
          </cell>
          <cell r="L444">
            <v>39614</v>
          </cell>
          <cell r="M444">
            <v>4967.7098857426727</v>
          </cell>
          <cell r="N444">
            <v>6269.5924764890278</v>
          </cell>
          <cell r="O444">
            <v>3193.8677738741612</v>
          </cell>
          <cell r="P444">
            <v>402.73862263391061</v>
          </cell>
          <cell r="R444">
            <v>39614</v>
          </cell>
          <cell r="S444">
            <v>1.5552099533437014</v>
          </cell>
          <cell r="T444">
            <v>1.9630938358853554</v>
          </cell>
          <cell r="U444">
            <v>0.12608114582545327</v>
          </cell>
          <cell r="V444">
            <v>3.0094919375710992E-4</v>
          </cell>
        </row>
        <row r="445">
          <cell r="F445">
            <v>39615</v>
          </cell>
          <cell r="G445">
            <v>12.049644535486204</v>
          </cell>
          <cell r="H445">
            <v>15.067048365225252</v>
          </cell>
          <cell r="I445">
            <v>7.6628352490421454</v>
          </cell>
          <cell r="J445">
            <v>2.1976428083237917E-3</v>
          </cell>
          <cell r="L445">
            <v>39615</v>
          </cell>
          <cell r="M445">
            <v>4967.7098857426727</v>
          </cell>
          <cell r="N445">
            <v>6269.5924764890278</v>
          </cell>
          <cell r="O445">
            <v>3193.8677738741612</v>
          </cell>
          <cell r="P445">
            <v>402.73862263391061</v>
          </cell>
          <cell r="R445">
            <v>39615</v>
          </cell>
          <cell r="S445">
            <v>1.5552099533437014</v>
          </cell>
          <cell r="T445">
            <v>1.9630938358853554</v>
          </cell>
          <cell r="U445">
            <v>0.12608114582545327</v>
          </cell>
          <cell r="V445">
            <v>3.0094919375710992E-4</v>
          </cell>
        </row>
        <row r="446">
          <cell r="F446">
            <v>39616</v>
          </cell>
          <cell r="G446">
            <v>12.049644535486204</v>
          </cell>
          <cell r="H446">
            <v>15.067048365225252</v>
          </cell>
          <cell r="I446">
            <v>7.6628352490421454</v>
          </cell>
          <cell r="J446">
            <v>2.1976428083237917E-3</v>
          </cell>
          <cell r="L446">
            <v>39616</v>
          </cell>
          <cell r="M446">
            <v>4967.7098857426727</v>
          </cell>
          <cell r="N446">
            <v>6269.5924764890278</v>
          </cell>
          <cell r="O446">
            <v>3193.8677738741612</v>
          </cell>
          <cell r="P446">
            <v>402.73862263391061</v>
          </cell>
          <cell r="R446">
            <v>39616</v>
          </cell>
          <cell r="S446">
            <v>1.5552099533437014</v>
          </cell>
          <cell r="T446">
            <v>1.9630938358853554</v>
          </cell>
          <cell r="U446">
            <v>0.12608114582545327</v>
          </cell>
          <cell r="V446">
            <v>3.0094919375710992E-4</v>
          </cell>
        </row>
        <row r="447">
          <cell r="F447">
            <v>39617</v>
          </cell>
          <cell r="G447">
            <v>12.049644535486204</v>
          </cell>
          <cell r="H447">
            <v>15.067048365225252</v>
          </cell>
          <cell r="I447">
            <v>7.6628352490421454</v>
          </cell>
          <cell r="J447">
            <v>2.1976428083237917E-3</v>
          </cell>
          <cell r="L447">
            <v>39617</v>
          </cell>
          <cell r="M447">
            <v>4967.7098857426727</v>
          </cell>
          <cell r="N447">
            <v>6269.5924764890278</v>
          </cell>
          <cell r="O447">
            <v>3193.8677738741612</v>
          </cell>
          <cell r="P447">
            <v>402.73862263391061</v>
          </cell>
          <cell r="R447">
            <v>39617</v>
          </cell>
          <cell r="S447">
            <v>1.5552099533437014</v>
          </cell>
          <cell r="T447">
            <v>1.9630938358853554</v>
          </cell>
          <cell r="U447">
            <v>0.12608114582545327</v>
          </cell>
          <cell r="V447">
            <v>3.0094919375710992E-4</v>
          </cell>
        </row>
        <row r="448">
          <cell r="F448">
            <v>39618</v>
          </cell>
          <cell r="G448">
            <v>12.049644535486204</v>
          </cell>
          <cell r="H448">
            <v>15.067048365225252</v>
          </cell>
          <cell r="I448">
            <v>7.6628352490421454</v>
          </cell>
          <cell r="J448">
            <v>2.1976428083237917E-3</v>
          </cell>
          <cell r="L448">
            <v>39618</v>
          </cell>
          <cell r="M448">
            <v>4967.7098857426727</v>
          </cell>
          <cell r="N448">
            <v>6269.5924764890278</v>
          </cell>
          <cell r="O448">
            <v>3193.8677738741612</v>
          </cell>
          <cell r="P448">
            <v>402.73862263391061</v>
          </cell>
          <cell r="R448">
            <v>39618</v>
          </cell>
          <cell r="S448">
            <v>1.5552099533437014</v>
          </cell>
          <cell r="T448">
            <v>1.9630938358853554</v>
          </cell>
          <cell r="U448">
            <v>0.12608114582545327</v>
          </cell>
          <cell r="V448">
            <v>3.0094919375710992E-4</v>
          </cell>
        </row>
        <row r="449">
          <cell r="F449">
            <v>39619</v>
          </cell>
          <cell r="G449">
            <v>12.049644535486204</v>
          </cell>
          <cell r="H449">
            <v>15.067048365225252</v>
          </cell>
          <cell r="I449">
            <v>7.6628352490421454</v>
          </cell>
          <cell r="J449">
            <v>2.1976428083237917E-3</v>
          </cell>
          <cell r="L449">
            <v>39619</v>
          </cell>
          <cell r="M449">
            <v>4967.7098857426727</v>
          </cell>
          <cell r="N449">
            <v>6269.5924764890278</v>
          </cell>
          <cell r="O449">
            <v>3193.8677738741612</v>
          </cell>
          <cell r="P449">
            <v>402.73862263391061</v>
          </cell>
          <cell r="R449">
            <v>39619</v>
          </cell>
          <cell r="S449">
            <v>1.5552099533437014</v>
          </cell>
          <cell r="T449">
            <v>1.9630938358853554</v>
          </cell>
          <cell r="U449">
            <v>0.12608114582545327</v>
          </cell>
          <cell r="V449">
            <v>3.0094919375710992E-4</v>
          </cell>
        </row>
        <row r="450">
          <cell r="F450">
            <v>39620</v>
          </cell>
          <cell r="G450">
            <v>12.049644535486204</v>
          </cell>
          <cell r="H450">
            <v>15.067048365225252</v>
          </cell>
          <cell r="I450">
            <v>7.6628352490421454</v>
          </cell>
          <cell r="J450">
            <v>2.1976428083237917E-3</v>
          </cell>
          <cell r="L450">
            <v>39620</v>
          </cell>
          <cell r="M450">
            <v>4967.7098857426727</v>
          </cell>
          <cell r="N450">
            <v>6269.5924764890278</v>
          </cell>
          <cell r="O450">
            <v>3193.8677738741612</v>
          </cell>
          <cell r="P450">
            <v>402.73862263391061</v>
          </cell>
          <cell r="R450">
            <v>39620</v>
          </cell>
          <cell r="S450">
            <v>1.5552099533437014</v>
          </cell>
          <cell r="T450">
            <v>1.9630938358853554</v>
          </cell>
          <cell r="U450">
            <v>0.12608114582545327</v>
          </cell>
          <cell r="V450">
            <v>3.0094919375710992E-4</v>
          </cell>
        </row>
        <row r="451">
          <cell r="F451">
            <v>39621</v>
          </cell>
          <cell r="G451">
            <v>12.049644535486204</v>
          </cell>
          <cell r="H451">
            <v>15.067048365225252</v>
          </cell>
          <cell r="I451">
            <v>7.6628352490421454</v>
          </cell>
          <cell r="J451">
            <v>2.1976428083237917E-3</v>
          </cell>
          <cell r="L451">
            <v>39621</v>
          </cell>
          <cell r="M451">
            <v>4967.7098857426727</v>
          </cell>
          <cell r="N451">
            <v>6269.5924764890278</v>
          </cell>
          <cell r="O451">
            <v>3193.8677738741612</v>
          </cell>
          <cell r="P451">
            <v>402.73862263391061</v>
          </cell>
          <cell r="R451">
            <v>39621</v>
          </cell>
          <cell r="S451">
            <v>1.5552099533437014</v>
          </cell>
          <cell r="T451">
            <v>1.9630938358853554</v>
          </cell>
          <cell r="U451">
            <v>0.12608114582545327</v>
          </cell>
          <cell r="V451">
            <v>3.0094919375710992E-4</v>
          </cell>
        </row>
        <row r="452">
          <cell r="F452">
            <v>39622</v>
          </cell>
          <cell r="G452">
            <v>12.049644535486204</v>
          </cell>
          <cell r="H452">
            <v>15.067048365225252</v>
          </cell>
          <cell r="I452">
            <v>7.6628352490421454</v>
          </cell>
          <cell r="J452">
            <v>2.1976428083237917E-3</v>
          </cell>
          <cell r="L452">
            <v>39622</v>
          </cell>
          <cell r="M452">
            <v>4967.7098857426727</v>
          </cell>
          <cell r="N452">
            <v>6269.5924764890278</v>
          </cell>
          <cell r="O452">
            <v>3193.8677738741612</v>
          </cell>
          <cell r="P452">
            <v>402.73862263391061</v>
          </cell>
          <cell r="R452">
            <v>39622</v>
          </cell>
          <cell r="S452">
            <v>1.5552099533437014</v>
          </cell>
          <cell r="T452">
            <v>1.9630938358853554</v>
          </cell>
          <cell r="U452">
            <v>0.12608114582545327</v>
          </cell>
          <cell r="V452">
            <v>3.0094919375710992E-4</v>
          </cell>
        </row>
        <row r="453">
          <cell r="F453">
            <v>39623</v>
          </cell>
          <cell r="G453">
            <v>12.049644535486204</v>
          </cell>
          <cell r="H453">
            <v>15.067048365225252</v>
          </cell>
          <cell r="I453">
            <v>7.6628352490421454</v>
          </cell>
          <cell r="J453">
            <v>2.1976428083237917E-3</v>
          </cell>
          <cell r="L453">
            <v>39623</v>
          </cell>
          <cell r="M453">
            <v>4967.7098857426727</v>
          </cell>
          <cell r="N453">
            <v>6269.5924764890278</v>
          </cell>
          <cell r="O453">
            <v>3193.8677738741612</v>
          </cell>
          <cell r="P453">
            <v>402.73862263391061</v>
          </cell>
          <cell r="R453">
            <v>39623</v>
          </cell>
          <cell r="S453">
            <v>1.5552099533437014</v>
          </cell>
          <cell r="T453">
            <v>1.9630938358853554</v>
          </cell>
          <cell r="U453">
            <v>0.12608114582545327</v>
          </cell>
          <cell r="V453">
            <v>3.0094919375710992E-4</v>
          </cell>
        </row>
        <row r="454">
          <cell r="F454">
            <v>39624</v>
          </cell>
          <cell r="G454">
            <v>12.049644535486204</v>
          </cell>
          <cell r="H454">
            <v>15.067048365225252</v>
          </cell>
          <cell r="I454">
            <v>7.6628352490421454</v>
          </cell>
          <cell r="J454">
            <v>2.1976428083237917E-3</v>
          </cell>
          <cell r="L454">
            <v>39624</v>
          </cell>
          <cell r="M454">
            <v>4967.7098857426727</v>
          </cell>
          <cell r="N454">
            <v>6269.5924764890278</v>
          </cell>
          <cell r="O454">
            <v>3193.8677738741612</v>
          </cell>
          <cell r="P454">
            <v>402.73862263391061</v>
          </cell>
          <cell r="R454">
            <v>39624</v>
          </cell>
          <cell r="S454">
            <v>1.5552099533437014</v>
          </cell>
          <cell r="T454">
            <v>1.9630938358853554</v>
          </cell>
          <cell r="U454">
            <v>0.12608114582545327</v>
          </cell>
          <cell r="V454">
            <v>3.0094919375710992E-4</v>
          </cell>
        </row>
        <row r="455">
          <cell r="F455">
            <v>39625</v>
          </cell>
          <cell r="G455">
            <v>12.049644535486204</v>
          </cell>
          <cell r="H455">
            <v>15.067048365225252</v>
          </cell>
          <cell r="I455">
            <v>7.6628352490421454</v>
          </cell>
          <cell r="J455">
            <v>2.1976428083237917E-3</v>
          </cell>
          <cell r="L455">
            <v>39625</v>
          </cell>
          <cell r="M455">
            <v>4967.7098857426727</v>
          </cell>
          <cell r="N455">
            <v>6269.5924764890278</v>
          </cell>
          <cell r="O455">
            <v>3193.8677738741612</v>
          </cell>
          <cell r="P455">
            <v>402.73862263391061</v>
          </cell>
          <cell r="R455">
            <v>39625</v>
          </cell>
          <cell r="S455">
            <v>1.5552099533437014</v>
          </cell>
          <cell r="T455">
            <v>1.9630938358853554</v>
          </cell>
          <cell r="U455">
            <v>0.12608114582545327</v>
          </cell>
          <cell r="V455">
            <v>3.0094919375710992E-4</v>
          </cell>
        </row>
        <row r="456">
          <cell r="F456">
            <v>39626</v>
          </cell>
          <cell r="G456">
            <v>12.049644535486204</v>
          </cell>
          <cell r="H456">
            <v>15.067048365225252</v>
          </cell>
          <cell r="I456">
            <v>7.6628352490421454</v>
          </cell>
          <cell r="J456">
            <v>2.1976428083237917E-3</v>
          </cell>
          <cell r="L456">
            <v>39626</v>
          </cell>
          <cell r="M456">
            <v>4967.7098857426727</v>
          </cell>
          <cell r="N456">
            <v>6269.5924764890278</v>
          </cell>
          <cell r="O456">
            <v>3193.8677738741612</v>
          </cell>
          <cell r="P456">
            <v>402.73862263391061</v>
          </cell>
          <cell r="R456">
            <v>39626</v>
          </cell>
          <cell r="S456">
            <v>1.5552099533437014</v>
          </cell>
          <cell r="T456">
            <v>1.9630938358853554</v>
          </cell>
          <cell r="U456">
            <v>0.12608114582545327</v>
          </cell>
          <cell r="V456">
            <v>3.0094919375710992E-4</v>
          </cell>
        </row>
        <row r="457">
          <cell r="F457">
            <v>39627</v>
          </cell>
          <cell r="G457">
            <v>12.049644535486204</v>
          </cell>
          <cell r="H457">
            <v>15.067048365225252</v>
          </cell>
          <cell r="I457">
            <v>7.6628352490421454</v>
          </cell>
          <cell r="J457">
            <v>2.1976428083237917E-3</v>
          </cell>
          <cell r="L457">
            <v>39627</v>
          </cell>
          <cell r="M457">
            <v>4967.7098857426727</v>
          </cell>
          <cell r="N457">
            <v>6269.5924764890278</v>
          </cell>
          <cell r="O457">
            <v>3193.8677738741612</v>
          </cell>
          <cell r="P457">
            <v>402.73862263391061</v>
          </cell>
          <cell r="R457">
            <v>39627</v>
          </cell>
          <cell r="S457">
            <v>1.5552099533437014</v>
          </cell>
          <cell r="T457">
            <v>1.9630938358853554</v>
          </cell>
          <cell r="U457">
            <v>0.12608114582545327</v>
          </cell>
          <cell r="V457">
            <v>3.0094919375710992E-4</v>
          </cell>
        </row>
        <row r="458">
          <cell r="F458">
            <v>39628</v>
          </cell>
          <cell r="G458">
            <v>12.049644535486204</v>
          </cell>
          <cell r="H458">
            <v>15.067048365225252</v>
          </cell>
          <cell r="I458">
            <v>7.6628352490421454</v>
          </cell>
          <cell r="J458">
            <v>2.1976428083237917E-3</v>
          </cell>
          <cell r="L458">
            <v>39628</v>
          </cell>
          <cell r="M458">
            <v>4967.7098857426727</v>
          </cell>
          <cell r="N458">
            <v>6269.5924764890278</v>
          </cell>
          <cell r="O458">
            <v>3193.8677738741612</v>
          </cell>
          <cell r="P458">
            <v>402.73862263391061</v>
          </cell>
          <cell r="R458">
            <v>39628</v>
          </cell>
          <cell r="S458">
            <v>1.5552099533437014</v>
          </cell>
          <cell r="T458">
            <v>1.9630938358853554</v>
          </cell>
          <cell r="U458">
            <v>0.12608114582545327</v>
          </cell>
          <cell r="V458">
            <v>3.0094919375710992E-4</v>
          </cell>
        </row>
        <row r="459">
          <cell r="F459">
            <v>39629</v>
          </cell>
          <cell r="G459">
            <v>12.049644535486204</v>
          </cell>
          <cell r="H459">
            <v>15.067048365225252</v>
          </cell>
          <cell r="I459">
            <v>7.6628352490421454</v>
          </cell>
          <cell r="J459">
            <v>2.1976428083237917E-3</v>
          </cell>
          <cell r="L459">
            <v>39629</v>
          </cell>
          <cell r="M459">
            <v>4967.7098857426727</v>
          </cell>
          <cell r="N459">
            <v>6269.5924764890278</v>
          </cell>
          <cell r="O459">
            <v>3193.8677738741612</v>
          </cell>
          <cell r="P459">
            <v>402.73862263391061</v>
          </cell>
          <cell r="R459">
            <v>39629</v>
          </cell>
          <cell r="S459">
            <v>1.5552099533437014</v>
          </cell>
          <cell r="T459">
            <v>1.9630938358853554</v>
          </cell>
          <cell r="U459">
            <v>0.12608114582545327</v>
          </cell>
          <cell r="V459">
            <v>3.0094919375710992E-4</v>
          </cell>
        </row>
        <row r="460">
          <cell r="F460">
            <v>39630</v>
          </cell>
          <cell r="G460">
            <v>12.049644535486204</v>
          </cell>
          <cell r="H460">
            <v>15.067048365225252</v>
          </cell>
          <cell r="I460">
            <v>7.6628352490421454</v>
          </cell>
          <cell r="J460">
            <v>2.1976428083237917E-3</v>
          </cell>
          <cell r="L460">
            <v>39630</v>
          </cell>
          <cell r="M460">
            <v>4967.7098857426727</v>
          </cell>
          <cell r="N460">
            <v>6269.5924764890278</v>
          </cell>
          <cell r="O460">
            <v>3193.8677738741612</v>
          </cell>
          <cell r="P460">
            <v>402.73862263391061</v>
          </cell>
          <cell r="R460">
            <v>39630</v>
          </cell>
          <cell r="S460">
            <v>1.5552099533437014</v>
          </cell>
          <cell r="T460">
            <v>1.9630938358853554</v>
          </cell>
          <cell r="U460">
            <v>0.12608114582545327</v>
          </cell>
          <cell r="V460">
            <v>3.0094919375710992E-4</v>
          </cell>
        </row>
        <row r="461">
          <cell r="F461">
            <v>39631</v>
          </cell>
          <cell r="G461">
            <v>12.049644535486204</v>
          </cell>
          <cell r="H461">
            <v>15.067048365225252</v>
          </cell>
          <cell r="I461">
            <v>7.6628352490421454</v>
          </cell>
          <cell r="J461">
            <v>2.1976428083237917E-3</v>
          </cell>
          <cell r="L461">
            <v>39631</v>
          </cell>
          <cell r="M461">
            <v>4967.7098857426727</v>
          </cell>
          <cell r="N461">
            <v>6269.5924764890278</v>
          </cell>
          <cell r="O461">
            <v>3193.8677738741612</v>
          </cell>
          <cell r="P461">
            <v>402.73862263391061</v>
          </cell>
          <cell r="R461">
            <v>39631</v>
          </cell>
          <cell r="S461">
            <v>1.5552099533437014</v>
          </cell>
          <cell r="T461">
            <v>1.9630938358853554</v>
          </cell>
          <cell r="U461">
            <v>0.12608114582545327</v>
          </cell>
          <cell r="V461">
            <v>3.0094919375710992E-4</v>
          </cell>
        </row>
        <row r="462">
          <cell r="F462">
            <v>39632</v>
          </cell>
          <cell r="G462">
            <v>12.049644535486204</v>
          </cell>
          <cell r="H462">
            <v>15.067048365225252</v>
          </cell>
          <cell r="I462">
            <v>7.6628352490421454</v>
          </cell>
          <cell r="J462">
            <v>2.1976428083237917E-3</v>
          </cell>
          <cell r="L462">
            <v>39632</v>
          </cell>
          <cell r="M462">
            <v>4967.7098857426727</v>
          </cell>
          <cell r="N462">
            <v>6269.5924764890278</v>
          </cell>
          <cell r="O462">
            <v>3193.8677738741612</v>
          </cell>
          <cell r="P462">
            <v>402.73862263391061</v>
          </cell>
          <cell r="R462">
            <v>39632</v>
          </cell>
          <cell r="S462">
            <v>1.5552099533437014</v>
          </cell>
          <cell r="T462">
            <v>1.9630938358853554</v>
          </cell>
          <cell r="U462">
            <v>0.12608114582545327</v>
          </cell>
          <cell r="V462">
            <v>3.0094919375710992E-4</v>
          </cell>
        </row>
        <row r="463">
          <cell r="F463">
            <v>39633</v>
          </cell>
          <cell r="G463">
            <v>12.049644535486204</v>
          </cell>
          <cell r="H463">
            <v>15.067048365225252</v>
          </cell>
          <cell r="I463">
            <v>7.6628352490421454</v>
          </cell>
          <cell r="J463">
            <v>2.1976428083237917E-3</v>
          </cell>
          <cell r="L463">
            <v>39633</v>
          </cell>
          <cell r="M463">
            <v>4967.7098857426727</v>
          </cell>
          <cell r="N463">
            <v>6269.5924764890278</v>
          </cell>
          <cell r="O463">
            <v>3193.8677738741612</v>
          </cell>
          <cell r="P463">
            <v>402.73862263391061</v>
          </cell>
          <cell r="R463">
            <v>39633</v>
          </cell>
          <cell r="S463">
            <v>1.5552099533437014</v>
          </cell>
          <cell r="T463">
            <v>1.9630938358853554</v>
          </cell>
          <cell r="U463">
            <v>0.12608114582545327</v>
          </cell>
          <cell r="V463">
            <v>3.0094919375710992E-4</v>
          </cell>
        </row>
        <row r="464">
          <cell r="F464">
            <v>39634</v>
          </cell>
          <cell r="G464">
            <v>12.049644535486204</v>
          </cell>
          <cell r="H464">
            <v>15.067048365225252</v>
          </cell>
          <cell r="I464">
            <v>7.6628352490421454</v>
          </cell>
          <cell r="J464">
            <v>2.1976428083237917E-3</v>
          </cell>
          <cell r="L464">
            <v>39634</v>
          </cell>
          <cell r="M464">
            <v>4967.7098857426727</v>
          </cell>
          <cell r="N464">
            <v>6269.5924764890278</v>
          </cell>
          <cell r="O464">
            <v>3193.8677738741612</v>
          </cell>
          <cell r="P464">
            <v>402.73862263391061</v>
          </cell>
          <cell r="R464">
            <v>39634</v>
          </cell>
          <cell r="S464">
            <v>1.5552099533437014</v>
          </cell>
          <cell r="T464">
            <v>1.9630938358853554</v>
          </cell>
          <cell r="U464">
            <v>0.12608114582545327</v>
          </cell>
          <cell r="V464">
            <v>3.0094919375710992E-4</v>
          </cell>
        </row>
        <row r="465">
          <cell r="F465">
            <v>39635</v>
          </cell>
          <cell r="G465">
            <v>12.049644535486204</v>
          </cell>
          <cell r="H465">
            <v>15.067048365225252</v>
          </cell>
          <cell r="I465">
            <v>7.6628352490421454</v>
          </cell>
          <cell r="J465">
            <v>2.1976428083237917E-3</v>
          </cell>
          <cell r="L465">
            <v>39635</v>
          </cell>
          <cell r="M465">
            <v>4967.7098857426727</v>
          </cell>
          <cell r="N465">
            <v>6269.5924764890278</v>
          </cell>
          <cell r="O465">
            <v>3193.8677738741612</v>
          </cell>
          <cell r="P465">
            <v>402.73862263391061</v>
          </cell>
          <cell r="R465">
            <v>39635</v>
          </cell>
          <cell r="S465">
            <v>1.5552099533437014</v>
          </cell>
          <cell r="T465">
            <v>1.9630938358853554</v>
          </cell>
          <cell r="U465">
            <v>0.12608114582545327</v>
          </cell>
          <cell r="V465">
            <v>3.0094919375710992E-4</v>
          </cell>
        </row>
        <row r="466">
          <cell r="F466">
            <v>39636</v>
          </cell>
          <cell r="G466">
            <v>12.049644535486204</v>
          </cell>
          <cell r="H466">
            <v>15.067048365225252</v>
          </cell>
          <cell r="I466">
            <v>7.6628352490421454</v>
          </cell>
          <cell r="J466">
            <v>2.1976428083237917E-3</v>
          </cell>
          <cell r="L466">
            <v>39636</v>
          </cell>
          <cell r="M466">
            <v>4967.7098857426727</v>
          </cell>
          <cell r="N466">
            <v>6269.5924764890278</v>
          </cell>
          <cell r="O466">
            <v>3193.8677738741612</v>
          </cell>
          <cell r="P466">
            <v>402.73862263391061</v>
          </cell>
          <cell r="R466">
            <v>39636</v>
          </cell>
          <cell r="S466">
            <v>1.5552099533437014</v>
          </cell>
          <cell r="T466">
            <v>1.9630938358853554</v>
          </cell>
          <cell r="U466">
            <v>0.12608114582545327</v>
          </cell>
          <cell r="V466">
            <v>3.0094919375710992E-4</v>
          </cell>
        </row>
        <row r="467">
          <cell r="F467">
            <v>39637</v>
          </cell>
          <cell r="G467">
            <v>12.049644535486204</v>
          </cell>
          <cell r="H467">
            <v>15.067048365225252</v>
          </cell>
          <cell r="I467">
            <v>7.6628352490421454</v>
          </cell>
          <cell r="J467">
            <v>2.1976428083237917E-3</v>
          </cell>
          <cell r="L467">
            <v>39637</v>
          </cell>
          <cell r="M467">
            <v>4967.7098857426727</v>
          </cell>
          <cell r="N467">
            <v>6269.5924764890278</v>
          </cell>
          <cell r="O467">
            <v>3193.8677738741612</v>
          </cell>
          <cell r="P467">
            <v>402.73862263391061</v>
          </cell>
          <cell r="R467">
            <v>39637</v>
          </cell>
          <cell r="S467">
            <v>1.5552099533437014</v>
          </cell>
          <cell r="T467">
            <v>1.9630938358853554</v>
          </cell>
          <cell r="U467">
            <v>0.12608114582545327</v>
          </cell>
          <cell r="V467">
            <v>3.0094919375710992E-4</v>
          </cell>
        </row>
        <row r="468">
          <cell r="F468">
            <v>39638</v>
          </cell>
          <cell r="G468">
            <v>12.049644535486204</v>
          </cell>
          <cell r="H468">
            <v>15.067048365225252</v>
          </cell>
          <cell r="I468">
            <v>7.6628352490421454</v>
          </cell>
          <cell r="J468">
            <v>2.1976428083237917E-3</v>
          </cell>
          <cell r="L468">
            <v>39638</v>
          </cell>
          <cell r="M468">
            <v>4967.7098857426727</v>
          </cell>
          <cell r="N468">
            <v>6269.5924764890278</v>
          </cell>
          <cell r="O468">
            <v>3193.8677738741612</v>
          </cell>
          <cell r="P468">
            <v>402.73862263391061</v>
          </cell>
          <cell r="R468">
            <v>39638</v>
          </cell>
          <cell r="S468">
            <v>1.5552099533437014</v>
          </cell>
          <cell r="T468">
            <v>1.9630938358853554</v>
          </cell>
          <cell r="U468">
            <v>0.12608114582545327</v>
          </cell>
          <cell r="V468">
            <v>3.0094919375710992E-4</v>
          </cell>
        </row>
        <row r="469">
          <cell r="F469">
            <v>39639</v>
          </cell>
          <cell r="G469">
            <v>12.049644535486204</v>
          </cell>
          <cell r="H469">
            <v>15.067048365225252</v>
          </cell>
          <cell r="I469">
            <v>7.6628352490421454</v>
          </cell>
          <cell r="J469">
            <v>2.1976428083237917E-3</v>
          </cell>
          <cell r="L469">
            <v>39639</v>
          </cell>
          <cell r="M469">
            <v>4967.7098857426727</v>
          </cell>
          <cell r="N469">
            <v>6269.5924764890278</v>
          </cell>
          <cell r="O469">
            <v>3193.8677738741612</v>
          </cell>
          <cell r="P469">
            <v>402.73862263391061</v>
          </cell>
          <cell r="R469">
            <v>39639</v>
          </cell>
          <cell r="S469">
            <v>1.5552099533437014</v>
          </cell>
          <cell r="T469">
            <v>1.9630938358853554</v>
          </cell>
          <cell r="U469">
            <v>0.12608114582545327</v>
          </cell>
          <cell r="V469">
            <v>3.0094919375710992E-4</v>
          </cell>
        </row>
        <row r="470">
          <cell r="F470">
            <v>39640</v>
          </cell>
          <cell r="G470">
            <v>12.049644535486204</v>
          </cell>
          <cell r="H470">
            <v>15.067048365225252</v>
          </cell>
          <cell r="I470">
            <v>7.6628352490421454</v>
          </cell>
          <cell r="J470">
            <v>2.1976428083237917E-3</v>
          </cell>
          <cell r="L470">
            <v>39640</v>
          </cell>
          <cell r="M470">
            <v>4967.7098857426727</v>
          </cell>
          <cell r="N470">
            <v>6269.5924764890278</v>
          </cell>
          <cell r="O470">
            <v>3193.8677738741612</v>
          </cell>
          <cell r="P470">
            <v>402.73862263391061</v>
          </cell>
          <cell r="R470">
            <v>39640</v>
          </cell>
          <cell r="S470">
            <v>1.5552099533437014</v>
          </cell>
          <cell r="T470">
            <v>1.9630938358853554</v>
          </cell>
          <cell r="U470">
            <v>0.12608114582545327</v>
          </cell>
          <cell r="V470">
            <v>3.0094919375710992E-4</v>
          </cell>
        </row>
        <row r="471">
          <cell r="F471">
            <v>39641</v>
          </cell>
          <cell r="G471">
            <v>12.049644535486204</v>
          </cell>
          <cell r="H471">
            <v>15.067048365225252</v>
          </cell>
          <cell r="I471">
            <v>7.6628352490421454</v>
          </cell>
          <cell r="J471">
            <v>2.1976428083237917E-3</v>
          </cell>
          <cell r="L471">
            <v>39641</v>
          </cell>
          <cell r="M471">
            <v>4967.7098857426727</v>
          </cell>
          <cell r="N471">
            <v>6269.5924764890278</v>
          </cell>
          <cell r="O471">
            <v>3193.8677738741612</v>
          </cell>
          <cell r="P471">
            <v>402.73862263391061</v>
          </cell>
          <cell r="R471">
            <v>39641</v>
          </cell>
          <cell r="S471">
            <v>1.5552099533437014</v>
          </cell>
          <cell r="T471">
            <v>1.9630938358853554</v>
          </cell>
          <cell r="U471">
            <v>0.12608114582545327</v>
          </cell>
          <cell r="V471">
            <v>3.0094919375710992E-4</v>
          </cell>
        </row>
        <row r="472">
          <cell r="F472">
            <v>39642</v>
          </cell>
          <cell r="G472">
            <v>12.049644535486204</v>
          </cell>
          <cell r="H472">
            <v>15.067048365225252</v>
          </cell>
          <cell r="I472">
            <v>7.6628352490421454</v>
          </cell>
          <cell r="J472">
            <v>2.1976428083237917E-3</v>
          </cell>
          <cell r="L472">
            <v>39642</v>
          </cell>
          <cell r="M472">
            <v>4967.7098857426727</v>
          </cell>
          <cell r="N472">
            <v>6269.5924764890278</v>
          </cell>
          <cell r="O472">
            <v>3193.8677738741612</v>
          </cell>
          <cell r="P472">
            <v>402.73862263391061</v>
          </cell>
          <cell r="R472">
            <v>39642</v>
          </cell>
          <cell r="S472">
            <v>1.5552099533437014</v>
          </cell>
          <cell r="T472">
            <v>1.9630938358853554</v>
          </cell>
          <cell r="U472">
            <v>0.12608114582545327</v>
          </cell>
          <cell r="V472">
            <v>3.0094919375710992E-4</v>
          </cell>
        </row>
        <row r="473">
          <cell r="F473">
            <v>39643</v>
          </cell>
          <cell r="G473">
            <v>12.049644535486204</v>
          </cell>
          <cell r="H473">
            <v>15.067048365225252</v>
          </cell>
          <cell r="I473">
            <v>7.6628352490421454</v>
          </cell>
          <cell r="J473">
            <v>2.1976428083237917E-3</v>
          </cell>
          <cell r="L473">
            <v>39643</v>
          </cell>
          <cell r="M473">
            <v>4967.7098857426727</v>
          </cell>
          <cell r="N473">
            <v>6269.5924764890278</v>
          </cell>
          <cell r="O473">
            <v>3193.8677738741612</v>
          </cell>
          <cell r="P473">
            <v>402.73862263391061</v>
          </cell>
          <cell r="R473">
            <v>39643</v>
          </cell>
          <cell r="S473">
            <v>1.5552099533437014</v>
          </cell>
          <cell r="T473">
            <v>1.9630938358853554</v>
          </cell>
          <cell r="U473">
            <v>0.12608114582545327</v>
          </cell>
          <cell r="V473">
            <v>3.0094919375710992E-4</v>
          </cell>
        </row>
        <row r="474">
          <cell r="F474">
            <v>39644</v>
          </cell>
          <cell r="G474">
            <v>12.049644535486204</v>
          </cell>
          <cell r="H474">
            <v>15.067048365225252</v>
          </cell>
          <cell r="I474">
            <v>7.6628352490421454</v>
          </cell>
          <cell r="J474">
            <v>2.1976428083237917E-3</v>
          </cell>
          <cell r="L474">
            <v>39644</v>
          </cell>
          <cell r="M474">
            <v>4967.7098857426727</v>
          </cell>
          <cell r="N474">
            <v>6269.5924764890278</v>
          </cell>
          <cell r="O474">
            <v>3193.8677738741612</v>
          </cell>
          <cell r="P474">
            <v>402.73862263391061</v>
          </cell>
          <cell r="R474">
            <v>39644</v>
          </cell>
          <cell r="S474">
            <v>1.5552099533437014</v>
          </cell>
          <cell r="T474">
            <v>1.9630938358853554</v>
          </cell>
          <cell r="U474">
            <v>0.12608114582545327</v>
          </cell>
          <cell r="V474">
            <v>3.0094919375710992E-4</v>
          </cell>
        </row>
        <row r="475">
          <cell r="F475">
            <v>39645</v>
          </cell>
          <cell r="G475">
            <v>12.049644535486204</v>
          </cell>
          <cell r="H475">
            <v>15.067048365225252</v>
          </cell>
          <cell r="I475">
            <v>7.6628352490421454</v>
          </cell>
          <cell r="J475">
            <v>2.1976428083237917E-3</v>
          </cell>
          <cell r="L475">
            <v>39645</v>
          </cell>
          <cell r="M475">
            <v>4967.7098857426727</v>
          </cell>
          <cell r="N475">
            <v>6269.5924764890278</v>
          </cell>
          <cell r="O475">
            <v>3193.8677738741612</v>
          </cell>
          <cell r="P475">
            <v>402.73862263391061</v>
          </cell>
          <cell r="R475">
            <v>39645</v>
          </cell>
          <cell r="S475">
            <v>1.5552099533437014</v>
          </cell>
          <cell r="T475">
            <v>1.9630938358853554</v>
          </cell>
          <cell r="U475">
            <v>0.12608114582545327</v>
          </cell>
          <cell r="V475">
            <v>3.0094919375710992E-4</v>
          </cell>
        </row>
        <row r="476">
          <cell r="F476">
            <v>39646</v>
          </cell>
          <cell r="G476">
            <v>12.049644535486204</v>
          </cell>
          <cell r="H476">
            <v>15.067048365225252</v>
          </cell>
          <cell r="I476">
            <v>7.6628352490421454</v>
          </cell>
          <cell r="J476">
            <v>2.1976428083237917E-3</v>
          </cell>
          <cell r="L476">
            <v>39646</v>
          </cell>
          <cell r="M476">
            <v>4967.7098857426727</v>
          </cell>
          <cell r="N476">
            <v>6269.5924764890278</v>
          </cell>
          <cell r="O476">
            <v>3193.8677738741612</v>
          </cell>
          <cell r="P476">
            <v>402.73862263391061</v>
          </cell>
          <cell r="R476">
            <v>39646</v>
          </cell>
          <cell r="S476">
            <v>1.5552099533437014</v>
          </cell>
          <cell r="T476">
            <v>1.9630938358853554</v>
          </cell>
          <cell r="U476">
            <v>0.12608114582545327</v>
          </cell>
          <cell r="V476">
            <v>3.0094919375710992E-4</v>
          </cell>
        </row>
        <row r="477">
          <cell r="F477">
            <v>39647</v>
          </cell>
          <cell r="G477">
            <v>12.049644535486204</v>
          </cell>
          <cell r="H477">
            <v>15.067048365225252</v>
          </cell>
          <cell r="I477">
            <v>7.6628352490421454</v>
          </cell>
          <cell r="J477">
            <v>2.1976428083237917E-3</v>
          </cell>
          <cell r="L477">
            <v>39647</v>
          </cell>
          <cell r="M477">
            <v>4967.7098857426727</v>
          </cell>
          <cell r="N477">
            <v>6269.5924764890278</v>
          </cell>
          <cell r="O477">
            <v>3193.8677738741612</v>
          </cell>
          <cell r="P477">
            <v>402.73862263391061</v>
          </cell>
          <cell r="R477">
            <v>39647</v>
          </cell>
          <cell r="S477">
            <v>1.5552099533437014</v>
          </cell>
          <cell r="T477">
            <v>1.9630938358853554</v>
          </cell>
          <cell r="U477">
            <v>0.12608114582545327</v>
          </cell>
          <cell r="V477">
            <v>3.0094919375710992E-4</v>
          </cell>
        </row>
        <row r="478">
          <cell r="F478">
            <v>39648</v>
          </cell>
          <cell r="G478">
            <v>12.049644535486204</v>
          </cell>
          <cell r="H478">
            <v>15.067048365225252</v>
          </cell>
          <cell r="I478">
            <v>7.6628352490421454</v>
          </cell>
          <cell r="J478">
            <v>2.1976428083237917E-3</v>
          </cell>
          <cell r="L478">
            <v>39648</v>
          </cell>
          <cell r="M478">
            <v>4967.7098857426727</v>
          </cell>
          <cell r="N478">
            <v>6269.5924764890278</v>
          </cell>
          <cell r="O478">
            <v>3193.8677738741612</v>
          </cell>
          <cell r="P478">
            <v>402.73862263391061</v>
          </cell>
          <cell r="R478">
            <v>39648</v>
          </cell>
          <cell r="S478">
            <v>1.5552099533437014</v>
          </cell>
          <cell r="T478">
            <v>1.9630938358853554</v>
          </cell>
          <cell r="U478">
            <v>0.12608114582545327</v>
          </cell>
          <cell r="V478">
            <v>3.0094919375710992E-4</v>
          </cell>
        </row>
        <row r="479">
          <cell r="F479">
            <v>39649</v>
          </cell>
          <cell r="G479">
            <v>12.049644535486204</v>
          </cell>
          <cell r="H479">
            <v>15.067048365225252</v>
          </cell>
          <cell r="I479">
            <v>7.6628352490421454</v>
          </cell>
          <cell r="J479">
            <v>2.1976428083237917E-3</v>
          </cell>
          <cell r="L479">
            <v>39649</v>
          </cell>
          <cell r="M479">
            <v>4967.7098857426727</v>
          </cell>
          <cell r="N479">
            <v>6269.5924764890278</v>
          </cell>
          <cell r="O479">
            <v>3193.8677738741612</v>
          </cell>
          <cell r="P479">
            <v>402.73862263391061</v>
          </cell>
          <cell r="R479">
            <v>39649</v>
          </cell>
          <cell r="S479">
            <v>1.5552099533437014</v>
          </cell>
          <cell r="T479">
            <v>1.9630938358853554</v>
          </cell>
          <cell r="U479">
            <v>0.12608114582545327</v>
          </cell>
          <cell r="V479">
            <v>3.0094919375710992E-4</v>
          </cell>
        </row>
        <row r="480">
          <cell r="F480">
            <v>39650</v>
          </cell>
          <cell r="G480">
            <v>12.049644535486204</v>
          </cell>
          <cell r="H480">
            <v>15.067048365225252</v>
          </cell>
          <cell r="I480">
            <v>7.6628352490421454</v>
          </cell>
          <cell r="J480">
            <v>2.1976428083237917E-3</v>
          </cell>
          <cell r="L480">
            <v>39650</v>
          </cell>
          <cell r="M480">
            <v>4967.7098857426727</v>
          </cell>
          <cell r="N480">
            <v>6269.5924764890278</v>
          </cell>
          <cell r="O480">
            <v>3193.8677738741612</v>
          </cell>
          <cell r="P480">
            <v>402.73862263391061</v>
          </cell>
          <cell r="R480">
            <v>39650</v>
          </cell>
          <cell r="S480">
            <v>1.5552099533437014</v>
          </cell>
          <cell r="T480">
            <v>1.9630938358853554</v>
          </cell>
          <cell r="U480">
            <v>0.12608114582545327</v>
          </cell>
          <cell r="V480">
            <v>3.0094919375710992E-4</v>
          </cell>
        </row>
        <row r="481">
          <cell r="F481">
            <v>39651</v>
          </cell>
          <cell r="G481">
            <v>12.049644535486204</v>
          </cell>
          <cell r="H481">
            <v>15.067048365225252</v>
          </cell>
          <cell r="I481">
            <v>7.6628352490421454</v>
          </cell>
          <cell r="J481">
            <v>2.1976428083237917E-3</v>
          </cell>
          <cell r="L481">
            <v>39651</v>
          </cell>
          <cell r="M481">
            <v>4967.7098857426727</v>
          </cell>
          <cell r="N481">
            <v>6269.5924764890278</v>
          </cell>
          <cell r="O481">
            <v>3193.8677738741612</v>
          </cell>
          <cell r="P481">
            <v>402.73862263391061</v>
          </cell>
          <cell r="R481">
            <v>39651</v>
          </cell>
          <cell r="S481">
            <v>1.5552099533437014</v>
          </cell>
          <cell r="T481">
            <v>1.9630938358853554</v>
          </cell>
          <cell r="U481">
            <v>0.12608114582545327</v>
          </cell>
          <cell r="V481">
            <v>3.0094919375710992E-4</v>
          </cell>
        </row>
        <row r="482">
          <cell r="F482">
            <v>39652</v>
          </cell>
          <cell r="G482">
            <v>12.049644535486204</v>
          </cell>
          <cell r="H482">
            <v>15.067048365225252</v>
          </cell>
          <cell r="I482">
            <v>7.6628352490421454</v>
          </cell>
          <cell r="J482">
            <v>2.1976428083237917E-3</v>
          </cell>
          <cell r="L482">
            <v>39652</v>
          </cell>
          <cell r="M482">
            <v>4967.7098857426727</v>
          </cell>
          <cell r="N482">
            <v>6269.5924764890278</v>
          </cell>
          <cell r="O482">
            <v>3193.8677738741612</v>
          </cell>
          <cell r="P482">
            <v>402.73862263391061</v>
          </cell>
          <cell r="R482">
            <v>39652</v>
          </cell>
          <cell r="S482">
            <v>1.5552099533437014</v>
          </cell>
          <cell r="T482">
            <v>1.9630938358853554</v>
          </cell>
          <cell r="U482">
            <v>0.12608114582545327</v>
          </cell>
          <cell r="V482">
            <v>3.0094919375710992E-4</v>
          </cell>
        </row>
        <row r="483">
          <cell r="F483">
            <v>39653</v>
          </cell>
          <cell r="G483">
            <v>12.049644535486204</v>
          </cell>
          <cell r="H483">
            <v>15.067048365225252</v>
          </cell>
          <cell r="I483">
            <v>7.6628352490421454</v>
          </cell>
          <cell r="J483">
            <v>2.1976428083237917E-3</v>
          </cell>
          <cell r="L483">
            <v>39653</v>
          </cell>
          <cell r="M483">
            <v>4967.7098857426727</v>
          </cell>
          <cell r="N483">
            <v>6269.5924764890278</v>
          </cell>
          <cell r="O483">
            <v>3193.8677738741612</v>
          </cell>
          <cell r="P483">
            <v>402.73862263391061</v>
          </cell>
          <cell r="R483">
            <v>39653</v>
          </cell>
          <cell r="S483">
            <v>1.5552099533437014</v>
          </cell>
          <cell r="T483">
            <v>1.9630938358853554</v>
          </cell>
          <cell r="U483">
            <v>0.12608114582545327</v>
          </cell>
          <cell r="V483">
            <v>3.0094919375710992E-4</v>
          </cell>
        </row>
        <row r="484">
          <cell r="F484">
            <v>39654</v>
          </cell>
          <cell r="G484">
            <v>12.049644535486204</v>
          </cell>
          <cell r="H484">
            <v>15.067048365225252</v>
          </cell>
          <cell r="I484">
            <v>7.6628352490421454</v>
          </cell>
          <cell r="J484">
            <v>2.1976428083237917E-3</v>
          </cell>
          <cell r="L484">
            <v>39654</v>
          </cell>
          <cell r="M484">
            <v>4967.7098857426727</v>
          </cell>
          <cell r="N484">
            <v>6269.5924764890278</v>
          </cell>
          <cell r="O484">
            <v>3193.8677738741612</v>
          </cell>
          <cell r="P484">
            <v>402.73862263391061</v>
          </cell>
          <cell r="R484">
            <v>39654</v>
          </cell>
          <cell r="S484">
            <v>1.5552099533437014</v>
          </cell>
          <cell r="T484">
            <v>1.9630938358853554</v>
          </cell>
          <cell r="U484">
            <v>0.12608114582545327</v>
          </cell>
          <cell r="V484">
            <v>3.0094919375710992E-4</v>
          </cell>
        </row>
        <row r="485">
          <cell r="F485">
            <v>39655</v>
          </cell>
          <cell r="G485">
            <v>12.049644535486204</v>
          </cell>
          <cell r="H485">
            <v>15.067048365225252</v>
          </cell>
          <cell r="I485">
            <v>7.6628352490421454</v>
          </cell>
          <cell r="J485">
            <v>2.1976428083237917E-3</v>
          </cell>
          <cell r="L485">
            <v>39655</v>
          </cell>
          <cell r="M485">
            <v>4967.7098857426727</v>
          </cell>
          <cell r="N485">
            <v>6269.5924764890278</v>
          </cell>
          <cell r="O485">
            <v>3193.8677738741612</v>
          </cell>
          <cell r="P485">
            <v>402.73862263391061</v>
          </cell>
          <cell r="R485">
            <v>39655</v>
          </cell>
          <cell r="S485">
            <v>1.5552099533437014</v>
          </cell>
          <cell r="T485">
            <v>1.9630938358853554</v>
          </cell>
          <cell r="U485">
            <v>0.12608114582545327</v>
          </cell>
          <cell r="V485">
            <v>3.0094919375710992E-4</v>
          </cell>
        </row>
        <row r="486">
          <cell r="F486">
            <v>39656</v>
          </cell>
          <cell r="G486">
            <v>12.049644535486204</v>
          </cell>
          <cell r="H486">
            <v>15.067048365225252</v>
          </cell>
          <cell r="I486">
            <v>7.6628352490421454</v>
          </cell>
          <cell r="J486">
            <v>2.1976428083237917E-3</v>
          </cell>
          <cell r="L486">
            <v>39656</v>
          </cell>
          <cell r="M486">
            <v>4967.7098857426727</v>
          </cell>
          <cell r="N486">
            <v>6269.5924764890278</v>
          </cell>
          <cell r="O486">
            <v>3193.8677738741612</v>
          </cell>
          <cell r="P486">
            <v>402.73862263391061</v>
          </cell>
          <cell r="R486">
            <v>39656</v>
          </cell>
          <cell r="S486">
            <v>1.5552099533437014</v>
          </cell>
          <cell r="T486">
            <v>1.9630938358853554</v>
          </cell>
          <cell r="U486">
            <v>0.12608114582545327</v>
          </cell>
          <cell r="V486">
            <v>3.0094919375710992E-4</v>
          </cell>
        </row>
        <row r="487">
          <cell r="F487">
            <v>39657</v>
          </cell>
          <cell r="G487">
            <v>12.049644535486204</v>
          </cell>
          <cell r="H487">
            <v>15.067048365225252</v>
          </cell>
          <cell r="I487">
            <v>7.6628352490421454</v>
          </cell>
          <cell r="J487">
            <v>2.1976428083237917E-3</v>
          </cell>
          <cell r="L487">
            <v>39657</v>
          </cell>
          <cell r="M487">
            <v>4967.7098857426727</v>
          </cell>
          <cell r="N487">
            <v>6269.5924764890278</v>
          </cell>
          <cell r="O487">
            <v>3193.8677738741612</v>
          </cell>
          <cell r="P487">
            <v>402.73862263391061</v>
          </cell>
          <cell r="R487">
            <v>39657</v>
          </cell>
          <cell r="S487">
            <v>1.5552099533437014</v>
          </cell>
          <cell r="T487">
            <v>1.9630938358853554</v>
          </cell>
          <cell r="U487">
            <v>0.12608114582545327</v>
          </cell>
          <cell r="V487">
            <v>3.0094919375710992E-4</v>
          </cell>
        </row>
        <row r="488">
          <cell r="F488">
            <v>39658</v>
          </cell>
          <cell r="G488">
            <v>12.049644535486204</v>
          </cell>
          <cell r="H488">
            <v>15.067048365225252</v>
          </cell>
          <cell r="I488">
            <v>7.6628352490421454</v>
          </cell>
          <cell r="J488">
            <v>2.1976428083237917E-3</v>
          </cell>
          <cell r="L488">
            <v>39658</v>
          </cell>
          <cell r="M488">
            <v>4967.7098857426727</v>
          </cell>
          <cell r="N488">
            <v>6269.5924764890278</v>
          </cell>
          <cell r="O488">
            <v>3193.8677738741612</v>
          </cell>
          <cell r="P488">
            <v>402.73862263391061</v>
          </cell>
          <cell r="R488">
            <v>39658</v>
          </cell>
          <cell r="S488">
            <v>1.5552099533437014</v>
          </cell>
          <cell r="T488">
            <v>1.9630938358853554</v>
          </cell>
          <cell r="U488">
            <v>0.12608114582545327</v>
          </cell>
          <cell r="V488">
            <v>3.0094919375710992E-4</v>
          </cell>
        </row>
        <row r="489">
          <cell r="F489">
            <v>39659</v>
          </cell>
          <cell r="G489">
            <v>12.049644535486204</v>
          </cell>
          <cell r="H489">
            <v>15.067048365225252</v>
          </cell>
          <cell r="I489">
            <v>7.6628352490421454</v>
          </cell>
          <cell r="J489">
            <v>2.1976428083237917E-3</v>
          </cell>
          <cell r="L489">
            <v>39659</v>
          </cell>
          <cell r="M489">
            <v>4967.7098857426727</v>
          </cell>
          <cell r="N489">
            <v>6269.5924764890278</v>
          </cell>
          <cell r="O489">
            <v>3193.8677738741612</v>
          </cell>
          <cell r="P489">
            <v>402.73862263391061</v>
          </cell>
          <cell r="R489">
            <v>39659</v>
          </cell>
          <cell r="S489">
            <v>1.5552099533437014</v>
          </cell>
          <cell r="T489">
            <v>1.9630938358853554</v>
          </cell>
          <cell r="U489">
            <v>0.12608114582545327</v>
          </cell>
          <cell r="V489">
            <v>3.0094919375710992E-4</v>
          </cell>
        </row>
        <row r="490">
          <cell r="F490">
            <v>39660</v>
          </cell>
          <cell r="G490">
            <v>12.049644535486204</v>
          </cell>
          <cell r="H490">
            <v>15.067048365225252</v>
          </cell>
          <cell r="I490">
            <v>7.6628352490421454</v>
          </cell>
          <cell r="J490">
            <v>2.1976428083237917E-3</v>
          </cell>
          <cell r="L490">
            <v>39660</v>
          </cell>
          <cell r="M490">
            <v>4967.7098857426727</v>
          </cell>
          <cell r="N490">
            <v>6269.5924764890278</v>
          </cell>
          <cell r="O490">
            <v>3193.8677738741612</v>
          </cell>
          <cell r="P490">
            <v>402.73862263391061</v>
          </cell>
          <cell r="R490">
            <v>39660</v>
          </cell>
          <cell r="S490">
            <v>1.5552099533437014</v>
          </cell>
          <cell r="T490">
            <v>1.9630938358853554</v>
          </cell>
          <cell r="U490">
            <v>0.12608114582545327</v>
          </cell>
          <cell r="V490">
            <v>3.0094919375710992E-4</v>
          </cell>
        </row>
        <row r="491">
          <cell r="F491">
            <v>39661</v>
          </cell>
          <cell r="G491">
            <v>12.049644535486204</v>
          </cell>
          <cell r="H491">
            <v>15.067048365225252</v>
          </cell>
          <cell r="I491">
            <v>7.6628352490421454</v>
          </cell>
          <cell r="J491">
            <v>2.1976428083237917E-3</v>
          </cell>
          <cell r="L491">
            <v>39661</v>
          </cell>
          <cell r="M491">
            <v>4967.7098857426727</v>
          </cell>
          <cell r="N491">
            <v>6269.5924764890278</v>
          </cell>
          <cell r="O491">
            <v>3193.8677738741612</v>
          </cell>
          <cell r="P491">
            <v>402.73862263391061</v>
          </cell>
          <cell r="R491">
            <v>39661</v>
          </cell>
          <cell r="S491">
            <v>1.5552099533437014</v>
          </cell>
          <cell r="T491">
            <v>1.9630938358853554</v>
          </cell>
          <cell r="U491">
            <v>0.12608114582545327</v>
          </cell>
          <cell r="V491">
            <v>3.0094919375710992E-4</v>
          </cell>
        </row>
        <row r="492">
          <cell r="F492">
            <v>39662</v>
          </cell>
          <cell r="G492">
            <v>12.049644535486204</v>
          </cell>
          <cell r="H492">
            <v>15.067048365225252</v>
          </cell>
          <cell r="I492">
            <v>7.6628352490421454</v>
          </cell>
          <cell r="J492">
            <v>2.1976428083237917E-3</v>
          </cell>
          <cell r="L492">
            <v>39662</v>
          </cell>
          <cell r="M492">
            <v>4967.7098857426727</v>
          </cell>
          <cell r="N492">
            <v>6269.5924764890278</v>
          </cell>
          <cell r="O492">
            <v>3193.8677738741612</v>
          </cell>
          <cell r="P492">
            <v>402.73862263391061</v>
          </cell>
          <cell r="R492">
            <v>39662</v>
          </cell>
          <cell r="S492">
            <v>1.5552099533437014</v>
          </cell>
          <cell r="T492">
            <v>1.9630938358853554</v>
          </cell>
          <cell r="U492">
            <v>0.12608114582545327</v>
          </cell>
          <cell r="V492">
            <v>3.0094919375710992E-4</v>
          </cell>
        </row>
        <row r="493">
          <cell r="F493">
            <v>39663</v>
          </cell>
          <cell r="G493">
            <v>12.049644535486204</v>
          </cell>
          <cell r="H493">
            <v>15.067048365225252</v>
          </cell>
          <cell r="I493">
            <v>7.6628352490421454</v>
          </cell>
          <cell r="J493">
            <v>2.1976428083237917E-3</v>
          </cell>
          <cell r="L493">
            <v>39663</v>
          </cell>
          <cell r="M493">
            <v>4967.7098857426727</v>
          </cell>
          <cell r="N493">
            <v>6269.5924764890278</v>
          </cell>
          <cell r="O493">
            <v>3193.8677738741612</v>
          </cell>
          <cell r="P493">
            <v>402.73862263391061</v>
          </cell>
          <cell r="R493">
            <v>39663</v>
          </cell>
          <cell r="S493">
            <v>1.5552099533437014</v>
          </cell>
          <cell r="T493">
            <v>1.9630938358853554</v>
          </cell>
          <cell r="U493">
            <v>0.12608114582545327</v>
          </cell>
          <cell r="V493">
            <v>3.0094919375710992E-4</v>
          </cell>
        </row>
        <row r="494">
          <cell r="F494">
            <v>39664</v>
          </cell>
          <cell r="G494">
            <v>12.049644535486204</v>
          </cell>
          <cell r="H494">
            <v>15.067048365225252</v>
          </cell>
          <cell r="I494">
            <v>7.6628352490421454</v>
          </cell>
          <cell r="J494">
            <v>2.1976428083237917E-3</v>
          </cell>
          <cell r="L494">
            <v>39664</v>
          </cell>
          <cell r="M494">
            <v>4967.7098857426727</v>
          </cell>
          <cell r="N494">
            <v>6269.5924764890278</v>
          </cell>
          <cell r="O494">
            <v>3193.8677738741612</v>
          </cell>
          <cell r="P494">
            <v>402.73862263391061</v>
          </cell>
          <cell r="R494">
            <v>39664</v>
          </cell>
          <cell r="S494">
            <v>1.5552099533437014</v>
          </cell>
          <cell r="T494">
            <v>1.9630938358853554</v>
          </cell>
          <cell r="U494">
            <v>0.12608114582545327</v>
          </cell>
          <cell r="V494">
            <v>3.0094919375710992E-4</v>
          </cell>
        </row>
        <row r="495">
          <cell r="F495">
            <v>39665</v>
          </cell>
          <cell r="G495">
            <v>12.049644535486204</v>
          </cell>
          <cell r="H495">
            <v>15.067048365225252</v>
          </cell>
          <cell r="I495">
            <v>7.6628352490421454</v>
          </cell>
          <cell r="J495">
            <v>2.1976428083237917E-3</v>
          </cell>
          <cell r="L495">
            <v>39665</v>
          </cell>
          <cell r="M495">
            <v>4967.7098857426727</v>
          </cell>
          <cell r="N495">
            <v>6269.5924764890278</v>
          </cell>
          <cell r="O495">
            <v>3193.8677738741612</v>
          </cell>
          <cell r="P495">
            <v>402.73862263391061</v>
          </cell>
          <cell r="R495">
            <v>39665</v>
          </cell>
          <cell r="S495">
            <v>1.5552099533437014</v>
          </cell>
          <cell r="T495">
            <v>1.9630938358853554</v>
          </cell>
          <cell r="U495">
            <v>0.12608114582545327</v>
          </cell>
          <cell r="V495">
            <v>3.0094919375710992E-4</v>
          </cell>
        </row>
        <row r="496">
          <cell r="F496">
            <v>39666</v>
          </cell>
          <cell r="G496">
            <v>12.049644535486204</v>
          </cell>
          <cell r="H496">
            <v>15.067048365225252</v>
          </cell>
          <cell r="I496">
            <v>7.6628352490421454</v>
          </cell>
          <cell r="J496">
            <v>2.1976428083237917E-3</v>
          </cell>
          <cell r="L496">
            <v>39666</v>
          </cell>
          <cell r="M496">
            <v>4967.7098857426727</v>
          </cell>
          <cell r="N496">
            <v>6269.5924764890278</v>
          </cell>
          <cell r="O496">
            <v>3193.8677738741612</v>
          </cell>
          <cell r="P496">
            <v>402.73862263391061</v>
          </cell>
          <cell r="R496">
            <v>39666</v>
          </cell>
          <cell r="S496">
            <v>1.5552099533437014</v>
          </cell>
          <cell r="T496">
            <v>1.9630938358853554</v>
          </cell>
          <cell r="U496">
            <v>0.12608114582545327</v>
          </cell>
          <cell r="V496">
            <v>3.0094919375710992E-4</v>
          </cell>
        </row>
        <row r="497">
          <cell r="F497">
            <v>39667</v>
          </cell>
          <cell r="G497">
            <v>12.049644535486204</v>
          </cell>
          <cell r="H497">
            <v>15.067048365225252</v>
          </cell>
          <cell r="I497">
            <v>7.6628352490421454</v>
          </cell>
          <cell r="J497">
            <v>2.1976428083237917E-3</v>
          </cell>
          <cell r="L497">
            <v>39667</v>
          </cell>
          <cell r="M497">
            <v>4967.7098857426727</v>
          </cell>
          <cell r="N497">
            <v>6269.5924764890278</v>
          </cell>
          <cell r="O497">
            <v>3193.8677738741612</v>
          </cell>
          <cell r="P497">
            <v>402.73862263391061</v>
          </cell>
          <cell r="R497">
            <v>39667</v>
          </cell>
          <cell r="S497">
            <v>1.5552099533437014</v>
          </cell>
          <cell r="T497">
            <v>1.9630938358853554</v>
          </cell>
          <cell r="U497">
            <v>0.12608114582545327</v>
          </cell>
          <cell r="V497">
            <v>3.0094919375710992E-4</v>
          </cell>
        </row>
        <row r="498">
          <cell r="F498">
            <v>39668</v>
          </cell>
          <cell r="G498">
            <v>12.049644535486204</v>
          </cell>
          <cell r="H498">
            <v>15.067048365225252</v>
          </cell>
          <cell r="I498">
            <v>7.6628352490421454</v>
          </cell>
          <cell r="J498">
            <v>2.1976428083237917E-3</v>
          </cell>
          <cell r="L498">
            <v>39668</v>
          </cell>
          <cell r="M498">
            <v>4967.7098857426727</v>
          </cell>
          <cell r="N498">
            <v>6269.5924764890278</v>
          </cell>
          <cell r="O498">
            <v>3193.8677738741612</v>
          </cell>
          <cell r="P498">
            <v>402.73862263391061</v>
          </cell>
          <cell r="R498">
            <v>39668</v>
          </cell>
          <cell r="S498">
            <v>1.5552099533437014</v>
          </cell>
          <cell r="T498">
            <v>1.9630938358853554</v>
          </cell>
          <cell r="U498">
            <v>0.12608114582545327</v>
          </cell>
          <cell r="V498">
            <v>3.0094919375710992E-4</v>
          </cell>
        </row>
        <row r="499">
          <cell r="F499">
            <v>39669</v>
          </cell>
          <cell r="G499">
            <v>12.049644535486204</v>
          </cell>
          <cell r="H499">
            <v>15.067048365225252</v>
          </cell>
          <cell r="I499">
            <v>7.6628352490421454</v>
          </cell>
          <cell r="J499">
            <v>2.1976428083237917E-3</v>
          </cell>
          <cell r="L499">
            <v>39669</v>
          </cell>
          <cell r="M499">
            <v>4967.7098857426727</v>
          </cell>
          <cell r="N499">
            <v>6269.5924764890278</v>
          </cell>
          <cell r="O499">
            <v>3193.8677738741612</v>
          </cell>
          <cell r="P499">
            <v>402.73862263391061</v>
          </cell>
          <cell r="R499">
            <v>39669</v>
          </cell>
          <cell r="S499">
            <v>1.5552099533437014</v>
          </cell>
          <cell r="T499">
            <v>1.9630938358853554</v>
          </cell>
          <cell r="U499">
            <v>0.12608114582545327</v>
          </cell>
          <cell r="V499">
            <v>3.0094919375710992E-4</v>
          </cell>
        </row>
        <row r="500">
          <cell r="F500">
            <v>39670</v>
          </cell>
          <cell r="G500">
            <v>12.049644535486204</v>
          </cell>
          <cell r="H500">
            <v>15.067048365225252</v>
          </cell>
          <cell r="I500">
            <v>7.6628352490421454</v>
          </cell>
          <cell r="J500">
            <v>2.1976428083237917E-3</v>
          </cell>
          <cell r="L500">
            <v>39670</v>
          </cell>
          <cell r="M500">
            <v>4967.7098857426727</v>
          </cell>
          <cell r="N500">
            <v>6269.5924764890278</v>
          </cell>
          <cell r="O500">
            <v>3193.8677738741612</v>
          </cell>
          <cell r="P500">
            <v>402.73862263391061</v>
          </cell>
          <cell r="R500">
            <v>39670</v>
          </cell>
          <cell r="S500">
            <v>1.5552099533437014</v>
          </cell>
          <cell r="T500">
            <v>1.9630938358853554</v>
          </cell>
          <cell r="U500">
            <v>0.12608114582545327</v>
          </cell>
          <cell r="V500">
            <v>3.0094919375710992E-4</v>
          </cell>
        </row>
        <row r="501">
          <cell r="F501">
            <v>39671</v>
          </cell>
          <cell r="G501">
            <v>12.049644535486204</v>
          </cell>
          <cell r="H501">
            <v>15.067048365225252</v>
          </cell>
          <cell r="I501">
            <v>7.6628352490421454</v>
          </cell>
          <cell r="J501">
            <v>2.1976428083237917E-3</v>
          </cell>
          <cell r="L501">
            <v>39671</v>
          </cell>
          <cell r="M501">
            <v>4967.7098857426727</v>
          </cell>
          <cell r="N501">
            <v>6269.5924764890278</v>
          </cell>
          <cell r="O501">
            <v>3193.8677738741612</v>
          </cell>
          <cell r="P501">
            <v>402.73862263391061</v>
          </cell>
          <cell r="R501">
            <v>39671</v>
          </cell>
          <cell r="S501">
            <v>1.5552099533437014</v>
          </cell>
          <cell r="T501">
            <v>1.9630938358853554</v>
          </cell>
          <cell r="U501">
            <v>0.12608114582545327</v>
          </cell>
          <cell r="V501">
            <v>3.0094919375710992E-4</v>
          </cell>
        </row>
        <row r="502">
          <cell r="F502">
            <v>39672</v>
          </cell>
          <cell r="G502">
            <v>12.049644535486204</v>
          </cell>
          <cell r="H502">
            <v>15.067048365225252</v>
          </cell>
          <cell r="I502">
            <v>7.6628352490421454</v>
          </cell>
          <cell r="J502">
            <v>2.1976428083237917E-3</v>
          </cell>
          <cell r="L502">
            <v>39672</v>
          </cell>
          <cell r="M502">
            <v>4967.7098857426727</v>
          </cell>
          <cell r="N502">
            <v>6269.5924764890278</v>
          </cell>
          <cell r="O502">
            <v>3193.8677738741612</v>
          </cell>
          <cell r="P502">
            <v>402.73862263391061</v>
          </cell>
          <cell r="R502">
            <v>39672</v>
          </cell>
          <cell r="S502">
            <v>1.5552099533437014</v>
          </cell>
          <cell r="T502">
            <v>1.9630938358853554</v>
          </cell>
          <cell r="U502">
            <v>0.12608114582545327</v>
          </cell>
          <cell r="V502">
            <v>3.0094919375710992E-4</v>
          </cell>
        </row>
        <row r="503">
          <cell r="F503">
            <v>39673</v>
          </cell>
          <cell r="G503">
            <v>12.049644535486204</v>
          </cell>
          <cell r="H503">
            <v>15.067048365225252</v>
          </cell>
          <cell r="I503">
            <v>7.6628352490421454</v>
          </cell>
          <cell r="J503">
            <v>2.1976428083237917E-3</v>
          </cell>
          <cell r="L503">
            <v>39673</v>
          </cell>
          <cell r="M503">
            <v>4967.7098857426727</v>
          </cell>
          <cell r="N503">
            <v>6269.5924764890278</v>
          </cell>
          <cell r="O503">
            <v>3193.8677738741612</v>
          </cell>
          <cell r="P503">
            <v>402.73862263391061</v>
          </cell>
          <cell r="R503">
            <v>39673</v>
          </cell>
          <cell r="S503">
            <v>1.5552099533437014</v>
          </cell>
          <cell r="T503">
            <v>1.9630938358853554</v>
          </cell>
          <cell r="U503">
            <v>0.12608114582545327</v>
          </cell>
          <cell r="V503">
            <v>3.0094919375710992E-4</v>
          </cell>
        </row>
        <row r="504">
          <cell r="F504">
            <v>39674</v>
          </cell>
          <cell r="G504">
            <v>12.049644535486204</v>
          </cell>
          <cell r="H504">
            <v>15.067048365225252</v>
          </cell>
          <cell r="I504">
            <v>7.6628352490421454</v>
          </cell>
          <cell r="J504">
            <v>2.1976428083237917E-3</v>
          </cell>
          <cell r="L504">
            <v>39674</v>
          </cell>
          <cell r="M504">
            <v>4967.7098857426727</v>
          </cell>
          <cell r="N504">
            <v>6269.5924764890278</v>
          </cell>
          <cell r="O504">
            <v>3193.8677738741612</v>
          </cell>
          <cell r="P504">
            <v>402.73862263391061</v>
          </cell>
          <cell r="R504">
            <v>39674</v>
          </cell>
          <cell r="S504">
            <v>1.5552099533437014</v>
          </cell>
          <cell r="T504">
            <v>1.9630938358853554</v>
          </cell>
          <cell r="U504">
            <v>0.12608114582545327</v>
          </cell>
          <cell r="V504">
            <v>3.0094919375710992E-4</v>
          </cell>
        </row>
        <row r="505">
          <cell r="F505">
            <v>39675</v>
          </cell>
          <cell r="G505">
            <v>12.049644535486204</v>
          </cell>
          <cell r="H505">
            <v>15.067048365225252</v>
          </cell>
          <cell r="I505">
            <v>7.6628352490421454</v>
          </cell>
          <cell r="J505">
            <v>2.1976428083237917E-3</v>
          </cell>
          <cell r="L505">
            <v>39675</v>
          </cell>
          <cell r="M505">
            <v>4967.7098857426727</v>
          </cell>
          <cell r="N505">
            <v>6269.5924764890278</v>
          </cell>
          <cell r="O505">
            <v>3193.8677738741612</v>
          </cell>
          <cell r="P505">
            <v>402.73862263391061</v>
          </cell>
          <cell r="R505">
            <v>39675</v>
          </cell>
          <cell r="S505">
            <v>1.5552099533437014</v>
          </cell>
          <cell r="T505">
            <v>1.9630938358853554</v>
          </cell>
          <cell r="U505">
            <v>0.12608114582545327</v>
          </cell>
          <cell r="V505">
            <v>3.0094919375710992E-4</v>
          </cell>
        </row>
        <row r="506">
          <cell r="F506">
            <v>39676</v>
          </cell>
          <cell r="G506">
            <v>12.049644535486204</v>
          </cell>
          <cell r="H506">
            <v>15.067048365225252</v>
          </cell>
          <cell r="I506">
            <v>7.6628352490421454</v>
          </cell>
          <cell r="J506">
            <v>2.1976428083237917E-3</v>
          </cell>
          <cell r="L506">
            <v>39676</v>
          </cell>
          <cell r="M506">
            <v>4967.7098857426727</v>
          </cell>
          <cell r="N506">
            <v>6269.5924764890278</v>
          </cell>
          <cell r="O506">
            <v>3193.8677738741612</v>
          </cell>
          <cell r="P506">
            <v>402.73862263391061</v>
          </cell>
          <cell r="R506">
            <v>39676</v>
          </cell>
          <cell r="S506">
            <v>1.5552099533437014</v>
          </cell>
          <cell r="T506">
            <v>1.9630938358853554</v>
          </cell>
          <cell r="U506">
            <v>0.12608114582545327</v>
          </cell>
          <cell r="V506">
            <v>3.0094919375710992E-4</v>
          </cell>
        </row>
        <row r="507">
          <cell r="F507">
            <v>39677</v>
          </cell>
          <cell r="G507">
            <v>12.049644535486204</v>
          </cell>
          <cell r="H507">
            <v>15.067048365225252</v>
          </cell>
          <cell r="I507">
            <v>7.6628352490421454</v>
          </cell>
          <cell r="J507">
            <v>2.1976428083237917E-3</v>
          </cell>
          <cell r="L507">
            <v>39677</v>
          </cell>
          <cell r="M507">
            <v>4967.7098857426727</v>
          </cell>
          <cell r="N507">
            <v>6269.5924764890278</v>
          </cell>
          <cell r="O507">
            <v>3193.8677738741612</v>
          </cell>
          <cell r="P507">
            <v>402.73862263391061</v>
          </cell>
          <cell r="R507">
            <v>39677</v>
          </cell>
          <cell r="S507">
            <v>1.5552099533437014</v>
          </cell>
          <cell r="T507">
            <v>1.9630938358853554</v>
          </cell>
          <cell r="U507">
            <v>0.12608114582545327</v>
          </cell>
          <cell r="V507">
            <v>3.0094919375710992E-4</v>
          </cell>
        </row>
        <row r="508">
          <cell r="F508">
            <v>39678</v>
          </cell>
          <cell r="G508">
            <v>12.049644535486204</v>
          </cell>
          <cell r="H508">
            <v>15.067048365225252</v>
          </cell>
          <cell r="I508">
            <v>7.6628352490421454</v>
          </cell>
          <cell r="J508">
            <v>2.1976428083237917E-3</v>
          </cell>
          <cell r="L508">
            <v>39678</v>
          </cell>
          <cell r="M508">
            <v>4967.7098857426727</v>
          </cell>
          <cell r="N508">
            <v>6269.5924764890278</v>
          </cell>
          <cell r="O508">
            <v>3193.8677738741612</v>
          </cell>
          <cell r="P508">
            <v>402.73862263391061</v>
          </cell>
          <cell r="R508">
            <v>39678</v>
          </cell>
          <cell r="S508">
            <v>1.5552099533437014</v>
          </cell>
          <cell r="T508">
            <v>1.9630938358853554</v>
          </cell>
          <cell r="U508">
            <v>0.12608114582545327</v>
          </cell>
          <cell r="V508">
            <v>3.0094919375710992E-4</v>
          </cell>
        </row>
        <row r="509">
          <cell r="F509">
            <v>39679</v>
          </cell>
          <cell r="G509">
            <v>12.049644535486204</v>
          </cell>
          <cell r="H509">
            <v>15.067048365225252</v>
          </cell>
          <cell r="I509">
            <v>7.6628352490421454</v>
          </cell>
          <cell r="J509">
            <v>2.1976428083237917E-3</v>
          </cell>
          <cell r="L509">
            <v>39679</v>
          </cell>
          <cell r="M509">
            <v>4967.7098857426727</v>
          </cell>
          <cell r="N509">
            <v>6269.5924764890278</v>
          </cell>
          <cell r="O509">
            <v>3193.8677738741612</v>
          </cell>
          <cell r="P509">
            <v>402.73862263391061</v>
          </cell>
          <cell r="R509">
            <v>39679</v>
          </cell>
          <cell r="S509">
            <v>1.5552099533437014</v>
          </cell>
          <cell r="T509">
            <v>1.9630938358853554</v>
          </cell>
          <cell r="U509">
            <v>0.12608114582545327</v>
          </cell>
          <cell r="V509">
            <v>3.0094919375710992E-4</v>
          </cell>
        </row>
        <row r="510">
          <cell r="F510">
            <v>39680</v>
          </cell>
          <cell r="G510">
            <v>12.049644535486204</v>
          </cell>
          <cell r="H510">
            <v>15.067048365225252</v>
          </cell>
          <cell r="I510">
            <v>7.6628352490421454</v>
          </cell>
          <cell r="J510">
            <v>2.1976428083237917E-3</v>
          </cell>
          <cell r="L510">
            <v>39680</v>
          </cell>
          <cell r="M510">
            <v>4967.7098857426727</v>
          </cell>
          <cell r="N510">
            <v>6269.5924764890278</v>
          </cell>
          <cell r="O510">
            <v>3193.8677738741612</v>
          </cell>
          <cell r="P510">
            <v>402.73862263391061</v>
          </cell>
          <cell r="R510">
            <v>39680</v>
          </cell>
          <cell r="S510">
            <v>1.5552099533437014</v>
          </cell>
          <cell r="T510">
            <v>1.9630938358853554</v>
          </cell>
          <cell r="U510">
            <v>0.12608114582545327</v>
          </cell>
          <cell r="V510">
            <v>3.0094919375710992E-4</v>
          </cell>
        </row>
        <row r="511">
          <cell r="F511">
            <v>39681</v>
          </cell>
          <cell r="G511">
            <v>12.049644535486204</v>
          </cell>
          <cell r="H511">
            <v>15.067048365225252</v>
          </cell>
          <cell r="I511">
            <v>7.6628352490421454</v>
          </cell>
          <cell r="J511">
            <v>2.1976428083237917E-3</v>
          </cell>
          <cell r="L511">
            <v>39681</v>
          </cell>
          <cell r="M511">
            <v>4967.7098857426727</v>
          </cell>
          <cell r="N511">
            <v>6269.5924764890278</v>
          </cell>
          <cell r="O511">
            <v>3193.8677738741612</v>
          </cell>
          <cell r="P511">
            <v>402.73862263391061</v>
          </cell>
          <cell r="R511">
            <v>39681</v>
          </cell>
          <cell r="S511">
            <v>1.5552099533437014</v>
          </cell>
          <cell r="T511">
            <v>1.9630938358853554</v>
          </cell>
          <cell r="U511">
            <v>0.12608114582545327</v>
          </cell>
          <cell r="V511">
            <v>3.0094919375710992E-4</v>
          </cell>
        </row>
        <row r="512">
          <cell r="F512">
            <v>39682</v>
          </cell>
          <cell r="G512">
            <v>12.049644535486204</v>
          </cell>
          <cell r="H512">
            <v>15.067048365225252</v>
          </cell>
          <cell r="I512">
            <v>7.6628352490421454</v>
          </cell>
          <cell r="J512">
            <v>2.1976428083237917E-3</v>
          </cell>
          <cell r="L512">
            <v>39682</v>
          </cell>
          <cell r="M512">
            <v>4967.7098857426727</v>
          </cell>
          <cell r="N512">
            <v>6269.5924764890278</v>
          </cell>
          <cell r="O512">
            <v>3193.8677738741612</v>
          </cell>
          <cell r="P512">
            <v>402.73862263391061</v>
          </cell>
          <cell r="R512">
            <v>39682</v>
          </cell>
          <cell r="S512">
            <v>1.5552099533437014</v>
          </cell>
          <cell r="T512">
            <v>1.9630938358853554</v>
          </cell>
          <cell r="U512">
            <v>0.12608114582545327</v>
          </cell>
          <cell r="V512">
            <v>3.0094919375710992E-4</v>
          </cell>
        </row>
        <row r="513">
          <cell r="F513">
            <v>39683</v>
          </cell>
          <cell r="G513">
            <v>12.049644535486204</v>
          </cell>
          <cell r="H513">
            <v>15.067048365225252</v>
          </cell>
          <cell r="I513">
            <v>7.6628352490421454</v>
          </cell>
          <cell r="J513">
            <v>2.1976428083237917E-3</v>
          </cell>
          <cell r="L513">
            <v>39683</v>
          </cell>
          <cell r="M513">
            <v>4967.7098857426727</v>
          </cell>
          <cell r="N513">
            <v>6269.5924764890278</v>
          </cell>
          <cell r="O513">
            <v>3193.8677738741612</v>
          </cell>
          <cell r="P513">
            <v>402.73862263391061</v>
          </cell>
          <cell r="R513">
            <v>39683</v>
          </cell>
          <cell r="S513">
            <v>1.5552099533437014</v>
          </cell>
          <cell r="T513">
            <v>1.9630938358853554</v>
          </cell>
          <cell r="U513">
            <v>0.12608114582545327</v>
          </cell>
          <cell r="V513">
            <v>3.0094919375710992E-4</v>
          </cell>
        </row>
        <row r="514">
          <cell r="F514">
            <v>39684</v>
          </cell>
          <cell r="G514">
            <v>12.049644535486204</v>
          </cell>
          <cell r="H514">
            <v>15.067048365225252</v>
          </cell>
          <cell r="I514">
            <v>7.6628352490421454</v>
          </cell>
          <cell r="J514">
            <v>2.1976428083237917E-3</v>
          </cell>
          <cell r="L514">
            <v>39684</v>
          </cell>
          <cell r="M514">
            <v>4967.7098857426727</v>
          </cell>
          <cell r="N514">
            <v>6269.5924764890278</v>
          </cell>
          <cell r="O514">
            <v>3193.8677738741612</v>
          </cell>
          <cell r="P514">
            <v>402.73862263391061</v>
          </cell>
          <cell r="R514">
            <v>39684</v>
          </cell>
          <cell r="S514">
            <v>1.5552099533437014</v>
          </cell>
          <cell r="T514">
            <v>1.9630938358853554</v>
          </cell>
          <cell r="U514">
            <v>0.12608114582545327</v>
          </cell>
          <cell r="V514">
            <v>3.0094919375710992E-4</v>
          </cell>
        </row>
      </sheetData>
      <sheetData sheetId="14"/>
      <sheetData sheetId="15"/>
      <sheetData sheetId="16"/>
      <sheetData sheetId="17"/>
      <sheetData sheetId="18"/>
    </sheetDataSet>
  </externalBook>
</externalLink>
</file>

<file path=xl/externalLinks/externalLink6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NEX N"/>
    </sheetNames>
    <sheetDataSet>
      <sheetData sheetId="0" refreshError="1">
        <row r="60">
          <cell r="Q60" t="str">
            <v>(PROFIT)/LOSS ON DISPOSAL</v>
          </cell>
        </row>
      </sheetData>
    </sheetDataSet>
  </externalBook>
</externalLink>
</file>

<file path=xl/externalLinks/externalLink6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NEX N"/>
    </sheetNames>
    <sheetDataSet>
      <sheetData sheetId="0" refreshError="1">
        <row r="60">
          <cell r="Q60" t="str">
            <v>(PROFIT)/LOSS ON DISPOSAL</v>
          </cell>
        </row>
      </sheetData>
    </sheetDataSet>
  </externalBook>
</externalLink>
</file>

<file path=xl/externalLinks/externalLink6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IABILITY"/>
      <sheetName val="Notes"/>
      <sheetName val="Chart data"/>
      <sheetName val="FLY"/>
      <sheetName val="INDEX"/>
      <sheetName val="SUMMARY"/>
      <sheetName val="FEAS(INPUT)"/>
      <sheetName val="Cover"/>
      <sheetName val="CASHFLOW CODES"/>
      <sheetName val="Claim Summary"/>
      <sheetName val="BOOK-4"/>
      <sheetName val="PRELIMIN"/>
      <sheetName val="SECTION 3 ELECTRICAL EQUIPMENT"/>
      <sheetName val="Data2"/>
      <sheetName val="BOOK-4.XLW"/>
      <sheetName val="CPDL"/>
      <sheetName val="CODES"/>
      <sheetName val="dBase"/>
      <sheetName val="Staff Acco."/>
      <sheetName val="CONCRETE"/>
      <sheetName val="EDGES"/>
      <sheetName val="JOINTS"/>
      <sheetName val="SUPERSTRUCTURE"/>
      <sheetName val="Elemsum"/>
      <sheetName val="Cert22"/>
      <sheetName val="Recovery Statement"/>
      <sheetName val="Joinery"/>
      <sheetName val="Joinery Recovery Statement"/>
      <sheetName val="Elevated Tank"/>
      <sheetName val="Elevated Tank Rec. Statement"/>
      <sheetName val="Treatment Plant"/>
      <sheetName val="Treatment Plant Rec. Statement"/>
      <sheetName val="Landscaping"/>
      <sheetName val="Landscaping Recovery Statement"/>
      <sheetName val="Final Summary"/>
      <sheetName val="MoS Letter"/>
      <sheetName val="MoS"/>
      <sheetName val="Prelims"/>
      <sheetName val="Alterations"/>
      <sheetName val="Foundations"/>
      <sheetName val="Precast Contrete"/>
      <sheetName val="Masonry"/>
      <sheetName val="Waterproofing"/>
      <sheetName val="Roof Coverings"/>
      <sheetName val="Carpentry &amp; Joinery"/>
      <sheetName val="Ceilings"/>
      <sheetName val="Floor Coverings"/>
      <sheetName val="Ironmongery"/>
      <sheetName val="Structural Steelwork"/>
      <sheetName val="Metalwork"/>
      <sheetName val="Plastering"/>
      <sheetName val="Tiling"/>
      <sheetName val="Plumbing"/>
      <sheetName val="Glazing"/>
      <sheetName val="Paintwork"/>
      <sheetName val="Builders Work"/>
      <sheetName val="Building Works Summary"/>
      <sheetName val="External Works"/>
      <sheetName val="Site Services"/>
      <sheetName val="Ext. &amp; Serv. Works Summary"/>
      <sheetName val="Electrical Work"/>
      <sheetName val="Mechanical Work"/>
      <sheetName val="E&amp;M Summary"/>
      <sheetName val="Subcontract Amounts"/>
      <sheetName val="Budgetary Allowances"/>
      <sheetName val="Prime Cost Amounts"/>
      <sheetName val="Allowances Summary"/>
      <sheetName val="Site Instructions"/>
      <sheetName val="CPAP"/>
      <sheetName val="Conversion factor Dec 2016=100"/>
    </sheetNames>
    <sheetDataSet>
      <sheetData sheetId="0"/>
      <sheetData sheetId="1" refreshError="1"/>
      <sheetData sheetId="2" refreshError="1"/>
      <sheetData sheetId="3"/>
      <sheetData sheetId="4"/>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Set>
  </externalBook>
</externalLink>
</file>

<file path=xl/externalLinks/externalLink6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REAS"/>
      <sheetName val="WORKINGS"/>
    </sheetNames>
    <sheetDataSet>
      <sheetData sheetId="0" refreshError="1"/>
      <sheetData sheetId="1" refreshError="1"/>
    </sheetDataSet>
  </externalBook>
</externalLink>
</file>

<file path=xl/externalLinks/externalLink6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 COVER "/>
      <sheetName val="INDEX "/>
      <sheetName val="COST SUMMARY"/>
      <sheetName val="RETURNS - TRIALS"/>
      <sheetName val="CASFLOW"/>
      <sheetName val="AB Oct Analysis"/>
      <sheetName val="SENSITIVITY"/>
      <sheetName val="CAP VALUES"/>
      <sheetName val="IRR &amp; NPV"/>
      <sheetName val="cASH fLOW @ 18%"/>
      <sheetName val="GENERAL "/>
      <sheetName val="AREAS"/>
      <sheetName val="BUILDING COST"/>
      <sheetName val="WORKINGS"/>
      <sheetName val="Cash Flow @ 22%"/>
      <sheetName val="cASH fLOW @ 18% (2)"/>
      <sheetName val="Cash Flow @ 22% (2)"/>
      <sheetName val="cASH fLOW @ 18% (3)"/>
      <sheetName val="Cash Flow @ 22% (3)"/>
      <sheetName val="RETURNS"/>
      <sheetName val="VIABILITY"/>
      <sheetName val="Notes"/>
    </sheetNames>
    <sheetDataSet>
      <sheetData sheetId="0" refreshError="1"/>
      <sheetData sheetId="1" refreshError="1"/>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 sheetId="11">
        <row r="1">
          <cell r="A1" t="str">
            <v xml:space="preserve">  NEW WAREHOUSE AND OFFICES FOR JUSTINE AVON</v>
          </cell>
          <cell r="G1">
            <v>36059</v>
          </cell>
        </row>
        <row r="2">
          <cell r="A2" t="str">
            <v xml:space="preserve">  ON PORTIONS 3 &amp; 4 REM OF ERF 9 LINBRO BUSINESS PARK</v>
          </cell>
        </row>
        <row r="3">
          <cell r="A3" t="str">
            <v xml:space="preserve">  PRELIMINARY ESTIMATE No 1</v>
          </cell>
        </row>
        <row r="5">
          <cell r="A5" t="str">
            <v xml:space="preserve">  AREA SCHEDULE</v>
          </cell>
        </row>
        <row r="7">
          <cell r="E7" t="str">
            <v>GROSS BUILDING</v>
          </cell>
          <cell r="G7" t="str">
            <v>LETTABLE AREA</v>
          </cell>
        </row>
        <row r="8">
          <cell r="E8" t="str">
            <v>AREA</v>
          </cell>
        </row>
        <row r="10">
          <cell r="E10" t="str">
            <v xml:space="preserve">         AREA  ( m2 )</v>
          </cell>
          <cell r="G10" t="str">
            <v xml:space="preserve">         AREA  ( m2 )</v>
          </cell>
        </row>
        <row r="11">
          <cell r="A11" t="str">
            <v xml:space="preserve">  OFFICES</v>
          </cell>
        </row>
        <row r="14">
          <cell r="B14" t="str">
            <v>OFFICES - GROUND FLOOR</v>
          </cell>
          <cell r="E14">
            <v>1341</v>
          </cell>
          <cell r="G14">
            <v>1341</v>
          </cell>
        </row>
        <row r="15">
          <cell r="B15" t="str">
            <v>OFFICES - FIRST FLOOR</v>
          </cell>
          <cell r="E15">
            <v>1341</v>
          </cell>
          <cell r="G15">
            <v>1341</v>
          </cell>
        </row>
        <row r="16">
          <cell r="B16" t="str">
            <v xml:space="preserve">RECEPTION  </v>
          </cell>
          <cell r="E16">
            <v>0</v>
          </cell>
          <cell r="F16">
            <v>2682</v>
          </cell>
          <cell r="G16">
            <v>0</v>
          </cell>
          <cell r="H16">
            <v>2682</v>
          </cell>
        </row>
        <row r="21">
          <cell r="A21" t="str">
            <v xml:space="preserve">  NEW WAREHOUSE</v>
          </cell>
        </row>
        <row r="24">
          <cell r="B24" t="str">
            <v>Warehouse</v>
          </cell>
          <cell r="E24">
            <v>7125</v>
          </cell>
          <cell r="G24">
            <v>7125</v>
          </cell>
        </row>
        <row r="25">
          <cell r="B25" t="str">
            <v>Mezzanine</v>
          </cell>
          <cell r="E25">
            <v>1750</v>
          </cell>
          <cell r="F25">
            <v>8875</v>
          </cell>
          <cell r="G25">
            <v>1750</v>
          </cell>
          <cell r="H25">
            <v>8875</v>
          </cell>
        </row>
        <row r="31">
          <cell r="B31" t="str">
            <v>TOTALS</v>
          </cell>
          <cell r="E31" t="str">
            <v>m2</v>
          </cell>
          <cell r="F31">
            <v>11557</v>
          </cell>
          <cell r="G31" t="str">
            <v>m2</v>
          </cell>
          <cell r="H31">
            <v>11557</v>
          </cell>
        </row>
        <row r="34">
          <cell r="B34" t="str">
            <v>TOTAL PARKING AVAILABLE</v>
          </cell>
        </row>
        <row r="36">
          <cell r="C36" t="str">
            <v>Open parking</v>
          </cell>
          <cell r="E36">
            <v>196</v>
          </cell>
          <cell r="F36" t="str">
            <v>Bays</v>
          </cell>
        </row>
      </sheetData>
      <sheetData sheetId="12"/>
      <sheetData sheetId="13">
        <row r="1">
          <cell r="A1" t="str">
            <v xml:space="preserve">  NEW WAREHOUSE AND OFFICES FOR JUSTINE AVON</v>
          </cell>
          <cell r="K1">
            <v>37360</v>
          </cell>
        </row>
        <row r="2">
          <cell r="A2" t="str">
            <v xml:space="preserve">  ON PORTIONS 3 &amp; 4 REM OF ERF 9 LINBRO BUSINESS PARK</v>
          </cell>
        </row>
        <row r="3">
          <cell r="A3" t="str">
            <v xml:space="preserve">  PRELIMINARY ESTIMATE No 1</v>
          </cell>
        </row>
      </sheetData>
      <sheetData sheetId="14"/>
      <sheetData sheetId="15"/>
      <sheetData sheetId="16"/>
      <sheetData sheetId="17"/>
      <sheetData sheetId="18"/>
      <sheetData sheetId="19" refreshError="1"/>
      <sheetData sheetId="20" refreshError="1"/>
      <sheetData sheetId="21" refreshError="1"/>
    </sheetDataSet>
  </externalBook>
</externalLink>
</file>

<file path=xl/externalLinks/externalLink6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duction"/>
      <sheetName val="Dependancies"/>
      <sheetName val="Risks"/>
      <sheetName val="Province"/>
      <sheetName val="Procurement Pipeline"/>
      <sheetName val="Desktop BC"/>
      <sheetName val="Data Validation"/>
      <sheetName val="Project Info"/>
      <sheetName val="Summary"/>
      <sheetName val="Cuts"/>
      <sheetName val="Not sanctioned"/>
      <sheetName val="Moh slide"/>
      <sheetName val="Phakisa"/>
      <sheetName val="Slide cuts"/>
      <sheetName val="Capacities"/>
      <sheetName val="Commodities Group"/>
      <sheetName val="H Project Info (copy)"/>
      <sheetName val="H Project List"/>
      <sheetName val="Risk Methodoloy Tables"/>
      <sheetName val="TFR Sections to Corridor"/>
      <sheetName val="Conversions"/>
      <sheetName val="H Project List by OD"/>
      <sheetName val="Draft 2324"/>
    </sheetNames>
    <sheetDataSet>
      <sheetData sheetId="0"/>
      <sheetData sheetId="1"/>
      <sheetData sheetId="2"/>
      <sheetData sheetId="3"/>
      <sheetData sheetId="4"/>
      <sheetData sheetId="5"/>
      <sheetData sheetId="6">
        <row r="4">
          <cell r="C4" t="str">
            <v>2016/17</v>
          </cell>
        </row>
        <row r="17">
          <cell r="C17" t="str">
            <v>OWN</v>
          </cell>
        </row>
        <row r="18">
          <cell r="C18" t="str">
            <v>TE</v>
          </cell>
        </row>
        <row r="19">
          <cell r="C19" t="str">
            <v>TCP</v>
          </cell>
        </row>
        <row r="20">
          <cell r="C20" t="str">
            <v>TFR RME</v>
          </cell>
        </row>
        <row r="85">
          <cell r="B85" t="str">
            <v>Eastern Cape</v>
          </cell>
        </row>
        <row r="86">
          <cell r="B86" t="str">
            <v>Free State</v>
          </cell>
        </row>
        <row r="87">
          <cell r="B87" t="str">
            <v>Gauteng</v>
          </cell>
        </row>
        <row r="88">
          <cell r="B88" t="str">
            <v>KwaZulu-Natal</v>
          </cell>
        </row>
        <row r="89">
          <cell r="B89" t="str">
            <v>Limpopo</v>
          </cell>
        </row>
        <row r="90">
          <cell r="B90" t="str">
            <v>Mpumalanga</v>
          </cell>
        </row>
        <row r="91">
          <cell r="B91" t="str">
            <v>North West</v>
          </cell>
        </row>
        <row r="92">
          <cell r="B92" t="str">
            <v>Northern Cape</v>
          </cell>
        </row>
        <row r="93">
          <cell r="B93" t="str">
            <v>Western Cape</v>
          </cell>
        </row>
        <row r="94">
          <cell r="B94" t="str">
            <v>Rolling Stock</v>
          </cell>
        </row>
        <row r="95">
          <cell r="B95" t="str">
            <v>Various</v>
          </cell>
        </row>
        <row r="100">
          <cell r="B100" t="str">
            <v>Saldanha</v>
          </cell>
        </row>
        <row r="101">
          <cell r="B101" t="str">
            <v>CapeCor</v>
          </cell>
        </row>
        <row r="102">
          <cell r="B102" t="str">
            <v>SouthCor</v>
          </cell>
        </row>
        <row r="103">
          <cell r="B103" t="str">
            <v>NatalCor</v>
          </cell>
        </row>
        <row r="104">
          <cell r="B104" t="str">
            <v>RbayCor</v>
          </cell>
        </row>
        <row r="105">
          <cell r="B105" t="str">
            <v>Maputo</v>
          </cell>
        </row>
        <row r="106">
          <cell r="B106" t="str">
            <v>National</v>
          </cell>
        </row>
        <row r="107">
          <cell r="B107" t="str">
            <v>EastCor</v>
          </cell>
        </row>
        <row r="108">
          <cell r="B108" t="str">
            <v>Freestate</v>
          </cell>
        </row>
        <row r="109">
          <cell r="B109" t="str">
            <v>Namibia</v>
          </cell>
        </row>
        <row r="110">
          <cell r="B110" t="str">
            <v>NeastCor</v>
          </cell>
        </row>
        <row r="111">
          <cell r="B111" t="str">
            <v>NorthCor</v>
          </cell>
        </row>
        <row r="112">
          <cell r="B112" t="str">
            <v>NwestCor</v>
          </cell>
        </row>
        <row r="113">
          <cell r="B113" t="str">
            <v>SentraCor</v>
          </cell>
        </row>
        <row r="114">
          <cell r="B114" t="str">
            <v>WestCor</v>
          </cell>
        </row>
      </sheetData>
      <sheetData sheetId="7">
        <row r="1">
          <cell r="AJ1">
            <v>2436828834.4735489</v>
          </cell>
        </row>
      </sheetData>
      <sheetData sheetId="8"/>
      <sheetData sheetId="9">
        <row r="7">
          <cell r="Y7">
            <v>34403246.990000002</v>
          </cell>
        </row>
      </sheetData>
      <sheetData sheetId="10"/>
      <sheetData sheetId="11"/>
      <sheetData sheetId="12"/>
      <sheetData sheetId="13"/>
      <sheetData sheetId="14"/>
      <sheetData sheetId="15"/>
      <sheetData sheetId="16"/>
      <sheetData sheetId="17">
        <row r="4">
          <cell r="C4" t="str">
            <v>GRP Ref</v>
          </cell>
        </row>
      </sheetData>
      <sheetData sheetId="18"/>
      <sheetData sheetId="19"/>
      <sheetData sheetId="20"/>
      <sheetData sheetId="21"/>
      <sheetData sheetId="22">
        <row r="6">
          <cell r="C6" t="str">
            <v>OD Ref</v>
          </cell>
        </row>
      </sheetData>
    </sheetDataSet>
  </externalBook>
</externalLink>
</file>

<file path=xl/externalLinks/externalLink6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imesheets"/>
      <sheetName val="Travel Time Arrangement"/>
      <sheetName val="Staff Categories"/>
    </sheetNames>
    <sheetDataSet>
      <sheetData sheetId="0" refreshError="1"/>
      <sheetData sheetId="1" refreshError="1"/>
      <sheetData sheetId="2">
        <row r="2">
          <cell r="B2" t="str">
            <v>du Plessis, JD</v>
          </cell>
        </row>
        <row r="3">
          <cell r="B3" t="str">
            <v>Freimond, S</v>
          </cell>
        </row>
        <row r="4">
          <cell r="B4" t="str">
            <v>le Grange, S</v>
          </cell>
        </row>
        <row r="5">
          <cell r="B5" t="str">
            <v>Pienaar, L</v>
          </cell>
        </row>
        <row r="6">
          <cell r="B6" t="str">
            <v>Dreyer, H</v>
          </cell>
        </row>
        <row r="7">
          <cell r="B7" t="str">
            <v>Fenske, A</v>
          </cell>
        </row>
        <row r="8">
          <cell r="B8" t="str">
            <v>Greeff, M</v>
          </cell>
        </row>
        <row r="9">
          <cell r="B9" t="str">
            <v>Nolte, E</v>
          </cell>
        </row>
        <row r="10">
          <cell r="B10" t="str">
            <v>Willemse, E</v>
          </cell>
        </row>
        <row r="11">
          <cell r="B11" t="str">
            <v>Cole, J</v>
          </cell>
        </row>
        <row r="12">
          <cell r="B12" t="str">
            <v>Abdulatief, A</v>
          </cell>
        </row>
        <row r="13">
          <cell r="B13" t="str">
            <v>Snyman, N</v>
          </cell>
        </row>
        <row r="14">
          <cell r="B14" t="str">
            <v>Gresse, H</v>
          </cell>
        </row>
        <row r="15">
          <cell r="B15" t="str">
            <v>Human, JJ</v>
          </cell>
        </row>
        <row r="16">
          <cell r="B16" t="str">
            <v>Metz, J</v>
          </cell>
        </row>
        <row r="17">
          <cell r="B17" t="str">
            <v>Pope, PJ</v>
          </cell>
        </row>
        <row r="18">
          <cell r="B18" t="str">
            <v>Neill, G</v>
          </cell>
        </row>
        <row r="19">
          <cell r="B19" t="str">
            <v>Linke, A</v>
          </cell>
        </row>
        <row r="20">
          <cell r="B20" t="str">
            <v>da Silva, R</v>
          </cell>
        </row>
        <row r="21">
          <cell r="B21" t="str">
            <v>van Zyl, E</v>
          </cell>
        </row>
      </sheetData>
    </sheetDataSet>
  </externalBook>
</externalLink>
</file>

<file path=xl/externalLinks/externalLink6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ystem Summary Detail "/>
      <sheetName val="System Detail"/>
      <sheetName val="Equipment Library"/>
    </sheetNames>
    <sheetDataSet>
      <sheetData sheetId="0"/>
      <sheetData sheetId="1"/>
      <sheetData sheetId="2" refreshError="1">
        <row r="3">
          <cell r="A3">
            <v>1</v>
          </cell>
          <cell r="B3" t="str">
            <v>CAMERAS IP</v>
          </cell>
        </row>
        <row r="4">
          <cell r="A4" t="str">
            <v>1.1.1.0</v>
          </cell>
          <cell r="B4" t="str">
            <v>FIXED COLOR CAMERA UNIT IP 67 MOUNTINGS 01</v>
          </cell>
          <cell r="C4" t="str">
            <v>ea.</v>
          </cell>
          <cell r="D4">
            <v>1</v>
          </cell>
          <cell r="G4">
            <v>14470.42</v>
          </cell>
          <cell r="H4">
            <v>875</v>
          </cell>
          <cell r="I4">
            <v>15345.42</v>
          </cell>
        </row>
        <row r="5">
          <cell r="A5" t="str">
            <v>1.1.1.1</v>
          </cell>
          <cell r="B5" t="str">
            <v>INDOOR COLOR CAMERA FIX  Color Camera</v>
          </cell>
          <cell r="C5" t="str">
            <v>ea.</v>
          </cell>
          <cell r="D5">
            <v>1</v>
          </cell>
          <cell r="E5">
            <v>6000</v>
          </cell>
          <cell r="F5">
            <v>275</v>
          </cell>
          <cell r="G5">
            <v>6000</v>
          </cell>
          <cell r="H5">
            <v>275</v>
          </cell>
          <cell r="I5">
            <v>6275</v>
          </cell>
        </row>
        <row r="6">
          <cell r="A6" t="str">
            <v>1.1.1.2</v>
          </cell>
          <cell r="B6" t="str">
            <v>VARIFOCAL AUTO IRIS LENS UPTO 60M</v>
          </cell>
          <cell r="C6" t="str">
            <v>ea.</v>
          </cell>
          <cell r="D6">
            <v>1</v>
          </cell>
          <cell r="E6">
            <v>1398</v>
          </cell>
          <cell r="F6">
            <v>0</v>
          </cell>
          <cell r="G6">
            <v>1398</v>
          </cell>
          <cell r="H6">
            <v>0</v>
          </cell>
          <cell r="I6">
            <v>1398</v>
          </cell>
        </row>
        <row r="7">
          <cell r="A7" t="str">
            <v>1.1.1.3</v>
          </cell>
          <cell r="B7" t="str">
            <v>Marine Special SS CAMERA HOUSING IP 69</v>
          </cell>
          <cell r="C7" t="str">
            <v>ea.</v>
          </cell>
          <cell r="D7">
            <v>1</v>
          </cell>
          <cell r="E7">
            <v>4993.8599999999997</v>
          </cell>
          <cell r="F7">
            <v>0</v>
          </cell>
          <cell r="G7">
            <v>4993.8599999999997</v>
          </cell>
        </row>
        <row r="8">
          <cell r="A8" t="str">
            <v>1.1.1.4</v>
          </cell>
          <cell r="B8" t="str">
            <v>MOUNTING BRACKET Stainless Steel</v>
          </cell>
          <cell r="C8" t="str">
            <v>ea.</v>
          </cell>
          <cell r="D8">
            <v>1</v>
          </cell>
          <cell r="E8">
            <v>558.55999999999995</v>
          </cell>
          <cell r="F8">
            <v>0</v>
          </cell>
          <cell r="G8">
            <v>558.55999999999995</v>
          </cell>
        </row>
        <row r="9">
          <cell r="A9" t="str">
            <v>1.1.1.5</v>
          </cell>
          <cell r="B9" t="str">
            <v>PRE-COMMISSIONING</v>
          </cell>
          <cell r="C9" t="str">
            <v>ea.</v>
          </cell>
          <cell r="D9">
            <v>1</v>
          </cell>
          <cell r="E9">
            <v>600</v>
          </cell>
          <cell r="F9">
            <v>0</v>
          </cell>
          <cell r="G9">
            <v>600</v>
          </cell>
          <cell r="H9">
            <v>300</v>
          </cell>
        </row>
        <row r="10">
          <cell r="A10" t="str">
            <v>1.1.1.6</v>
          </cell>
          <cell r="B10" t="str">
            <v>Camera Termination (box,cb,surge arrestor)</v>
          </cell>
          <cell r="C10" t="str">
            <v>ea.</v>
          </cell>
          <cell r="D10">
            <v>1</v>
          </cell>
          <cell r="E10">
            <v>920</v>
          </cell>
          <cell r="F10">
            <v>0</v>
          </cell>
          <cell r="G10">
            <v>920</v>
          </cell>
          <cell r="H10">
            <v>300</v>
          </cell>
        </row>
        <row r="13">
          <cell r="A13" t="str">
            <v>1.2.1.0</v>
          </cell>
          <cell r="B13" t="str">
            <v>FIXED COLOR CAMERA UNIT 02</v>
          </cell>
          <cell r="C13" t="str">
            <v>ea.</v>
          </cell>
          <cell r="D13">
            <v>1</v>
          </cell>
          <cell r="G13">
            <v>9115</v>
          </cell>
          <cell r="H13">
            <v>600</v>
          </cell>
          <cell r="I13">
            <v>9715</v>
          </cell>
        </row>
        <row r="14">
          <cell r="A14" t="str">
            <v>1.2.1.1</v>
          </cell>
          <cell r="B14" t="str">
            <v>INDOOR COLOR CAMERA FIX</v>
          </cell>
          <cell r="C14" t="str">
            <v>ea.</v>
          </cell>
          <cell r="D14">
            <v>1</v>
          </cell>
          <cell r="E14">
            <v>6000</v>
          </cell>
          <cell r="F14">
            <v>0</v>
          </cell>
          <cell r="G14">
            <v>6000</v>
          </cell>
          <cell r="H14">
            <v>0</v>
          </cell>
          <cell r="I14">
            <v>6000</v>
          </cell>
        </row>
        <row r="15">
          <cell r="A15" t="str">
            <v>1.2.1.2</v>
          </cell>
          <cell r="B15" t="str">
            <v xml:space="preserve">VARIFOCAL AUTO IRIS LENS  </v>
          </cell>
          <cell r="C15" t="str">
            <v>ea.</v>
          </cell>
          <cell r="D15">
            <v>1</v>
          </cell>
          <cell r="E15">
            <v>1115</v>
          </cell>
          <cell r="F15">
            <v>0</v>
          </cell>
          <cell r="G15">
            <v>1115</v>
          </cell>
          <cell r="H15">
            <v>0</v>
          </cell>
          <cell r="I15">
            <v>1115</v>
          </cell>
        </row>
        <row r="16">
          <cell r="A16" t="str">
            <v>1.2.1.3</v>
          </cell>
          <cell r="B16" t="str">
            <v xml:space="preserve">CAMERA HOUSING </v>
          </cell>
          <cell r="C16" t="str">
            <v>ea.</v>
          </cell>
          <cell r="D16">
            <v>1</v>
          </cell>
          <cell r="E16">
            <v>760</v>
          </cell>
          <cell r="F16">
            <v>0</v>
          </cell>
          <cell r="G16">
            <v>760</v>
          </cell>
        </row>
        <row r="17">
          <cell r="A17" t="str">
            <v>1.2.1.4</v>
          </cell>
          <cell r="B17" t="str">
            <v>MOUNTING BRACKET</v>
          </cell>
          <cell r="C17" t="str">
            <v>ea.</v>
          </cell>
          <cell r="D17">
            <v>1</v>
          </cell>
          <cell r="E17">
            <v>180</v>
          </cell>
          <cell r="F17">
            <v>0</v>
          </cell>
          <cell r="G17">
            <v>180</v>
          </cell>
        </row>
        <row r="18">
          <cell r="A18" t="str">
            <v>1.2.1.5</v>
          </cell>
          <cell r="B18" t="str">
            <v>POWER SUPPLY</v>
          </cell>
          <cell r="C18" t="str">
            <v>ea.</v>
          </cell>
          <cell r="D18">
            <v>1</v>
          </cell>
          <cell r="E18">
            <v>140</v>
          </cell>
          <cell r="F18">
            <v>0</v>
          </cell>
          <cell r="G18">
            <v>140</v>
          </cell>
        </row>
        <row r="19">
          <cell r="A19" t="str">
            <v>1.2.1.6</v>
          </cell>
          <cell r="B19" t="str">
            <v>PRE-COMMISSIONING</v>
          </cell>
          <cell r="C19" t="str">
            <v>ea.</v>
          </cell>
          <cell r="D19">
            <v>1</v>
          </cell>
          <cell r="E19">
            <v>0</v>
          </cell>
          <cell r="F19">
            <v>0</v>
          </cell>
          <cell r="G19">
            <v>0</v>
          </cell>
          <cell r="H19">
            <v>300</v>
          </cell>
        </row>
        <row r="20">
          <cell r="A20" t="str">
            <v>1.2.1.7</v>
          </cell>
          <cell r="B20" t="str">
            <v>Camera Termination (box,cb,surge arrestor)</v>
          </cell>
          <cell r="C20" t="str">
            <v>ea.</v>
          </cell>
          <cell r="D20">
            <v>1</v>
          </cell>
          <cell r="E20">
            <v>920</v>
          </cell>
          <cell r="F20">
            <v>0</v>
          </cell>
          <cell r="G20">
            <v>920</v>
          </cell>
          <cell r="H20">
            <v>300</v>
          </cell>
        </row>
        <row r="23">
          <cell r="A23" t="str">
            <v>1.2.2.0</v>
          </cell>
          <cell r="B23" t="str">
            <v>FIXED COLOR CAMERA UNIT 03</v>
          </cell>
          <cell r="C23" t="str">
            <v>ea.</v>
          </cell>
          <cell r="D23">
            <v>1</v>
          </cell>
          <cell r="G23">
            <v>6030</v>
          </cell>
          <cell r="H23">
            <v>600</v>
          </cell>
          <cell r="I23">
            <v>6630</v>
          </cell>
        </row>
        <row r="24">
          <cell r="A24" t="str">
            <v>1.2.2.1</v>
          </cell>
          <cell r="B24" t="str">
            <v>INDOOR COLOR CAMERA FIX</v>
          </cell>
          <cell r="C24" t="str">
            <v>ea.</v>
          </cell>
          <cell r="D24">
            <v>1</v>
          </cell>
          <cell r="E24">
            <v>3500</v>
          </cell>
          <cell r="F24">
            <v>0</v>
          </cell>
          <cell r="G24">
            <v>3500</v>
          </cell>
          <cell r="H24">
            <v>0</v>
          </cell>
          <cell r="I24">
            <v>3500</v>
          </cell>
        </row>
        <row r="25">
          <cell r="A25" t="str">
            <v>1.2.2.2</v>
          </cell>
          <cell r="B25" t="str">
            <v xml:space="preserve">VARIFOCAL AUTO IRIS LENS  </v>
          </cell>
          <cell r="C25" t="str">
            <v>ea.</v>
          </cell>
          <cell r="D25">
            <v>1</v>
          </cell>
          <cell r="E25">
            <v>950</v>
          </cell>
          <cell r="F25">
            <v>0</v>
          </cell>
          <cell r="G25">
            <v>950</v>
          </cell>
          <cell r="H25">
            <v>0</v>
          </cell>
          <cell r="I25">
            <v>950</v>
          </cell>
        </row>
        <row r="26">
          <cell r="A26" t="str">
            <v>1.2.2.3</v>
          </cell>
          <cell r="B26" t="str">
            <v xml:space="preserve">CAMERA HOUSING </v>
          </cell>
          <cell r="C26" t="str">
            <v>ea.</v>
          </cell>
          <cell r="D26">
            <v>1</v>
          </cell>
          <cell r="E26">
            <v>450</v>
          </cell>
          <cell r="F26">
            <v>0</v>
          </cell>
          <cell r="G26">
            <v>450</v>
          </cell>
        </row>
        <row r="27">
          <cell r="A27" t="str">
            <v>1.2.2.4</v>
          </cell>
          <cell r="B27" t="str">
            <v>MOUNTING BRACKET</v>
          </cell>
          <cell r="C27" t="str">
            <v>ea.</v>
          </cell>
          <cell r="D27">
            <v>1</v>
          </cell>
          <cell r="E27">
            <v>70</v>
          </cell>
          <cell r="F27">
            <v>0</v>
          </cell>
          <cell r="G27">
            <v>70</v>
          </cell>
        </row>
        <row r="28">
          <cell r="A28" t="str">
            <v>1.2.2.5</v>
          </cell>
          <cell r="B28" t="str">
            <v>POWER SUPPLY</v>
          </cell>
          <cell r="C28" t="str">
            <v>ea.</v>
          </cell>
          <cell r="D28">
            <v>1</v>
          </cell>
          <cell r="E28">
            <v>140</v>
          </cell>
          <cell r="F28">
            <v>0</v>
          </cell>
          <cell r="G28">
            <v>140</v>
          </cell>
        </row>
        <row r="29">
          <cell r="A29" t="str">
            <v>1.2.2.6</v>
          </cell>
          <cell r="B29" t="str">
            <v>PRE-COMMISSIONING</v>
          </cell>
          <cell r="C29" t="str">
            <v>ea.</v>
          </cell>
          <cell r="D29">
            <v>1</v>
          </cell>
          <cell r="E29">
            <v>0</v>
          </cell>
          <cell r="F29">
            <v>0</v>
          </cell>
          <cell r="G29">
            <v>0</v>
          </cell>
          <cell r="H29">
            <v>300</v>
          </cell>
        </row>
        <row r="30">
          <cell r="A30" t="str">
            <v>1.2.2.7</v>
          </cell>
          <cell r="B30" t="str">
            <v>Camera Termination (box,cb,surge arrestor)</v>
          </cell>
          <cell r="C30" t="str">
            <v>ea.</v>
          </cell>
          <cell r="D30">
            <v>1</v>
          </cell>
          <cell r="E30">
            <v>920</v>
          </cell>
          <cell r="F30">
            <v>0</v>
          </cell>
          <cell r="G30">
            <v>920</v>
          </cell>
          <cell r="H30">
            <v>300</v>
          </cell>
        </row>
        <row r="33">
          <cell r="A33" t="str">
            <v>1.2.3.0</v>
          </cell>
          <cell r="B33" t="str">
            <v>COAX TO FIBRE CONVERSION</v>
          </cell>
          <cell r="C33" t="str">
            <v>ea.</v>
          </cell>
          <cell r="D33">
            <v>1</v>
          </cell>
          <cell r="G33">
            <v>5400</v>
          </cell>
          <cell r="H33">
            <v>1000</v>
          </cell>
          <cell r="I33">
            <v>6400</v>
          </cell>
        </row>
        <row r="34">
          <cell r="A34" t="str">
            <v>1.2.3.1</v>
          </cell>
          <cell r="B34" t="str">
            <v>COAX TO FIBRE CONVERSION AT CAMERA</v>
          </cell>
          <cell r="C34" t="str">
            <v>ea.</v>
          </cell>
          <cell r="D34">
            <v>1</v>
          </cell>
          <cell r="E34">
            <v>2700</v>
          </cell>
          <cell r="F34">
            <v>500</v>
          </cell>
          <cell r="G34">
            <v>2700</v>
          </cell>
          <cell r="H34">
            <v>500</v>
          </cell>
          <cell r="I34">
            <v>3200</v>
          </cell>
        </row>
        <row r="35">
          <cell r="A35" t="str">
            <v>1.2.3.2</v>
          </cell>
          <cell r="B35" t="str">
            <v>FIBRE TO COAX CONVERSION AT VIDEO PANEL</v>
          </cell>
          <cell r="C35" t="str">
            <v>ea.</v>
          </cell>
          <cell r="D35">
            <v>1</v>
          </cell>
          <cell r="E35">
            <v>2700</v>
          </cell>
          <cell r="F35">
            <v>500</v>
          </cell>
          <cell r="G35">
            <v>2700</v>
          </cell>
          <cell r="H35">
            <v>500</v>
          </cell>
          <cell r="I35">
            <v>3200</v>
          </cell>
        </row>
        <row r="38">
          <cell r="A38" t="str">
            <v>1.3.1.0</v>
          </cell>
          <cell r="B38" t="str">
            <v>FIXED COMBINATION BULLET CAMERA UNIT COLOR</v>
          </cell>
          <cell r="C38" t="str">
            <v>ea.</v>
          </cell>
          <cell r="D38">
            <v>1</v>
          </cell>
          <cell r="G38">
            <v>5600</v>
          </cell>
          <cell r="H38">
            <v>587.5</v>
          </cell>
          <cell r="I38">
            <v>6187.5</v>
          </cell>
          <cell r="J38" t="str">
            <v xml:space="preserve">EAGLE COLOR CAMERA </v>
          </cell>
        </row>
        <row r="39">
          <cell r="A39" t="str">
            <v>1.3.1.1</v>
          </cell>
          <cell r="B39" t="str">
            <v>FIXED COMBINATION BULLET CAMERA</v>
          </cell>
          <cell r="C39" t="str">
            <v>ea.</v>
          </cell>
          <cell r="D39">
            <v>1</v>
          </cell>
          <cell r="E39">
            <v>5600</v>
          </cell>
          <cell r="F39">
            <v>587.5</v>
          </cell>
          <cell r="G39">
            <v>5600</v>
          </cell>
          <cell r="H39">
            <v>587.5</v>
          </cell>
          <cell r="I39">
            <v>6187.5</v>
          </cell>
        </row>
        <row r="42">
          <cell r="A42" t="str">
            <v>1.4.1.0</v>
          </cell>
          <cell r="B42" t="str">
            <v>PICTURE COMPARISON CAMERA UNIT COLOR</v>
          </cell>
          <cell r="C42" t="str">
            <v>ea.</v>
          </cell>
          <cell r="D42">
            <v>1</v>
          </cell>
          <cell r="G42">
            <v>4800</v>
          </cell>
          <cell r="H42">
            <v>587.5</v>
          </cell>
          <cell r="I42">
            <v>5387.5</v>
          </cell>
          <cell r="J42" t="str">
            <v xml:space="preserve">EAGLE COLOR CAMERA </v>
          </cell>
        </row>
        <row r="43">
          <cell r="A43" t="str">
            <v>1.4.1.1</v>
          </cell>
          <cell r="B43" t="str">
            <v>PICTURE COMPARISON CAMERA UNIT COLOR</v>
          </cell>
          <cell r="C43" t="str">
            <v>ea.</v>
          </cell>
          <cell r="D43">
            <v>1</v>
          </cell>
          <cell r="E43">
            <v>4800</v>
          </cell>
          <cell r="F43">
            <v>587.5</v>
          </cell>
          <cell r="G43">
            <v>4800</v>
          </cell>
          <cell r="H43">
            <v>587.5</v>
          </cell>
          <cell r="I43">
            <v>5387.5</v>
          </cell>
        </row>
        <row r="46">
          <cell r="A46" t="str">
            <v>1.5.1.0</v>
          </cell>
          <cell r="B46" t="str">
            <v>INDOOR PTZ DOME CAMERA UNIT</v>
          </cell>
          <cell r="C46" t="str">
            <v>ea.</v>
          </cell>
          <cell r="D46">
            <v>1</v>
          </cell>
          <cell r="G46">
            <v>18863.5</v>
          </cell>
          <cell r="H46">
            <v>750</v>
          </cell>
          <cell r="I46">
            <v>19613.5</v>
          </cell>
          <cell r="J46" t="str">
            <v>PELCO CEILING SURFACE MOUNT DOME</v>
          </cell>
        </row>
        <row r="47">
          <cell r="A47" t="str">
            <v>1.5.1.1</v>
          </cell>
          <cell r="B47" t="str">
            <v>INDOOR PTZ DOME CAMERA UPTON 20M VIEW RANGE</v>
          </cell>
          <cell r="C47" t="str">
            <v>ea.</v>
          </cell>
          <cell r="D47">
            <v>1</v>
          </cell>
          <cell r="E47">
            <v>16500</v>
          </cell>
          <cell r="F47">
            <v>750</v>
          </cell>
          <cell r="G47">
            <v>16500</v>
          </cell>
          <cell r="H47">
            <v>750</v>
          </cell>
          <cell r="I47">
            <v>17250</v>
          </cell>
        </row>
        <row r="48">
          <cell r="A48" t="str">
            <v>1.5.1.2</v>
          </cell>
          <cell r="B48" t="str">
            <v>JUNCTION BOX</v>
          </cell>
          <cell r="C48" t="str">
            <v>ea.</v>
          </cell>
          <cell r="D48">
            <v>1</v>
          </cell>
          <cell r="E48">
            <v>2363.5</v>
          </cell>
          <cell r="F48">
            <v>0</v>
          </cell>
          <cell r="G48">
            <v>2363.5</v>
          </cell>
          <cell r="H48">
            <v>0</v>
          </cell>
          <cell r="I48">
            <v>2363.5</v>
          </cell>
        </row>
        <row r="51">
          <cell r="A51" t="str">
            <v>1.6.1.0</v>
          </cell>
          <cell r="B51" t="str">
            <v>OUTDOOR PTZ DAY/NIGHT CAMERA UNIT</v>
          </cell>
          <cell r="C51" t="str">
            <v>ea.</v>
          </cell>
          <cell r="D51">
            <v>1</v>
          </cell>
          <cell r="G51">
            <v>38282.5</v>
          </cell>
          <cell r="H51">
            <v>1050</v>
          </cell>
          <cell r="I51">
            <v>39332.5</v>
          </cell>
          <cell r="J51" t="str">
            <v>PELCO DAY/ NIGHT IP67</v>
          </cell>
        </row>
        <row r="52">
          <cell r="A52" t="str">
            <v>1.6.1.1</v>
          </cell>
          <cell r="B52" t="str">
            <v>PTZ DAY/NIGHT CAMERA</v>
          </cell>
          <cell r="C52" t="str">
            <v>ea.</v>
          </cell>
          <cell r="D52">
            <v>1</v>
          </cell>
          <cell r="E52">
            <v>35000</v>
          </cell>
          <cell r="F52">
            <v>750</v>
          </cell>
          <cell r="G52">
            <v>35000</v>
          </cell>
          <cell r="H52">
            <v>750</v>
          </cell>
          <cell r="I52">
            <v>35750</v>
          </cell>
        </row>
        <row r="53">
          <cell r="A53" t="str">
            <v>1.6.1.2</v>
          </cell>
          <cell r="B53" t="str">
            <v>JUNCTION BOX</v>
          </cell>
          <cell r="C53" t="str">
            <v>ea.</v>
          </cell>
          <cell r="D53">
            <v>1</v>
          </cell>
          <cell r="E53">
            <v>2362.5</v>
          </cell>
          <cell r="F53">
            <v>0</v>
          </cell>
          <cell r="G53">
            <v>2362.5</v>
          </cell>
          <cell r="H53">
            <v>0</v>
          </cell>
          <cell r="I53">
            <v>2362.5</v>
          </cell>
        </row>
        <row r="54">
          <cell r="A54" t="str">
            <v>1.6.1.3</v>
          </cell>
          <cell r="B54" t="str">
            <v>Camera Termination (box,cb,surge arrestor)</v>
          </cell>
          <cell r="C54" t="str">
            <v>ea.</v>
          </cell>
          <cell r="D54">
            <v>1</v>
          </cell>
          <cell r="E54">
            <v>920</v>
          </cell>
          <cell r="F54">
            <v>0</v>
          </cell>
          <cell r="G54">
            <v>920</v>
          </cell>
          <cell r="H54">
            <v>300</v>
          </cell>
        </row>
        <row r="57">
          <cell r="A57" t="str">
            <v>1.7.1.0</v>
          </cell>
          <cell r="B57" t="str">
            <v>INDOOR DOME CAMERA UNIT</v>
          </cell>
          <cell r="C57" t="str">
            <v>ea.</v>
          </cell>
          <cell r="D57">
            <v>1</v>
          </cell>
          <cell r="G57">
            <v>8140</v>
          </cell>
          <cell r="H57">
            <v>100</v>
          </cell>
          <cell r="I57">
            <v>8240</v>
          </cell>
        </row>
        <row r="58">
          <cell r="A58" t="str">
            <v>1.7.1.1</v>
          </cell>
          <cell r="B58" t="str">
            <v>Color Hi Res Dome 1/3' CCD.470 TV Lines, 0.8 lux, 3.6mm(F2.0)Lens ICS111-CSV39A</v>
          </cell>
          <cell r="C58" t="str">
            <v>ea.</v>
          </cell>
          <cell r="D58">
            <v>1</v>
          </cell>
          <cell r="E58">
            <v>8000</v>
          </cell>
          <cell r="F58">
            <v>0</v>
          </cell>
          <cell r="G58">
            <v>8000</v>
          </cell>
          <cell r="H58">
            <v>0</v>
          </cell>
          <cell r="I58">
            <v>8000</v>
          </cell>
        </row>
        <row r="59">
          <cell r="A59" t="str">
            <v>1.7.1.2</v>
          </cell>
          <cell r="B59" t="str">
            <v>12vdc 1000mA Regulated Power Supply</v>
          </cell>
          <cell r="C59" t="str">
            <v>ea.</v>
          </cell>
          <cell r="D59">
            <v>1</v>
          </cell>
          <cell r="E59">
            <v>140</v>
          </cell>
          <cell r="F59">
            <v>100</v>
          </cell>
          <cell r="G59">
            <v>140</v>
          </cell>
          <cell r="H59">
            <v>100</v>
          </cell>
          <cell r="I59">
            <v>240</v>
          </cell>
        </row>
        <row r="61">
          <cell r="A61" t="str">
            <v>1.8.1.0</v>
          </cell>
          <cell r="B61" t="str">
            <v>OUTDOOR 360 DEG FIX CAMERA UNIT</v>
          </cell>
          <cell r="C61" t="str">
            <v>ea.</v>
          </cell>
          <cell r="D61">
            <v>1</v>
          </cell>
          <cell r="G61">
            <v>24282.5</v>
          </cell>
          <cell r="H61">
            <v>1050</v>
          </cell>
          <cell r="I61">
            <v>25332.5</v>
          </cell>
        </row>
        <row r="62">
          <cell r="A62" t="str">
            <v>1.8.1.1</v>
          </cell>
          <cell r="B62" t="str">
            <v>360 DEG FIX CAMERA</v>
          </cell>
          <cell r="C62" t="str">
            <v>ea.</v>
          </cell>
          <cell r="D62">
            <v>1</v>
          </cell>
          <cell r="E62">
            <v>21000</v>
          </cell>
          <cell r="F62">
            <v>750</v>
          </cell>
          <cell r="G62">
            <v>21000</v>
          </cell>
          <cell r="H62">
            <v>750</v>
          </cell>
          <cell r="I62">
            <v>21750</v>
          </cell>
        </row>
        <row r="63">
          <cell r="A63" t="str">
            <v>1.8.1.2</v>
          </cell>
          <cell r="B63" t="str">
            <v>JUNCTION BOX</v>
          </cell>
          <cell r="C63" t="str">
            <v>ea.</v>
          </cell>
          <cell r="D63">
            <v>1</v>
          </cell>
          <cell r="E63">
            <v>2362.5</v>
          </cell>
          <cell r="F63">
            <v>0</v>
          </cell>
          <cell r="G63">
            <v>2362.5</v>
          </cell>
          <cell r="H63">
            <v>0</v>
          </cell>
          <cell r="I63">
            <v>2362.5</v>
          </cell>
        </row>
        <row r="64">
          <cell r="A64" t="str">
            <v>1.8.1.3</v>
          </cell>
          <cell r="B64" t="str">
            <v>Camera Termination (box,cb,surge arrestor)</v>
          </cell>
          <cell r="C64" t="str">
            <v>ea.</v>
          </cell>
          <cell r="D64">
            <v>1</v>
          </cell>
          <cell r="E64">
            <v>920</v>
          </cell>
          <cell r="F64">
            <v>0</v>
          </cell>
          <cell r="G64">
            <v>920</v>
          </cell>
          <cell r="H64">
            <v>300</v>
          </cell>
        </row>
        <row r="67">
          <cell r="A67" t="str">
            <v>1.9.1.0</v>
          </cell>
          <cell r="B67" t="str">
            <v>OUTDOOR 180 DEG FIX CAMERA UNIT</v>
          </cell>
          <cell r="C67" t="str">
            <v>ea.</v>
          </cell>
          <cell r="D67">
            <v>1</v>
          </cell>
          <cell r="G67">
            <v>21282.5</v>
          </cell>
          <cell r="H67">
            <v>1050</v>
          </cell>
          <cell r="I67">
            <v>22332.5</v>
          </cell>
        </row>
        <row r="68">
          <cell r="A68" t="str">
            <v>1.9.1.1</v>
          </cell>
          <cell r="B68" t="str">
            <v>180 DEG FIX CAMERA</v>
          </cell>
          <cell r="C68" t="str">
            <v>ea.</v>
          </cell>
          <cell r="D68">
            <v>1</v>
          </cell>
          <cell r="E68">
            <v>18000</v>
          </cell>
          <cell r="F68">
            <v>750</v>
          </cell>
          <cell r="G68">
            <v>18000</v>
          </cell>
          <cell r="H68">
            <v>750</v>
          </cell>
          <cell r="I68">
            <v>18750</v>
          </cell>
        </row>
        <row r="69">
          <cell r="A69" t="str">
            <v>1.9.1.2</v>
          </cell>
          <cell r="B69" t="str">
            <v>JUNCTION BOX</v>
          </cell>
          <cell r="C69" t="str">
            <v>ea.</v>
          </cell>
          <cell r="D69">
            <v>1</v>
          </cell>
          <cell r="E69">
            <v>2362.5</v>
          </cell>
          <cell r="F69">
            <v>0</v>
          </cell>
          <cell r="G69">
            <v>2362.5</v>
          </cell>
          <cell r="H69">
            <v>0</v>
          </cell>
          <cell r="I69">
            <v>2362.5</v>
          </cell>
        </row>
        <row r="70">
          <cell r="A70" t="str">
            <v>1.9.1.3</v>
          </cell>
          <cell r="B70" t="str">
            <v>Camera Termination (box,cb,surge arrestor)</v>
          </cell>
          <cell r="C70" t="str">
            <v>ea.</v>
          </cell>
          <cell r="D70">
            <v>1</v>
          </cell>
          <cell r="E70">
            <v>920</v>
          </cell>
          <cell r="F70">
            <v>0</v>
          </cell>
          <cell r="G70">
            <v>920</v>
          </cell>
          <cell r="H70">
            <v>300</v>
          </cell>
        </row>
        <row r="73">
          <cell r="A73" t="str">
            <v>1.10.1.0</v>
          </cell>
          <cell r="B73" t="str">
            <v>CAT 5 TO FIBER FOT</v>
          </cell>
          <cell r="C73" t="str">
            <v>ea.</v>
          </cell>
          <cell r="D73">
            <v>1</v>
          </cell>
          <cell r="G73">
            <v>900</v>
          </cell>
          <cell r="H73">
            <v>1000</v>
          </cell>
          <cell r="I73">
            <v>1900</v>
          </cell>
        </row>
        <row r="74">
          <cell r="A74" t="str">
            <v>1.10.1.1</v>
          </cell>
          <cell r="B74" t="str">
            <v>CAT 5 TO FIBER FOT</v>
          </cell>
          <cell r="C74" t="str">
            <v>ea.</v>
          </cell>
          <cell r="D74">
            <v>1</v>
          </cell>
          <cell r="E74">
            <v>450</v>
          </cell>
          <cell r="F74">
            <v>500</v>
          </cell>
          <cell r="G74">
            <v>450</v>
          </cell>
          <cell r="H74">
            <v>500</v>
          </cell>
          <cell r="I74">
            <v>950</v>
          </cell>
        </row>
        <row r="75">
          <cell r="A75" t="str">
            <v>1.10.1.2</v>
          </cell>
          <cell r="B75" t="str">
            <v>FIBER TO CAT 5 FOT</v>
          </cell>
          <cell r="C75" t="str">
            <v>ea.</v>
          </cell>
          <cell r="D75">
            <v>1</v>
          </cell>
          <cell r="E75">
            <v>450</v>
          </cell>
          <cell r="F75">
            <v>500</v>
          </cell>
          <cell r="G75">
            <v>450</v>
          </cell>
          <cell r="H75">
            <v>500</v>
          </cell>
          <cell r="I75">
            <v>950</v>
          </cell>
        </row>
        <row r="79">
          <cell r="A79">
            <v>2</v>
          </cell>
          <cell r="B79" t="str">
            <v>SURVEILLANCE</v>
          </cell>
        </row>
        <row r="80">
          <cell r="A80" t="str">
            <v>2.1.1.0</v>
          </cell>
          <cell r="B80" t="str">
            <v>DVR NICEVISION NVSAT - 4CH/4CIF/@25fps/1HDD250G/PTZ CONT</v>
          </cell>
          <cell r="C80" t="str">
            <v>ea.</v>
          </cell>
          <cell r="D80">
            <v>1</v>
          </cell>
          <cell r="G80">
            <v>49165</v>
          </cell>
          <cell r="H80">
            <v>500</v>
          </cell>
          <cell r="I80">
            <v>49665</v>
          </cell>
          <cell r="J80" t="str">
            <v xml:space="preserve">Nice Vision </v>
          </cell>
        </row>
        <row r="81">
          <cell r="A81" t="str">
            <v>2.1.1.1</v>
          </cell>
          <cell r="B81" t="str">
            <v>NICEVISION NVSAT MACHINE</v>
          </cell>
          <cell r="C81" t="str">
            <v>ea.</v>
          </cell>
          <cell r="D81">
            <v>1</v>
          </cell>
          <cell r="E81">
            <v>48815</v>
          </cell>
          <cell r="F81">
            <v>500</v>
          </cell>
          <cell r="G81">
            <v>48815</v>
          </cell>
          <cell r="H81">
            <v>500</v>
          </cell>
          <cell r="I81">
            <v>49315</v>
          </cell>
        </row>
        <row r="82">
          <cell r="A82" t="str">
            <v>2.1.1.2</v>
          </cell>
          <cell r="B82" t="str">
            <v>INSTALLATION AND COMMISSIONING</v>
          </cell>
          <cell r="C82" t="str">
            <v>ea.</v>
          </cell>
          <cell r="D82">
            <v>1</v>
          </cell>
          <cell r="E82">
            <v>350</v>
          </cell>
          <cell r="F82">
            <v>0</v>
          </cell>
          <cell r="G82">
            <v>350</v>
          </cell>
          <cell r="I82">
            <v>350</v>
          </cell>
        </row>
        <row r="85">
          <cell r="A85" t="str">
            <v>2.2.1.0</v>
          </cell>
          <cell r="B85" t="str">
            <v>DVR NICEVISION NVSAT - 8CH/4CIF/@12.5fps/1HDD250G/PTZ CONT</v>
          </cell>
          <cell r="C85" t="str">
            <v>ea.</v>
          </cell>
          <cell r="D85">
            <v>1</v>
          </cell>
          <cell r="G85">
            <v>88685</v>
          </cell>
          <cell r="H85">
            <v>500</v>
          </cell>
          <cell r="I85">
            <v>89185</v>
          </cell>
          <cell r="J85" t="str">
            <v xml:space="preserve">Nice Vision </v>
          </cell>
        </row>
        <row r="86">
          <cell r="A86" t="str">
            <v>2.2.1.1</v>
          </cell>
          <cell r="B86" t="str">
            <v>NICEVISION NVSAT MACHINE</v>
          </cell>
          <cell r="C86" t="str">
            <v>ea.</v>
          </cell>
          <cell r="D86">
            <v>1</v>
          </cell>
          <cell r="E86">
            <v>88335</v>
          </cell>
          <cell r="F86">
            <v>500</v>
          </cell>
          <cell r="G86">
            <v>88335</v>
          </cell>
          <cell r="H86">
            <v>500</v>
          </cell>
          <cell r="I86">
            <v>88835</v>
          </cell>
        </row>
        <row r="87">
          <cell r="A87" t="str">
            <v>2.2.1.2</v>
          </cell>
          <cell r="B87" t="str">
            <v>INSTALLATION AND COMMISSIONING</v>
          </cell>
          <cell r="C87" t="str">
            <v>ea.</v>
          </cell>
          <cell r="D87">
            <v>1</v>
          </cell>
          <cell r="E87">
            <v>350</v>
          </cell>
          <cell r="F87">
            <v>0</v>
          </cell>
          <cell r="G87">
            <v>350</v>
          </cell>
          <cell r="I87">
            <v>350</v>
          </cell>
        </row>
        <row r="90">
          <cell r="A90" t="str">
            <v>2.3.1.0</v>
          </cell>
          <cell r="B90" t="str">
            <v>DVR NICE VISION NVSAT - 8CH/2CIF/@25fps/1HDD250G/PTZ CONT</v>
          </cell>
          <cell r="C90" t="str">
            <v>ea.</v>
          </cell>
          <cell r="D90">
            <v>1</v>
          </cell>
          <cell r="G90">
            <v>64765</v>
          </cell>
          <cell r="H90">
            <v>500</v>
          </cell>
          <cell r="I90">
            <v>65265</v>
          </cell>
          <cell r="J90" t="str">
            <v xml:space="preserve">Nice Vision </v>
          </cell>
        </row>
        <row r="91">
          <cell r="A91" t="str">
            <v>2.3.1.1</v>
          </cell>
          <cell r="B91" t="str">
            <v>NICE VISION NVSAT MACHINE</v>
          </cell>
          <cell r="C91" t="str">
            <v>ea.</v>
          </cell>
          <cell r="D91">
            <v>1</v>
          </cell>
          <cell r="E91">
            <v>64415</v>
          </cell>
          <cell r="F91">
            <v>500</v>
          </cell>
          <cell r="G91">
            <v>64415</v>
          </cell>
          <cell r="H91">
            <v>500</v>
          </cell>
          <cell r="I91">
            <v>64915</v>
          </cell>
        </row>
        <row r="92">
          <cell r="A92" t="str">
            <v>2.3.1.2</v>
          </cell>
          <cell r="B92" t="str">
            <v>INSTALLATION AND COMMISSIONING</v>
          </cell>
          <cell r="C92" t="str">
            <v>ea.</v>
          </cell>
          <cell r="D92">
            <v>1</v>
          </cell>
          <cell r="E92">
            <v>350</v>
          </cell>
          <cell r="F92">
            <v>0</v>
          </cell>
          <cell r="G92">
            <v>350</v>
          </cell>
          <cell r="I92">
            <v>350</v>
          </cell>
        </row>
        <row r="95">
          <cell r="A95" t="str">
            <v>2.4.1.0</v>
          </cell>
          <cell r="B95" t="str">
            <v>DVR NICE VISION BASIC ALTO - 16CH/4CIF/@25fps FOR 4 CH/x2HDD250G/PTZ CONT</v>
          </cell>
          <cell r="C95" t="str">
            <v>ea.</v>
          </cell>
          <cell r="D95">
            <v>1</v>
          </cell>
          <cell r="G95">
            <v>109550</v>
          </cell>
          <cell r="H95">
            <v>500</v>
          </cell>
          <cell r="I95">
            <v>110050</v>
          </cell>
          <cell r="J95" t="str">
            <v xml:space="preserve">Nice Vision </v>
          </cell>
        </row>
        <row r="96">
          <cell r="A96" t="str">
            <v>2.4.1.1</v>
          </cell>
          <cell r="B96" t="str">
            <v>NICE VISION Basic Alto 16 ch upon alarm 4 cg 4CIF/25fps MACHINE</v>
          </cell>
          <cell r="C96" t="str">
            <v>ea.</v>
          </cell>
          <cell r="D96">
            <v>1</v>
          </cell>
          <cell r="E96">
            <v>109200</v>
          </cell>
          <cell r="F96">
            <v>500</v>
          </cell>
          <cell r="G96">
            <v>109200</v>
          </cell>
          <cell r="H96">
            <v>500</v>
          </cell>
          <cell r="I96">
            <v>109700</v>
          </cell>
        </row>
        <row r="97">
          <cell r="A97" t="str">
            <v>2.4.1.2</v>
          </cell>
          <cell r="B97" t="str">
            <v>INSTALLATION AND COMMISSIONING</v>
          </cell>
          <cell r="C97" t="str">
            <v>ea.</v>
          </cell>
          <cell r="D97">
            <v>1</v>
          </cell>
          <cell r="E97">
            <v>350</v>
          </cell>
          <cell r="F97">
            <v>0</v>
          </cell>
          <cell r="G97">
            <v>350</v>
          </cell>
          <cell r="I97">
            <v>350</v>
          </cell>
        </row>
        <row r="100">
          <cell r="A100" t="str">
            <v>2.5.1.0</v>
          </cell>
          <cell r="B100" t="str">
            <v>DVR NICE VISION BASIC ALTO - 32CH/4CIF/@25fps FOR 8 CH/x4HDD250G/PTZ CONT</v>
          </cell>
          <cell r="C100" t="str">
            <v>ea.</v>
          </cell>
          <cell r="D100">
            <v>1</v>
          </cell>
          <cell r="G100">
            <v>161000</v>
          </cell>
          <cell r="H100">
            <v>0</v>
          </cell>
          <cell r="I100">
            <v>161000</v>
          </cell>
          <cell r="J100" t="str">
            <v xml:space="preserve">Nice Vision </v>
          </cell>
        </row>
        <row r="101">
          <cell r="A101" t="str">
            <v>2.5.1.1</v>
          </cell>
          <cell r="B101" t="str">
            <v>NICE VISION Basic Alto 32 ch upon alarm 8 cg 4CIF/25fps MACHINE</v>
          </cell>
          <cell r="C101" t="str">
            <v>ea.</v>
          </cell>
          <cell r="D101">
            <v>1</v>
          </cell>
          <cell r="E101">
            <v>161000</v>
          </cell>
          <cell r="F101">
            <v>0</v>
          </cell>
          <cell r="G101">
            <v>161000</v>
          </cell>
          <cell r="H101">
            <v>0</v>
          </cell>
          <cell r="I101">
            <v>161000</v>
          </cell>
        </row>
        <row r="102">
          <cell r="A102" t="str">
            <v>2.5.1.2</v>
          </cell>
          <cell r="B102" t="str">
            <v>INSTALLATION AND COMMISSIONING</v>
          </cell>
          <cell r="C102" t="str">
            <v>ea.</v>
          </cell>
          <cell r="D102">
            <v>1</v>
          </cell>
          <cell r="E102">
            <v>0</v>
          </cell>
          <cell r="F102">
            <v>0</v>
          </cell>
          <cell r="G102">
            <v>0</v>
          </cell>
          <cell r="I102">
            <v>0</v>
          </cell>
        </row>
        <row r="105">
          <cell r="A105" t="str">
            <v>2.6.1.0</v>
          </cell>
          <cell r="B105" t="str">
            <v>DVR NICE VISION BASIC PRO - 24CH/4CIF/@25fps/x4HDD250G/PTZ CONT</v>
          </cell>
          <cell r="C105" t="str">
            <v>ea.</v>
          </cell>
          <cell r="D105">
            <v>1</v>
          </cell>
          <cell r="G105">
            <v>277120</v>
          </cell>
          <cell r="H105">
            <v>500</v>
          </cell>
          <cell r="I105">
            <v>277620</v>
          </cell>
          <cell r="J105" t="str">
            <v xml:space="preserve">Nice Vision </v>
          </cell>
        </row>
        <row r="106">
          <cell r="A106" t="str">
            <v>2.6.1.1</v>
          </cell>
          <cell r="B106" t="str">
            <v>NICE VISION Basic PRO 24 ch  4CIF/25fps MACHINE</v>
          </cell>
          <cell r="C106" t="str">
            <v>ea.</v>
          </cell>
          <cell r="D106">
            <v>1</v>
          </cell>
          <cell r="E106">
            <v>276770</v>
          </cell>
          <cell r="F106">
            <v>500</v>
          </cell>
          <cell r="G106">
            <v>276770</v>
          </cell>
          <cell r="H106">
            <v>500</v>
          </cell>
          <cell r="I106">
            <v>277270</v>
          </cell>
        </row>
        <row r="107">
          <cell r="A107" t="str">
            <v>2.6.1.2</v>
          </cell>
          <cell r="B107" t="str">
            <v>INSTALLATION AND COMMISSIONING</v>
          </cell>
          <cell r="C107" t="str">
            <v>ea.</v>
          </cell>
          <cell r="D107">
            <v>1</v>
          </cell>
          <cell r="E107">
            <v>350</v>
          </cell>
          <cell r="F107">
            <v>0</v>
          </cell>
          <cell r="G107">
            <v>350</v>
          </cell>
          <cell r="I107">
            <v>350</v>
          </cell>
        </row>
        <row r="110">
          <cell r="A110" t="str">
            <v>2.7.1.0</v>
          </cell>
          <cell r="B110" t="str">
            <v>DVR NICE VISION BASIC PRO - 48CH/4CIF/@12.5fps/x4HDD250G/PTZ CONT</v>
          </cell>
          <cell r="C110" t="str">
            <v>ea.</v>
          </cell>
          <cell r="D110">
            <v>1</v>
          </cell>
          <cell r="G110">
            <v>489930</v>
          </cell>
          <cell r="H110">
            <v>500</v>
          </cell>
          <cell r="I110">
            <v>490430</v>
          </cell>
          <cell r="J110" t="str">
            <v xml:space="preserve">Nice Vision </v>
          </cell>
        </row>
        <row r="111">
          <cell r="A111" t="str">
            <v>2.7.1.1</v>
          </cell>
          <cell r="B111" t="str">
            <v>NICE VISION Basic PRO 48 ch  4CIF/12.5fps MACHINE</v>
          </cell>
          <cell r="C111" t="str">
            <v>ea.</v>
          </cell>
          <cell r="D111">
            <v>1</v>
          </cell>
          <cell r="E111">
            <v>489580</v>
          </cell>
          <cell r="F111">
            <v>500</v>
          </cell>
          <cell r="G111">
            <v>489580</v>
          </cell>
          <cell r="H111">
            <v>500</v>
          </cell>
          <cell r="I111">
            <v>490080</v>
          </cell>
        </row>
        <row r="112">
          <cell r="A112" t="str">
            <v>2.7.1.2</v>
          </cell>
          <cell r="B112" t="str">
            <v>INSTALLATION AND COMMISSIONING</v>
          </cell>
          <cell r="C112" t="str">
            <v>ea.</v>
          </cell>
          <cell r="D112">
            <v>1</v>
          </cell>
          <cell r="E112">
            <v>350</v>
          </cell>
          <cell r="F112">
            <v>0</v>
          </cell>
          <cell r="G112">
            <v>350</v>
          </cell>
          <cell r="I112">
            <v>350</v>
          </cell>
        </row>
        <row r="115">
          <cell r="A115" t="str">
            <v>2.8.1.0</v>
          </cell>
          <cell r="B115" t="str">
            <v>DVR NICE VISION BASIC PRO - 96CH/2CIF/@12.5fps/x4HDD250G/PTZ CONT</v>
          </cell>
          <cell r="C115" t="str">
            <v>ea.</v>
          </cell>
          <cell r="D115">
            <v>1</v>
          </cell>
          <cell r="G115">
            <v>755130</v>
          </cell>
          <cell r="H115">
            <v>500</v>
          </cell>
          <cell r="I115">
            <v>755630</v>
          </cell>
          <cell r="J115" t="str">
            <v xml:space="preserve">Nice Vision </v>
          </cell>
        </row>
        <row r="116">
          <cell r="A116" t="str">
            <v>2.8.1.1</v>
          </cell>
          <cell r="B116" t="str">
            <v>NICE VISION Basic PRO 96 ch  4CIF/12.5fps MACHINE</v>
          </cell>
          <cell r="C116" t="str">
            <v>ea.</v>
          </cell>
          <cell r="D116">
            <v>1</v>
          </cell>
          <cell r="E116">
            <v>754780</v>
          </cell>
          <cell r="F116">
            <v>500</v>
          </cell>
          <cell r="G116">
            <v>754780</v>
          </cell>
          <cell r="H116">
            <v>500</v>
          </cell>
          <cell r="I116">
            <v>755280</v>
          </cell>
        </row>
        <row r="117">
          <cell r="A117" t="str">
            <v>2.8.1.2</v>
          </cell>
          <cell r="B117" t="str">
            <v>INSTALLATION AND COMMISSIONING</v>
          </cell>
          <cell r="C117" t="str">
            <v>ea.</v>
          </cell>
          <cell r="D117">
            <v>1</v>
          </cell>
          <cell r="E117">
            <v>350</v>
          </cell>
          <cell r="F117">
            <v>0</v>
          </cell>
          <cell r="G117">
            <v>350</v>
          </cell>
          <cell r="I117">
            <v>350</v>
          </cell>
        </row>
        <row r="120">
          <cell r="A120" t="str">
            <v>2.9.1.0</v>
          </cell>
          <cell r="B120" t="str">
            <v>SURVEILLANCE STORAGE 1HDD 1T INTERNAL</v>
          </cell>
          <cell r="C120" t="str">
            <v>ea.</v>
          </cell>
          <cell r="D120">
            <v>1</v>
          </cell>
          <cell r="G120">
            <v>6225</v>
          </cell>
          <cell r="H120">
            <v>50</v>
          </cell>
          <cell r="I120">
            <v>6275</v>
          </cell>
          <cell r="J120" t="str">
            <v>Nice Vision  Hard Drive 250 G</v>
          </cell>
        </row>
        <row r="121">
          <cell r="A121" t="str">
            <v>2.9.1.1</v>
          </cell>
          <cell r="B121" t="str">
            <v>NICE VISION Internal storage drive 1T</v>
          </cell>
          <cell r="C121" t="str">
            <v>ea.</v>
          </cell>
          <cell r="D121">
            <v>1</v>
          </cell>
          <cell r="E121">
            <v>6175</v>
          </cell>
          <cell r="F121">
            <v>50</v>
          </cell>
          <cell r="G121">
            <v>6175</v>
          </cell>
          <cell r="H121">
            <v>50</v>
          </cell>
          <cell r="I121">
            <v>6225</v>
          </cell>
        </row>
        <row r="122">
          <cell r="A122" t="str">
            <v>2.9.1.2</v>
          </cell>
          <cell r="B122" t="str">
            <v>INSTALLATION AND COMMISSIONING</v>
          </cell>
          <cell r="C122" t="str">
            <v>ea.</v>
          </cell>
          <cell r="D122">
            <v>1</v>
          </cell>
          <cell r="E122">
            <v>50</v>
          </cell>
          <cell r="F122">
            <v>0</v>
          </cell>
          <cell r="G122">
            <v>50</v>
          </cell>
          <cell r="I122">
            <v>50</v>
          </cell>
        </row>
        <row r="125">
          <cell r="A125" t="str">
            <v>2.9.2.0</v>
          </cell>
          <cell r="B125" t="str">
            <v>NICE VISION STORAGE RAID 5 REX5-8 1.7TB EXTERNAL HOT SWAPPABLE</v>
          </cell>
          <cell r="C125" t="str">
            <v>ea.</v>
          </cell>
          <cell r="D125">
            <v>1</v>
          </cell>
          <cell r="G125">
            <v>101275</v>
          </cell>
          <cell r="H125">
            <v>100</v>
          </cell>
          <cell r="I125">
            <v>101375</v>
          </cell>
          <cell r="J125" t="str">
            <v>Nice Vision  RAID 5 STORAGE</v>
          </cell>
        </row>
        <row r="126">
          <cell r="A126" t="str">
            <v>2.9.2.1</v>
          </cell>
          <cell r="B126" t="str">
            <v>NICE VISION RAID 5 EXTERNAL 1,7 TB</v>
          </cell>
          <cell r="C126" t="str">
            <v>ea.</v>
          </cell>
          <cell r="D126">
            <v>1</v>
          </cell>
          <cell r="E126">
            <v>101075</v>
          </cell>
          <cell r="F126">
            <v>100</v>
          </cell>
          <cell r="G126">
            <v>101075</v>
          </cell>
          <cell r="H126">
            <v>100</v>
          </cell>
          <cell r="I126">
            <v>101175</v>
          </cell>
        </row>
        <row r="127">
          <cell r="A127" t="str">
            <v>2.9.2.2</v>
          </cell>
          <cell r="B127" t="str">
            <v>INSTALLATION AND COMMISSIONING</v>
          </cell>
          <cell r="C127" t="str">
            <v>ea.</v>
          </cell>
          <cell r="D127">
            <v>1</v>
          </cell>
          <cell r="E127">
            <v>200</v>
          </cell>
          <cell r="F127">
            <v>0</v>
          </cell>
          <cell r="G127">
            <v>200</v>
          </cell>
          <cell r="I127">
            <v>200</v>
          </cell>
        </row>
        <row r="130">
          <cell r="A130" t="str">
            <v>2.9.3.0</v>
          </cell>
          <cell r="B130" t="str">
            <v>NICE VISION STORAGE RAID 5 REX5-8 3.7TB EXTERNAL HOT SWAPPABLE</v>
          </cell>
          <cell r="C130" t="str">
            <v>ea.</v>
          </cell>
          <cell r="D130">
            <v>1</v>
          </cell>
          <cell r="G130">
            <v>181225</v>
          </cell>
          <cell r="H130">
            <v>100</v>
          </cell>
          <cell r="I130">
            <v>181325</v>
          </cell>
          <cell r="J130" t="str">
            <v>Nice Vision  RAID 5 STORAGE</v>
          </cell>
        </row>
        <row r="131">
          <cell r="A131" t="str">
            <v>2.9.3.1</v>
          </cell>
          <cell r="B131" t="str">
            <v>NICE VISION RAID 5 EXTERNAL 3.7 TB</v>
          </cell>
          <cell r="C131" t="str">
            <v>ea.</v>
          </cell>
          <cell r="D131">
            <v>1</v>
          </cell>
          <cell r="E131">
            <v>181025</v>
          </cell>
          <cell r="F131">
            <v>100</v>
          </cell>
          <cell r="G131">
            <v>181025</v>
          </cell>
          <cell r="H131">
            <v>100</v>
          </cell>
          <cell r="I131">
            <v>181125</v>
          </cell>
        </row>
        <row r="132">
          <cell r="A132" t="str">
            <v>2.9.3.2</v>
          </cell>
          <cell r="B132" t="str">
            <v>INSTALLATION AND COMMISSIONING</v>
          </cell>
          <cell r="C132" t="str">
            <v>ea.</v>
          </cell>
          <cell r="D132">
            <v>1</v>
          </cell>
          <cell r="E132">
            <v>200</v>
          </cell>
          <cell r="F132">
            <v>0</v>
          </cell>
          <cell r="G132">
            <v>200</v>
          </cell>
          <cell r="I132">
            <v>200</v>
          </cell>
        </row>
        <row r="135">
          <cell r="A135" t="str">
            <v>2.9.4.0</v>
          </cell>
          <cell r="B135" t="str">
            <v>SURVEILLANCE APPLICATION MANAGEMENT SERVER SOFTWARE LICENSE (AMS)</v>
          </cell>
          <cell r="C135" t="str">
            <v>ea.</v>
          </cell>
          <cell r="D135">
            <v>1</v>
          </cell>
          <cell r="G135">
            <v>30050</v>
          </cell>
          <cell r="H135">
            <v>100</v>
          </cell>
          <cell r="I135">
            <v>30150</v>
          </cell>
          <cell r="J135" t="str">
            <v>SERVER SOFTWARE LICENSE</v>
          </cell>
        </row>
        <row r="136">
          <cell r="A136" t="str">
            <v>2.9.4.1</v>
          </cell>
          <cell r="B136" t="str">
            <v>NICE VISION APPLICATION MANAGEMENT SERVER SOFTWARE (1per site req)</v>
          </cell>
          <cell r="C136" t="str">
            <v>ea.</v>
          </cell>
          <cell r="D136">
            <v>1</v>
          </cell>
          <cell r="E136">
            <v>30000</v>
          </cell>
          <cell r="F136">
            <v>100</v>
          </cell>
          <cell r="G136">
            <v>30000</v>
          </cell>
          <cell r="H136">
            <v>100</v>
          </cell>
          <cell r="I136">
            <v>30100</v>
          </cell>
        </row>
        <row r="137">
          <cell r="A137" t="str">
            <v>2.9.4.2</v>
          </cell>
          <cell r="B137" t="str">
            <v>INSTALLATION AND COMMISSIONING</v>
          </cell>
          <cell r="C137" t="str">
            <v>ea.</v>
          </cell>
          <cell r="D137">
            <v>1</v>
          </cell>
          <cell r="E137">
            <v>50</v>
          </cell>
          <cell r="F137">
            <v>0</v>
          </cell>
          <cell r="G137">
            <v>50</v>
          </cell>
          <cell r="I137">
            <v>50</v>
          </cell>
        </row>
        <row r="140">
          <cell r="A140" t="str">
            <v>2.9.5.0</v>
          </cell>
          <cell r="B140" t="str">
            <v>SURVEILLANCEAPPLICATION LICENSE X1 (USER LICENSE)</v>
          </cell>
          <cell r="C140" t="str">
            <v>ea.</v>
          </cell>
          <cell r="D140">
            <v>1</v>
          </cell>
          <cell r="G140">
            <v>11050</v>
          </cell>
          <cell r="H140">
            <v>100</v>
          </cell>
          <cell r="I140">
            <v>11150</v>
          </cell>
          <cell r="J140" t="str">
            <v>USER LICENSE</v>
          </cell>
        </row>
        <row r="141">
          <cell r="A141" t="str">
            <v>2.9.5.1</v>
          </cell>
          <cell r="B141" t="str">
            <v xml:space="preserve">NICE VISION APPLICATION LICENSE X1 </v>
          </cell>
          <cell r="C141" t="str">
            <v>ea.</v>
          </cell>
          <cell r="D141">
            <v>1</v>
          </cell>
          <cell r="E141">
            <v>11000</v>
          </cell>
          <cell r="F141">
            <v>100</v>
          </cell>
          <cell r="G141">
            <v>11000</v>
          </cell>
          <cell r="H141">
            <v>100</v>
          </cell>
          <cell r="I141">
            <v>11100</v>
          </cell>
        </row>
        <row r="142">
          <cell r="A142" t="str">
            <v>2.9.5.2</v>
          </cell>
          <cell r="B142" t="str">
            <v>INSTALLATION AND COMMISSIONING</v>
          </cell>
          <cell r="C142" t="str">
            <v>ea.</v>
          </cell>
          <cell r="D142">
            <v>1</v>
          </cell>
          <cell r="E142">
            <v>50</v>
          </cell>
          <cell r="F142">
            <v>0</v>
          </cell>
          <cell r="G142">
            <v>50</v>
          </cell>
          <cell r="I142">
            <v>50</v>
          </cell>
        </row>
        <row r="145">
          <cell r="A145" t="str">
            <v>2.9.6.0</v>
          </cell>
          <cell r="B145" t="str">
            <v>SURVEILLANCEAPPLICATION LICENSE X5 (USER LICENSE)</v>
          </cell>
          <cell r="C145" t="str">
            <v>ea.</v>
          </cell>
          <cell r="D145">
            <v>1</v>
          </cell>
          <cell r="G145">
            <v>78050</v>
          </cell>
          <cell r="H145">
            <v>100</v>
          </cell>
          <cell r="I145">
            <v>78150</v>
          </cell>
          <cell r="J145" t="str">
            <v>USER LICENSE</v>
          </cell>
        </row>
        <row r="146">
          <cell r="A146" t="str">
            <v>2.9.6.1</v>
          </cell>
          <cell r="B146" t="str">
            <v>NICE VISION APPLICATION LICENSE X5 (USER LICENSE)</v>
          </cell>
          <cell r="C146" t="str">
            <v>ea.</v>
          </cell>
          <cell r="D146">
            <v>1</v>
          </cell>
          <cell r="E146">
            <v>78000</v>
          </cell>
          <cell r="F146">
            <v>100</v>
          </cell>
          <cell r="G146">
            <v>78000</v>
          </cell>
          <cell r="H146">
            <v>100</v>
          </cell>
          <cell r="I146">
            <v>78100</v>
          </cell>
        </row>
        <row r="147">
          <cell r="A147" t="str">
            <v>2.9.6.2</v>
          </cell>
          <cell r="B147" t="str">
            <v>INSTALLATION AND COMMISSIONING</v>
          </cell>
          <cell r="C147" t="str">
            <v>ea.</v>
          </cell>
          <cell r="D147">
            <v>1</v>
          </cell>
          <cell r="E147">
            <v>50</v>
          </cell>
          <cell r="F147">
            <v>0</v>
          </cell>
          <cell r="G147">
            <v>50</v>
          </cell>
          <cell r="I147">
            <v>50</v>
          </cell>
        </row>
        <row r="150">
          <cell r="A150" t="str">
            <v>2.9.7.0</v>
          </cell>
          <cell r="B150" t="str">
            <v>SURVEILLANCE  SERVER</v>
          </cell>
          <cell r="C150" t="str">
            <v>ea.</v>
          </cell>
          <cell r="D150">
            <v>1</v>
          </cell>
          <cell r="G150">
            <v>210000</v>
          </cell>
          <cell r="H150">
            <v>2800</v>
          </cell>
          <cell r="I150">
            <v>212800</v>
          </cell>
        </row>
        <row r="151">
          <cell r="A151" t="str">
            <v>2.9.7.1</v>
          </cell>
          <cell r="B151" t="str">
            <v>SERVER</v>
          </cell>
          <cell r="C151" t="str">
            <v>ea.</v>
          </cell>
          <cell r="D151">
            <v>1</v>
          </cell>
          <cell r="E151">
            <v>210000</v>
          </cell>
          <cell r="F151">
            <v>2800</v>
          </cell>
          <cell r="G151">
            <v>210000</v>
          </cell>
          <cell r="H151">
            <v>2800</v>
          </cell>
          <cell r="I151">
            <v>212800</v>
          </cell>
        </row>
        <row r="154">
          <cell r="A154" t="str">
            <v>2.9.8.0</v>
          </cell>
          <cell r="B154" t="str">
            <v>SURVEILLANCE WORK STATION</v>
          </cell>
          <cell r="C154" t="str">
            <v>ea.</v>
          </cell>
          <cell r="D154">
            <v>1</v>
          </cell>
          <cell r="G154">
            <v>38200</v>
          </cell>
          <cell r="H154">
            <v>2700</v>
          </cell>
          <cell r="I154">
            <v>40900</v>
          </cell>
        </row>
        <row r="155">
          <cell r="A155" t="str">
            <v>2.9.8.1</v>
          </cell>
          <cell r="B155" t="str">
            <v>WORK STATION INCLUDING x 2 FLAT SCREENS</v>
          </cell>
          <cell r="C155" t="str">
            <v>ea.</v>
          </cell>
          <cell r="D155">
            <v>1</v>
          </cell>
          <cell r="E155">
            <v>38000</v>
          </cell>
          <cell r="F155">
            <v>2700</v>
          </cell>
          <cell r="G155">
            <v>38000</v>
          </cell>
          <cell r="H155">
            <v>2700</v>
          </cell>
          <cell r="I155">
            <v>40700</v>
          </cell>
        </row>
        <row r="156">
          <cell r="A156" t="str">
            <v>2.9.8.2</v>
          </cell>
          <cell r="B156" t="str">
            <v>INSTALLATION AND COMMISSIONING</v>
          </cell>
          <cell r="C156" t="str">
            <v>ea.</v>
          </cell>
          <cell r="D156">
            <v>1</v>
          </cell>
          <cell r="E156">
            <v>200</v>
          </cell>
          <cell r="F156">
            <v>0</v>
          </cell>
          <cell r="G156">
            <v>200</v>
          </cell>
          <cell r="I156">
            <v>200</v>
          </cell>
        </row>
        <row r="159">
          <cell r="A159" t="str">
            <v>2.9.9.0</v>
          </cell>
          <cell r="B159" t="str">
            <v>SURVEILLANCE VIEW STATION</v>
          </cell>
          <cell r="C159" t="str">
            <v>ea.</v>
          </cell>
          <cell r="D159">
            <v>1</v>
          </cell>
          <cell r="G159">
            <v>17200</v>
          </cell>
          <cell r="H159">
            <v>2700</v>
          </cell>
          <cell r="I159">
            <v>19900</v>
          </cell>
        </row>
        <row r="160">
          <cell r="A160" t="str">
            <v>2.9.9.1</v>
          </cell>
          <cell r="B160" t="str">
            <v>WORK STATION INCLUDING x 1 SCREEN</v>
          </cell>
          <cell r="C160" t="str">
            <v>ea.</v>
          </cell>
          <cell r="D160">
            <v>1</v>
          </cell>
          <cell r="E160">
            <v>17000</v>
          </cell>
          <cell r="F160">
            <v>2700</v>
          </cell>
          <cell r="G160">
            <v>17000</v>
          </cell>
          <cell r="H160">
            <v>2700</v>
          </cell>
          <cell r="I160">
            <v>19700</v>
          </cell>
        </row>
        <row r="161">
          <cell r="A161" t="str">
            <v>2.9.9.2</v>
          </cell>
          <cell r="B161" t="str">
            <v>INSTALLATION AND COMMISSIONING</v>
          </cell>
          <cell r="C161" t="str">
            <v>ea.</v>
          </cell>
          <cell r="D161">
            <v>1</v>
          </cell>
          <cell r="E161">
            <v>200</v>
          </cell>
          <cell r="F161">
            <v>0</v>
          </cell>
          <cell r="G161">
            <v>200</v>
          </cell>
          <cell r="I161">
            <v>200</v>
          </cell>
        </row>
        <row r="164">
          <cell r="A164" t="str">
            <v>2.9.10.0</v>
          </cell>
          <cell r="B164" t="str">
            <v>NICE VISION SPARE KIT</v>
          </cell>
          <cell r="C164" t="str">
            <v>ea.</v>
          </cell>
          <cell r="D164">
            <v>1</v>
          </cell>
          <cell r="G164">
            <v>56700</v>
          </cell>
          <cell r="H164">
            <v>2700</v>
          </cell>
          <cell r="I164">
            <v>59400</v>
          </cell>
          <cell r="J164" t="str">
            <v>NICE SPARES</v>
          </cell>
        </row>
        <row r="165">
          <cell r="A165" t="str">
            <v>2.9.10.1</v>
          </cell>
          <cell r="B165" t="str">
            <v>SPARE KIT NVP-SPK-V8-BAS</v>
          </cell>
          <cell r="C165" t="str">
            <v>ea.</v>
          </cell>
          <cell r="D165">
            <v>1</v>
          </cell>
          <cell r="E165">
            <v>56700</v>
          </cell>
          <cell r="F165">
            <v>2700</v>
          </cell>
          <cell r="G165">
            <v>56700</v>
          </cell>
          <cell r="H165">
            <v>2700</v>
          </cell>
          <cell r="I165">
            <v>59400</v>
          </cell>
        </row>
        <row r="168">
          <cell r="A168" t="str">
            <v>2.9.11.0</v>
          </cell>
          <cell r="B168" t="str">
            <v>CONFIGURATION DIGITAL RECORDING SYSTEM WITH ACCESS CONTROL SYSTEM</v>
          </cell>
          <cell r="C168" t="str">
            <v>ea.</v>
          </cell>
          <cell r="D168">
            <v>1</v>
          </cell>
          <cell r="G168">
            <v>50000</v>
          </cell>
          <cell r="H168">
            <v>2700</v>
          </cell>
          <cell r="I168">
            <v>52700</v>
          </cell>
          <cell r="J168" t="str">
            <v>CONFIGURATION</v>
          </cell>
        </row>
        <row r="169">
          <cell r="A169" t="str">
            <v>2.9.11.1</v>
          </cell>
          <cell r="B169" t="str">
            <v>CONFIGURATION OF NICE WITH ACCESS CONTROL SYSTEM</v>
          </cell>
          <cell r="C169" t="str">
            <v>ea.</v>
          </cell>
          <cell r="D169">
            <v>1</v>
          </cell>
          <cell r="E169">
            <v>50000</v>
          </cell>
          <cell r="F169">
            <v>2700</v>
          </cell>
          <cell r="G169">
            <v>50000</v>
          </cell>
          <cell r="H169">
            <v>2700</v>
          </cell>
          <cell r="I169">
            <v>52700</v>
          </cell>
        </row>
        <row r="173">
          <cell r="A173" t="str">
            <v>2.11.1.0</v>
          </cell>
          <cell r="B173" t="str">
            <v>NETWORK RECORDING BACKUP FACILITY 30DAYS</v>
          </cell>
          <cell r="C173" t="str">
            <v>ea.</v>
          </cell>
          <cell r="D173">
            <v>1</v>
          </cell>
          <cell r="G173">
            <v>77000</v>
          </cell>
          <cell r="H173">
            <v>2700</v>
          </cell>
          <cell r="I173">
            <v>79700</v>
          </cell>
        </row>
        <row r="174">
          <cell r="A174" t="str">
            <v>2.11.1.1</v>
          </cell>
          <cell r="B174" t="str">
            <v>NETWORK RECORDING BACKUP FACILITY</v>
          </cell>
          <cell r="C174" t="str">
            <v>ea.</v>
          </cell>
          <cell r="D174">
            <v>1</v>
          </cell>
          <cell r="E174">
            <v>77000</v>
          </cell>
          <cell r="F174">
            <v>2700</v>
          </cell>
          <cell r="G174">
            <v>77000</v>
          </cell>
          <cell r="H174">
            <v>2700</v>
          </cell>
          <cell r="I174">
            <v>79700</v>
          </cell>
        </row>
        <row r="176">
          <cell r="A176" t="str">
            <v>2.12.1.0</v>
          </cell>
          <cell r="B176" t="str">
            <v>NETWORK RECORDER NVR NICE 48 CHANNELS</v>
          </cell>
          <cell r="C176" t="str">
            <v>ea.</v>
          </cell>
          <cell r="D176">
            <v>1</v>
          </cell>
          <cell r="G176">
            <v>85000</v>
          </cell>
          <cell r="H176">
            <v>2700</v>
          </cell>
          <cell r="I176">
            <v>87700</v>
          </cell>
        </row>
        <row r="177">
          <cell r="A177" t="str">
            <v>2.12.1.1</v>
          </cell>
          <cell r="B177" t="str">
            <v>NETWORK RECORDER NVR NICE 48 CHANNELS</v>
          </cell>
          <cell r="C177" t="str">
            <v>ea.</v>
          </cell>
          <cell r="D177">
            <v>1</v>
          </cell>
          <cell r="E177">
            <v>85000</v>
          </cell>
          <cell r="F177">
            <v>2700</v>
          </cell>
          <cell r="G177">
            <v>85000</v>
          </cell>
          <cell r="H177">
            <v>2700</v>
          </cell>
          <cell r="I177">
            <v>87700</v>
          </cell>
        </row>
        <row r="179">
          <cell r="A179" t="str">
            <v>2.13.1.0</v>
          </cell>
          <cell r="B179" t="str">
            <v>ENCORDER ER NICE 8CHANNELS</v>
          </cell>
          <cell r="C179" t="str">
            <v>ea.</v>
          </cell>
          <cell r="D179">
            <v>1</v>
          </cell>
          <cell r="G179">
            <v>9000</v>
          </cell>
          <cell r="H179">
            <v>2700</v>
          </cell>
          <cell r="I179">
            <v>11700</v>
          </cell>
        </row>
        <row r="180">
          <cell r="A180" t="str">
            <v>2.13.1.1</v>
          </cell>
          <cell r="B180" t="str">
            <v>ENCORDER ER NICE 8CHANNELS</v>
          </cell>
          <cell r="C180" t="str">
            <v>ea.</v>
          </cell>
          <cell r="D180">
            <v>1</v>
          </cell>
          <cell r="E180">
            <v>9000</v>
          </cell>
          <cell r="F180">
            <v>2700</v>
          </cell>
          <cell r="G180">
            <v>9000</v>
          </cell>
          <cell r="H180">
            <v>2700</v>
          </cell>
          <cell r="I180">
            <v>11700</v>
          </cell>
        </row>
        <row r="182">
          <cell r="A182" t="str">
            <v>2.14.1.0</v>
          </cell>
          <cell r="B182" t="str">
            <v>ENCORDER ER NICE 4CHANNELS</v>
          </cell>
          <cell r="C182" t="str">
            <v>ea.</v>
          </cell>
          <cell r="D182">
            <v>1</v>
          </cell>
          <cell r="G182">
            <v>6800</v>
          </cell>
          <cell r="H182">
            <v>2700</v>
          </cell>
          <cell r="I182">
            <v>9500</v>
          </cell>
        </row>
        <row r="183">
          <cell r="A183" t="str">
            <v>2.14.1.1</v>
          </cell>
          <cell r="B183" t="str">
            <v>ENCORDER ER NICE 8CHANNELS</v>
          </cell>
          <cell r="C183" t="str">
            <v>ea.</v>
          </cell>
          <cell r="D183">
            <v>1</v>
          </cell>
          <cell r="E183">
            <v>6800</v>
          </cell>
          <cell r="F183">
            <v>2700</v>
          </cell>
          <cell r="G183">
            <v>6800</v>
          </cell>
          <cell r="H183">
            <v>2700</v>
          </cell>
          <cell r="I183">
            <v>9500</v>
          </cell>
        </row>
        <row r="185">
          <cell r="A185" t="str">
            <v>2.15.1.0</v>
          </cell>
          <cell r="B185" t="str">
            <v>ENCORDER ER NICE 1CHANNELS</v>
          </cell>
          <cell r="C185" t="str">
            <v>ea.</v>
          </cell>
          <cell r="D185">
            <v>1</v>
          </cell>
          <cell r="G185">
            <v>6100</v>
          </cell>
          <cell r="H185">
            <v>2700</v>
          </cell>
          <cell r="I185">
            <v>8800</v>
          </cell>
        </row>
        <row r="186">
          <cell r="A186" t="str">
            <v>2.15.1.1</v>
          </cell>
          <cell r="B186" t="str">
            <v>ENCORDER ER NICE 8CHANNELS</v>
          </cell>
          <cell r="C186" t="str">
            <v>ea.</v>
          </cell>
          <cell r="D186">
            <v>1</v>
          </cell>
          <cell r="E186">
            <v>6100</v>
          </cell>
          <cell r="F186">
            <v>2700</v>
          </cell>
          <cell r="G186">
            <v>6100</v>
          </cell>
          <cell r="H186">
            <v>2700</v>
          </cell>
          <cell r="I186">
            <v>8800</v>
          </cell>
        </row>
        <row r="188">
          <cell r="A188" t="str">
            <v>2.16.1.0</v>
          </cell>
          <cell r="B188" t="str">
            <v>DECORDER DE NICE</v>
          </cell>
          <cell r="C188" t="str">
            <v>ea.</v>
          </cell>
          <cell r="D188">
            <v>1</v>
          </cell>
          <cell r="G188">
            <v>9000</v>
          </cell>
          <cell r="H188">
            <v>2700</v>
          </cell>
          <cell r="I188">
            <v>11700</v>
          </cell>
        </row>
        <row r="189">
          <cell r="A189" t="str">
            <v>2.16.1.1</v>
          </cell>
          <cell r="B189" t="str">
            <v>DECORDER DE NICE</v>
          </cell>
          <cell r="C189" t="str">
            <v>ea.</v>
          </cell>
          <cell r="D189">
            <v>1</v>
          </cell>
          <cell r="E189">
            <v>9000</v>
          </cell>
          <cell r="F189">
            <v>2700</v>
          </cell>
          <cell r="G189">
            <v>9000</v>
          </cell>
          <cell r="H189">
            <v>2700</v>
          </cell>
          <cell r="I189">
            <v>11700</v>
          </cell>
        </row>
        <row r="191">
          <cell r="A191" t="str">
            <v>2.17.1.0</v>
          </cell>
          <cell r="B191" t="str">
            <v>CAMERA MATRIX SMALL</v>
          </cell>
          <cell r="C191" t="str">
            <v>ea.</v>
          </cell>
          <cell r="D191">
            <v>1</v>
          </cell>
          <cell r="G191">
            <v>60000</v>
          </cell>
          <cell r="H191">
            <v>2700</v>
          </cell>
          <cell r="I191">
            <v>62700</v>
          </cell>
        </row>
        <row r="192">
          <cell r="A192" t="str">
            <v>2.17.1.1</v>
          </cell>
          <cell r="B192" t="str">
            <v>CAMERA MATRIX</v>
          </cell>
          <cell r="C192" t="str">
            <v>ea.</v>
          </cell>
          <cell r="D192">
            <v>1</v>
          </cell>
          <cell r="E192">
            <v>60000</v>
          </cell>
          <cell r="F192">
            <v>2700</v>
          </cell>
          <cell r="G192">
            <v>60000</v>
          </cell>
          <cell r="H192">
            <v>2700</v>
          </cell>
          <cell r="I192">
            <v>62700</v>
          </cell>
        </row>
        <row r="194">
          <cell r="A194" t="str">
            <v>2.18.1.0</v>
          </cell>
          <cell r="B194" t="str">
            <v>CAMERA MATRIX MEDIUM</v>
          </cell>
          <cell r="C194" t="str">
            <v>ea.</v>
          </cell>
          <cell r="D194">
            <v>1</v>
          </cell>
          <cell r="G194">
            <v>150000</v>
          </cell>
          <cell r="H194">
            <v>2700</v>
          </cell>
          <cell r="I194">
            <v>152700</v>
          </cell>
        </row>
        <row r="195">
          <cell r="A195" t="str">
            <v>2.18.1.1</v>
          </cell>
          <cell r="B195" t="str">
            <v>CAMERA MATRIX</v>
          </cell>
          <cell r="C195" t="str">
            <v>ea.</v>
          </cell>
          <cell r="D195">
            <v>1</v>
          </cell>
          <cell r="E195">
            <v>150000</v>
          </cell>
          <cell r="F195">
            <v>2700</v>
          </cell>
          <cell r="G195">
            <v>150000</v>
          </cell>
          <cell r="H195">
            <v>2700</v>
          </cell>
          <cell r="I195">
            <v>152700</v>
          </cell>
        </row>
        <row r="197">
          <cell r="A197" t="str">
            <v>2.19.1.0</v>
          </cell>
          <cell r="B197" t="str">
            <v>CAMERA MATRIX LARGE</v>
          </cell>
          <cell r="C197" t="str">
            <v>ea.</v>
          </cell>
          <cell r="D197">
            <v>1</v>
          </cell>
          <cell r="G197">
            <v>300000</v>
          </cell>
          <cell r="H197">
            <v>2700</v>
          </cell>
          <cell r="I197">
            <v>302700</v>
          </cell>
        </row>
        <row r="198">
          <cell r="A198" t="str">
            <v>2.19.1.1</v>
          </cell>
          <cell r="B198" t="str">
            <v>CAMERA MATRIX</v>
          </cell>
          <cell r="C198" t="str">
            <v>ea.</v>
          </cell>
          <cell r="D198">
            <v>1</v>
          </cell>
          <cell r="E198">
            <v>300000</v>
          </cell>
          <cell r="F198">
            <v>2700</v>
          </cell>
          <cell r="G198">
            <v>300000</v>
          </cell>
          <cell r="H198">
            <v>2700</v>
          </cell>
          <cell r="I198">
            <v>302700</v>
          </cell>
        </row>
        <row r="200">
          <cell r="A200" t="str">
            <v>2.20.1.0</v>
          </cell>
          <cell r="B200" t="str">
            <v>CENTRAL STORGAE FACILITY 180 DAYS</v>
          </cell>
          <cell r="C200" t="str">
            <v>ea.</v>
          </cell>
          <cell r="D200">
            <v>1</v>
          </cell>
          <cell r="G200">
            <v>28000</v>
          </cell>
          <cell r="H200">
            <v>2700</v>
          </cell>
          <cell r="I200">
            <v>30700</v>
          </cell>
        </row>
        <row r="201">
          <cell r="A201" t="str">
            <v>2.20.1.1</v>
          </cell>
          <cell r="B201" t="str">
            <v>CENTRAL STORGAE FACILITY</v>
          </cell>
          <cell r="C201" t="str">
            <v>ea.</v>
          </cell>
          <cell r="D201">
            <v>1</v>
          </cell>
          <cell r="E201">
            <v>28000</v>
          </cell>
          <cell r="F201">
            <v>2700</v>
          </cell>
          <cell r="G201">
            <v>28000</v>
          </cell>
          <cell r="H201">
            <v>2700</v>
          </cell>
          <cell r="I201">
            <v>30700</v>
          </cell>
        </row>
        <row r="203">
          <cell r="A203" t="str">
            <v>2.21.1.0</v>
          </cell>
          <cell r="B203" t="str">
            <v>7.5 TERRA BITE  RAID 5 STORAGE SERVER X4 TO GET 30 TERRA BITES 180 DAYS</v>
          </cell>
          <cell r="C203" t="str">
            <v>ea.</v>
          </cell>
          <cell r="D203">
            <v>1</v>
          </cell>
          <cell r="G203">
            <v>126000</v>
          </cell>
          <cell r="H203">
            <v>2700</v>
          </cell>
          <cell r="I203">
            <v>128700</v>
          </cell>
        </row>
        <row r="204">
          <cell r="A204" t="str">
            <v>2.21.1.1</v>
          </cell>
          <cell r="B204" t="str">
            <v>7.5 TERRA BITE  RAID 5 STORAGE SERVER</v>
          </cell>
          <cell r="C204" t="str">
            <v>ea.</v>
          </cell>
          <cell r="D204">
            <v>1</v>
          </cell>
          <cell r="E204">
            <v>126000</v>
          </cell>
          <cell r="F204">
            <v>2700</v>
          </cell>
          <cell r="G204">
            <v>126000</v>
          </cell>
          <cell r="H204">
            <v>2700</v>
          </cell>
          <cell r="I204">
            <v>128700</v>
          </cell>
        </row>
        <row r="207">
          <cell r="A207">
            <v>3</v>
          </cell>
          <cell r="B207" t="str">
            <v>ACCESS CONTROL</v>
          </cell>
        </row>
        <row r="208">
          <cell r="A208" t="str">
            <v>3.1.1.0</v>
          </cell>
          <cell r="B208" t="str">
            <v>ACCESS CONTROLLER</v>
          </cell>
          <cell r="C208" t="str">
            <v>ea.</v>
          </cell>
          <cell r="D208">
            <v>1</v>
          </cell>
          <cell r="G208">
            <v>23000</v>
          </cell>
          <cell r="H208">
            <v>1562</v>
          </cell>
          <cell r="I208">
            <v>24562</v>
          </cell>
          <cell r="J208" t="str">
            <v>Access Main Controller</v>
          </cell>
        </row>
        <row r="209">
          <cell r="A209" t="str">
            <v>3.1.1.1</v>
          </cell>
          <cell r="B209" t="str">
            <v>ACCESS CONTROLLER</v>
          </cell>
          <cell r="C209" t="str">
            <v>ea.</v>
          </cell>
          <cell r="D209">
            <v>1</v>
          </cell>
          <cell r="E209">
            <v>23000</v>
          </cell>
          <cell r="F209">
            <v>1562</v>
          </cell>
          <cell r="G209">
            <v>23000</v>
          </cell>
          <cell r="H209">
            <v>1562</v>
          </cell>
          <cell r="I209">
            <v>24562</v>
          </cell>
        </row>
        <row r="212">
          <cell r="A212" t="str">
            <v>3.1.1.1</v>
          </cell>
          <cell r="B212" t="str">
            <v>ACCESS CONTROLLER INPUT MODULE</v>
          </cell>
          <cell r="C212" t="str">
            <v>ea.</v>
          </cell>
          <cell r="D212">
            <v>1</v>
          </cell>
          <cell r="G212">
            <v>2600</v>
          </cell>
          <cell r="H212">
            <v>1200</v>
          </cell>
          <cell r="I212">
            <v>3800</v>
          </cell>
          <cell r="J212" t="str">
            <v>IO MODULE INPUT</v>
          </cell>
        </row>
        <row r="213">
          <cell r="A213" t="str">
            <v>3.1.1.1</v>
          </cell>
          <cell r="B213" t="str">
            <v>IO MODULE 16</v>
          </cell>
          <cell r="C213" t="str">
            <v>ea.</v>
          </cell>
          <cell r="D213">
            <v>1</v>
          </cell>
          <cell r="E213">
            <v>2600</v>
          </cell>
          <cell r="F213">
            <v>1200</v>
          </cell>
          <cell r="G213">
            <v>2600</v>
          </cell>
          <cell r="H213">
            <v>1200</v>
          </cell>
          <cell r="I213">
            <v>3800</v>
          </cell>
        </row>
        <row r="216">
          <cell r="A216" t="str">
            <v>3.1.1.2</v>
          </cell>
          <cell r="B216" t="str">
            <v>ACCESS CONTROLLER OUTPUT MODULE</v>
          </cell>
          <cell r="C216" t="str">
            <v>ea.</v>
          </cell>
          <cell r="D216">
            <v>1</v>
          </cell>
          <cell r="G216">
            <v>2800</v>
          </cell>
          <cell r="H216">
            <v>1200</v>
          </cell>
          <cell r="I216">
            <v>4000</v>
          </cell>
          <cell r="J216" t="str">
            <v>IO MODULE OUTPUT</v>
          </cell>
        </row>
        <row r="217">
          <cell r="A217" t="str">
            <v>3.1.1.1</v>
          </cell>
          <cell r="B217" t="str">
            <v>IO MODULE 24</v>
          </cell>
          <cell r="C217" t="str">
            <v>ea.</v>
          </cell>
          <cell r="D217">
            <v>1</v>
          </cell>
          <cell r="E217">
            <v>2800</v>
          </cell>
          <cell r="F217">
            <v>1200</v>
          </cell>
          <cell r="G217">
            <v>2800</v>
          </cell>
          <cell r="H217">
            <v>1200</v>
          </cell>
          <cell r="I217">
            <v>4000</v>
          </cell>
        </row>
        <row r="220">
          <cell r="A220" t="str">
            <v>3.1.1.3</v>
          </cell>
          <cell r="B220" t="str">
            <v>ACCESS CONTROLLER RELAY OUTPUT MODULE</v>
          </cell>
          <cell r="C220" t="str">
            <v>ea.</v>
          </cell>
          <cell r="D220">
            <v>1</v>
          </cell>
          <cell r="G220">
            <v>1921</v>
          </cell>
          <cell r="H220">
            <v>1200</v>
          </cell>
          <cell r="I220">
            <v>3121</v>
          </cell>
          <cell r="J220" t="str">
            <v>IO MODULE OUTPUT</v>
          </cell>
        </row>
        <row r="221">
          <cell r="A221" t="str">
            <v>3.1.1.1</v>
          </cell>
          <cell r="B221" t="str">
            <v>IO MODULE RELAY 8</v>
          </cell>
          <cell r="C221" t="str">
            <v>ea.</v>
          </cell>
          <cell r="D221">
            <v>1</v>
          </cell>
          <cell r="E221">
            <v>1921</v>
          </cell>
          <cell r="F221">
            <v>1200</v>
          </cell>
          <cell r="G221">
            <v>1921</v>
          </cell>
          <cell r="H221">
            <v>1200</v>
          </cell>
          <cell r="I221">
            <v>3121</v>
          </cell>
        </row>
        <row r="224">
          <cell r="A224" t="str">
            <v>3.1.1.4</v>
          </cell>
          <cell r="B224" t="str">
            <v>ACCESS CONTROL SYSTEM SERVER</v>
          </cell>
          <cell r="C224" t="str">
            <v>ea.</v>
          </cell>
          <cell r="D224">
            <v>1</v>
          </cell>
          <cell r="G224">
            <v>110000</v>
          </cell>
          <cell r="H224">
            <v>2800</v>
          </cell>
          <cell r="I224">
            <v>112800</v>
          </cell>
          <cell r="J224" t="str">
            <v>ACCESS SERVER</v>
          </cell>
        </row>
        <row r="225">
          <cell r="A225" t="str">
            <v>3.1.1.4</v>
          </cell>
          <cell r="B225" t="str">
            <v>ACCESS CONTROL SYSTEM SERVER</v>
          </cell>
          <cell r="C225" t="str">
            <v>ea.</v>
          </cell>
          <cell r="D225">
            <v>1</v>
          </cell>
          <cell r="E225">
            <v>110000</v>
          </cell>
          <cell r="F225">
            <v>2800</v>
          </cell>
          <cell r="G225">
            <v>110000</v>
          </cell>
          <cell r="H225">
            <v>2800</v>
          </cell>
          <cell r="I225">
            <v>112800</v>
          </cell>
        </row>
        <row r="228">
          <cell r="A228" t="str">
            <v>3.2.1.0</v>
          </cell>
          <cell r="B228" t="str">
            <v>INTELLIGENT CARD READER WITH KEYPAD</v>
          </cell>
          <cell r="C228" t="str">
            <v>ea.</v>
          </cell>
          <cell r="D228">
            <v>1</v>
          </cell>
          <cell r="G228">
            <v>9994</v>
          </cell>
          <cell r="H228">
            <v>900</v>
          </cell>
          <cell r="I228">
            <v>10894</v>
          </cell>
          <cell r="J228" t="str">
            <v>Card Reader</v>
          </cell>
        </row>
        <row r="229">
          <cell r="A229" t="str">
            <v>3.2.1.1</v>
          </cell>
          <cell r="B229" t="str">
            <v>INTELLIGENT CARD READER WITH KEYPAD</v>
          </cell>
          <cell r="C229" t="str">
            <v>ea.</v>
          </cell>
          <cell r="D229">
            <v>1</v>
          </cell>
          <cell r="E229">
            <v>9994</v>
          </cell>
          <cell r="F229">
            <v>900</v>
          </cell>
          <cell r="G229">
            <v>9994</v>
          </cell>
          <cell r="H229">
            <v>900</v>
          </cell>
          <cell r="I229">
            <v>10894</v>
          </cell>
        </row>
        <row r="232">
          <cell r="A232" t="str">
            <v>3.2.2.0</v>
          </cell>
          <cell r="B232" t="str">
            <v>STANDARD CARD READER</v>
          </cell>
          <cell r="C232" t="str">
            <v>ea.</v>
          </cell>
          <cell r="D232">
            <v>1</v>
          </cell>
          <cell r="G232">
            <v>5420</v>
          </cell>
          <cell r="H232">
            <v>580</v>
          </cell>
          <cell r="I232">
            <v>6000</v>
          </cell>
          <cell r="J232" t="str">
            <v>Card Reader</v>
          </cell>
        </row>
        <row r="233">
          <cell r="A233" t="str">
            <v>3.2.2.1</v>
          </cell>
          <cell r="B233" t="str">
            <v>STANDARD CARD READER</v>
          </cell>
          <cell r="C233" t="str">
            <v>ea.</v>
          </cell>
          <cell r="D233">
            <v>1</v>
          </cell>
          <cell r="E233">
            <v>5420</v>
          </cell>
          <cell r="F233">
            <v>580</v>
          </cell>
          <cell r="G233">
            <v>5420</v>
          </cell>
          <cell r="H233">
            <v>580</v>
          </cell>
          <cell r="I233">
            <v>6000</v>
          </cell>
        </row>
        <row r="236">
          <cell r="A236" t="str">
            <v>3.2.3.0</v>
          </cell>
          <cell r="B236" t="str">
            <v>CARD READER</v>
          </cell>
          <cell r="C236" t="str">
            <v>ea.</v>
          </cell>
          <cell r="D236">
            <v>1</v>
          </cell>
          <cell r="G236">
            <v>1000</v>
          </cell>
          <cell r="H236">
            <v>300</v>
          </cell>
          <cell r="I236">
            <v>1300</v>
          </cell>
          <cell r="J236" t="str">
            <v>Card Reader</v>
          </cell>
        </row>
        <row r="237">
          <cell r="A237" t="str">
            <v>3.2.3.1</v>
          </cell>
          <cell r="B237" t="str">
            <v>CARD READER</v>
          </cell>
          <cell r="C237" t="str">
            <v>ea.</v>
          </cell>
          <cell r="D237">
            <v>1</v>
          </cell>
          <cell r="E237">
            <v>1000</v>
          </cell>
          <cell r="F237">
            <v>300</v>
          </cell>
          <cell r="G237">
            <v>1000</v>
          </cell>
          <cell r="H237">
            <v>300</v>
          </cell>
          <cell r="I237">
            <v>1300</v>
          </cell>
        </row>
        <row r="240">
          <cell r="A240" t="str">
            <v>3.2.5.0</v>
          </cell>
          <cell r="B240" t="str">
            <v>VIRTUAL BARRIER 1,8 M (TX,RX INCLUDED)</v>
          </cell>
          <cell r="C240" t="str">
            <v>ea.</v>
          </cell>
          <cell r="D240">
            <v>1</v>
          </cell>
          <cell r="G240">
            <v>25000</v>
          </cell>
          <cell r="H240">
            <v>500</v>
          </cell>
          <cell r="I240">
            <v>25500</v>
          </cell>
          <cell r="J240" t="str">
            <v>BARRIER</v>
          </cell>
        </row>
        <row r="241">
          <cell r="A241" t="str">
            <v>3.2.5.1</v>
          </cell>
          <cell r="B241" t="str">
            <v>VIRTUAL BARRIER 1,8 M (TX,RX INCLUDED)</v>
          </cell>
          <cell r="C241" t="str">
            <v>ea.</v>
          </cell>
          <cell r="D241">
            <v>1</v>
          </cell>
          <cell r="E241">
            <v>25000</v>
          </cell>
          <cell r="F241">
            <v>500</v>
          </cell>
          <cell r="G241">
            <v>25000</v>
          </cell>
          <cell r="H241">
            <v>500</v>
          </cell>
          <cell r="I241">
            <v>25500</v>
          </cell>
        </row>
        <row r="244">
          <cell r="A244" t="str">
            <v>3.2.6.0</v>
          </cell>
          <cell r="B244" t="str">
            <v>PASSIVE INFRA RED DETECTOR</v>
          </cell>
          <cell r="C244" t="str">
            <v>ea.</v>
          </cell>
          <cell r="D244">
            <v>1</v>
          </cell>
          <cell r="G244">
            <v>800</v>
          </cell>
          <cell r="H244">
            <v>200</v>
          </cell>
          <cell r="I244">
            <v>1000</v>
          </cell>
          <cell r="J244" t="str">
            <v>PIR</v>
          </cell>
        </row>
        <row r="245">
          <cell r="A245" t="str">
            <v>3.2.6.1</v>
          </cell>
          <cell r="B245" t="str">
            <v>PASSIVE INFRA RED DETECTOR</v>
          </cell>
          <cell r="C245" t="str">
            <v>ea.</v>
          </cell>
          <cell r="D245">
            <v>1</v>
          </cell>
          <cell r="E245">
            <v>800</v>
          </cell>
          <cell r="F245">
            <v>0</v>
          </cell>
          <cell r="G245">
            <v>800</v>
          </cell>
          <cell r="H245">
            <v>200</v>
          </cell>
          <cell r="I245">
            <v>1000</v>
          </cell>
        </row>
        <row r="248">
          <cell r="A248" t="str">
            <v>3.2.7.0</v>
          </cell>
          <cell r="B248" t="str">
            <v>MAGNETIC LOCK</v>
          </cell>
          <cell r="C248" t="str">
            <v>ea.</v>
          </cell>
          <cell r="D248">
            <v>1</v>
          </cell>
          <cell r="G248">
            <v>825</v>
          </cell>
          <cell r="H248">
            <v>255</v>
          </cell>
          <cell r="I248">
            <v>1080</v>
          </cell>
          <cell r="J248" t="str">
            <v>MAGLOCK</v>
          </cell>
        </row>
        <row r="249">
          <cell r="A249" t="str">
            <v>3.2.7.1</v>
          </cell>
          <cell r="B249" t="str">
            <v>MAGNETIC LOCK</v>
          </cell>
          <cell r="C249" t="str">
            <v>ea.</v>
          </cell>
          <cell r="D249">
            <v>1</v>
          </cell>
          <cell r="E249">
            <v>825</v>
          </cell>
          <cell r="F249">
            <v>255</v>
          </cell>
          <cell r="G249">
            <v>825</v>
          </cell>
          <cell r="H249">
            <v>255</v>
          </cell>
          <cell r="I249">
            <v>1080</v>
          </cell>
        </row>
        <row r="252">
          <cell r="A252" t="str">
            <v>3.2.7.1</v>
          </cell>
          <cell r="B252" t="str">
            <v>MAGNETIC LOCK WITH DOOR MONITOR</v>
          </cell>
          <cell r="C252" t="str">
            <v>ea.</v>
          </cell>
          <cell r="D252">
            <v>1</v>
          </cell>
          <cell r="G252">
            <v>1025</v>
          </cell>
          <cell r="H252">
            <v>255</v>
          </cell>
          <cell r="I252">
            <v>1280</v>
          </cell>
          <cell r="J252" t="str">
            <v>MAGLOCK/MONITOR</v>
          </cell>
        </row>
        <row r="253">
          <cell r="A253" t="str">
            <v>3.2.7.1</v>
          </cell>
          <cell r="B253" t="str">
            <v>MAGNETIC LOCK</v>
          </cell>
          <cell r="C253" t="str">
            <v>ea.</v>
          </cell>
          <cell r="D253">
            <v>1</v>
          </cell>
          <cell r="E253">
            <v>1025</v>
          </cell>
          <cell r="F253">
            <v>255</v>
          </cell>
          <cell r="G253">
            <v>1025</v>
          </cell>
          <cell r="H253">
            <v>255</v>
          </cell>
          <cell r="I253">
            <v>1280</v>
          </cell>
        </row>
        <row r="256">
          <cell r="A256" t="str">
            <v>3.2.7.2</v>
          </cell>
          <cell r="B256" t="str">
            <v>SMALL MAGNETIC LOCK</v>
          </cell>
          <cell r="C256" t="str">
            <v>ea.</v>
          </cell>
          <cell r="D256">
            <v>1</v>
          </cell>
          <cell r="G256">
            <v>415</v>
          </cell>
          <cell r="H256">
            <v>210</v>
          </cell>
          <cell r="I256">
            <v>625</v>
          </cell>
          <cell r="J256" t="str">
            <v>MAGLOCK</v>
          </cell>
        </row>
        <row r="257">
          <cell r="A257" t="str">
            <v>3.2.7.2</v>
          </cell>
          <cell r="B257" t="str">
            <v>SMALL MAGNETIC LOCK</v>
          </cell>
          <cell r="C257" t="str">
            <v>ea.</v>
          </cell>
          <cell r="D257">
            <v>1</v>
          </cell>
          <cell r="E257">
            <v>415</v>
          </cell>
          <cell r="F257">
            <v>210</v>
          </cell>
          <cell r="G257">
            <v>415</v>
          </cell>
          <cell r="H257">
            <v>210</v>
          </cell>
          <cell r="I257">
            <v>625</v>
          </cell>
        </row>
        <row r="260">
          <cell r="A260" t="str">
            <v>3.2.8.0</v>
          </cell>
          <cell r="B260" t="str">
            <v>DOOR MONITOR</v>
          </cell>
          <cell r="C260" t="str">
            <v>ea.</v>
          </cell>
          <cell r="D260">
            <v>1</v>
          </cell>
          <cell r="G260">
            <v>140</v>
          </cell>
          <cell r="H260">
            <v>0</v>
          </cell>
          <cell r="I260">
            <v>140</v>
          </cell>
          <cell r="J260" t="str">
            <v>MONITOR</v>
          </cell>
        </row>
        <row r="261">
          <cell r="A261" t="str">
            <v>3.2.8.1</v>
          </cell>
          <cell r="B261" t="str">
            <v>DOOR MONITOR</v>
          </cell>
          <cell r="C261" t="str">
            <v>ea.</v>
          </cell>
          <cell r="D261">
            <v>1</v>
          </cell>
          <cell r="E261">
            <v>140</v>
          </cell>
          <cell r="F261">
            <v>0</v>
          </cell>
          <cell r="G261">
            <v>140</v>
          </cell>
          <cell r="H261">
            <v>0</v>
          </cell>
          <cell r="I261">
            <v>140</v>
          </cell>
        </row>
        <row r="264">
          <cell r="A264" t="str">
            <v>3.2.9.0</v>
          </cell>
          <cell r="B264" t="str">
            <v>BREAK GLASS UNIT</v>
          </cell>
          <cell r="C264" t="str">
            <v>ea.</v>
          </cell>
          <cell r="D264">
            <v>1</v>
          </cell>
          <cell r="G264">
            <v>360</v>
          </cell>
          <cell r="H264">
            <v>60</v>
          </cell>
          <cell r="I264">
            <v>420</v>
          </cell>
          <cell r="J264" t="str">
            <v>BREAK GLASS UNIT</v>
          </cell>
        </row>
        <row r="265">
          <cell r="A265" t="str">
            <v>3.2.9.1</v>
          </cell>
          <cell r="B265" t="str">
            <v>BREAK GLASS UNIT</v>
          </cell>
          <cell r="C265" t="str">
            <v>ea.</v>
          </cell>
          <cell r="D265">
            <v>1</v>
          </cell>
          <cell r="E265">
            <v>360</v>
          </cell>
          <cell r="F265">
            <v>60</v>
          </cell>
          <cell r="G265">
            <v>360</v>
          </cell>
          <cell r="H265">
            <v>60</v>
          </cell>
          <cell r="I265">
            <v>420</v>
          </cell>
        </row>
        <row r="268">
          <cell r="A268" t="str">
            <v>3.2.10.0</v>
          </cell>
          <cell r="B268" t="str">
            <v>PUSH BUTTON</v>
          </cell>
          <cell r="C268" t="str">
            <v>ea.</v>
          </cell>
          <cell r="D268">
            <v>1</v>
          </cell>
          <cell r="G268">
            <v>400</v>
          </cell>
          <cell r="H268">
            <v>40</v>
          </cell>
          <cell r="I268">
            <v>440</v>
          </cell>
          <cell r="J268" t="str">
            <v>PUSH BUTTON</v>
          </cell>
        </row>
        <row r="269">
          <cell r="A269" t="str">
            <v>3.2.10.1</v>
          </cell>
          <cell r="B269" t="str">
            <v>PUSH BUTTON</v>
          </cell>
          <cell r="C269" t="str">
            <v>ea.</v>
          </cell>
          <cell r="D269">
            <v>1</v>
          </cell>
          <cell r="E269">
            <v>400</v>
          </cell>
          <cell r="F269">
            <v>40</v>
          </cell>
          <cell r="G269">
            <v>400</v>
          </cell>
          <cell r="H269">
            <v>40</v>
          </cell>
          <cell r="I269">
            <v>440</v>
          </cell>
        </row>
        <row r="272">
          <cell r="A272" t="str">
            <v>3.2.11.0</v>
          </cell>
          <cell r="B272" t="str">
            <v>SIREN</v>
          </cell>
          <cell r="C272" t="str">
            <v>ea.</v>
          </cell>
          <cell r="D272">
            <v>1</v>
          </cell>
          <cell r="G272">
            <v>1300</v>
          </cell>
          <cell r="H272">
            <v>200</v>
          </cell>
          <cell r="I272">
            <v>1500</v>
          </cell>
          <cell r="J272" t="str">
            <v>SIREN</v>
          </cell>
        </row>
        <row r="273">
          <cell r="A273" t="str">
            <v>3.2.11.1</v>
          </cell>
          <cell r="B273" t="str">
            <v>SIREN</v>
          </cell>
          <cell r="C273" t="str">
            <v>ea.</v>
          </cell>
          <cell r="D273">
            <v>1</v>
          </cell>
          <cell r="E273">
            <v>1300</v>
          </cell>
          <cell r="F273">
            <v>200</v>
          </cell>
          <cell r="G273">
            <v>1300</v>
          </cell>
          <cell r="H273">
            <v>200</v>
          </cell>
          <cell r="I273">
            <v>1500</v>
          </cell>
        </row>
        <row r="276">
          <cell r="A276" t="str">
            <v>3.2.12.0</v>
          </cell>
          <cell r="B276" t="str">
            <v>SINGLE BEAM</v>
          </cell>
          <cell r="C276" t="str">
            <v>ea.</v>
          </cell>
          <cell r="D276">
            <v>1</v>
          </cell>
          <cell r="G276">
            <v>900</v>
          </cell>
          <cell r="H276">
            <v>70</v>
          </cell>
          <cell r="I276">
            <v>970</v>
          </cell>
          <cell r="J276" t="str">
            <v>BEAM</v>
          </cell>
        </row>
        <row r="277">
          <cell r="A277" t="str">
            <v>3.2.12.1</v>
          </cell>
          <cell r="B277" t="str">
            <v>SINGLE BEAM TX,RX</v>
          </cell>
          <cell r="C277" t="str">
            <v>ea.</v>
          </cell>
          <cell r="D277">
            <v>1</v>
          </cell>
          <cell r="E277">
            <v>900</v>
          </cell>
          <cell r="F277">
            <v>70</v>
          </cell>
          <cell r="G277">
            <v>900</v>
          </cell>
          <cell r="H277">
            <v>70</v>
          </cell>
          <cell r="I277">
            <v>970</v>
          </cell>
        </row>
        <row r="280">
          <cell r="A280" t="str">
            <v>3.2.13.0</v>
          </cell>
          <cell r="B280" t="str">
            <v>AUTOMATIC DOOR CLOSER</v>
          </cell>
          <cell r="C280" t="str">
            <v>ea.</v>
          </cell>
          <cell r="D280">
            <v>1</v>
          </cell>
          <cell r="G280">
            <v>900</v>
          </cell>
          <cell r="H280">
            <v>300</v>
          </cell>
          <cell r="I280">
            <v>1200</v>
          </cell>
          <cell r="J280" t="str">
            <v>DOOR CLOSER</v>
          </cell>
        </row>
        <row r="281">
          <cell r="A281" t="str">
            <v>3.2.13.1</v>
          </cell>
          <cell r="B281" t="str">
            <v>AUTOMATIC DOOR CLOSER MECHANISM</v>
          </cell>
          <cell r="C281" t="str">
            <v>ea.</v>
          </cell>
          <cell r="D281">
            <v>1</v>
          </cell>
          <cell r="E281">
            <v>900</v>
          </cell>
          <cell r="F281">
            <v>300</v>
          </cell>
          <cell r="G281">
            <v>900</v>
          </cell>
          <cell r="H281">
            <v>300</v>
          </cell>
          <cell r="I281">
            <v>1200</v>
          </cell>
        </row>
        <row r="284">
          <cell r="A284" t="str">
            <v>3.2.14.0</v>
          </cell>
          <cell r="B284" t="str">
            <v>SMART DOOR ALL EQUIPMENT INCLUDED</v>
          </cell>
          <cell r="C284" t="str">
            <v>ea.</v>
          </cell>
          <cell r="D284">
            <v>1</v>
          </cell>
          <cell r="G284">
            <v>15000</v>
          </cell>
          <cell r="H284">
            <v>2000</v>
          </cell>
          <cell r="I284">
            <v>17000</v>
          </cell>
          <cell r="J284" t="str">
            <v>SMART DOOR</v>
          </cell>
        </row>
        <row r="285">
          <cell r="A285" t="str">
            <v>3.2.14.1</v>
          </cell>
          <cell r="B285" t="str">
            <v>SMART DOOR ALL EQUIPMENT INCLUDED</v>
          </cell>
          <cell r="C285" t="str">
            <v>ea.</v>
          </cell>
          <cell r="D285">
            <v>1</v>
          </cell>
          <cell r="E285">
            <v>15000</v>
          </cell>
          <cell r="F285">
            <v>2000</v>
          </cell>
          <cell r="G285">
            <v>15000</v>
          </cell>
          <cell r="H285">
            <v>2000</v>
          </cell>
          <cell r="I285">
            <v>17000</v>
          </cell>
        </row>
        <row r="288">
          <cell r="A288" t="str">
            <v>3.3.1.0</v>
          </cell>
          <cell r="B288" t="str">
            <v>STANDARD SINGLE ACCESS BOOTH CONFIGURATION</v>
          </cell>
          <cell r="C288" t="str">
            <v>ea.</v>
          </cell>
          <cell r="D288">
            <v>1</v>
          </cell>
          <cell r="G288">
            <v>33650.660000000003</v>
          </cell>
          <cell r="H288">
            <v>2742</v>
          </cell>
          <cell r="I288">
            <v>36392.660000000003</v>
          </cell>
          <cell r="J288" t="str">
            <v>SINGLE ACCESS BOOTH</v>
          </cell>
        </row>
        <row r="289">
          <cell r="A289" t="str">
            <v>3.3.1.1</v>
          </cell>
          <cell r="B289" t="str">
            <v>BOOTH WITH TWO DOORS</v>
          </cell>
          <cell r="C289" t="str">
            <v>ea.</v>
          </cell>
          <cell r="D289">
            <v>1</v>
          </cell>
          <cell r="E289">
            <v>17000</v>
          </cell>
          <cell r="F289">
            <v>1062</v>
          </cell>
          <cell r="G289">
            <v>17000</v>
          </cell>
          <cell r="H289">
            <v>1062</v>
          </cell>
          <cell r="I289">
            <v>18062</v>
          </cell>
        </row>
        <row r="290">
          <cell r="A290" t="str">
            <v>3.3.1.2</v>
          </cell>
          <cell r="B290" t="str">
            <v>CARD READERS</v>
          </cell>
          <cell r="C290" t="str">
            <v>ea.</v>
          </cell>
          <cell r="D290">
            <v>2</v>
          </cell>
          <cell r="E290">
            <v>5420.33</v>
          </cell>
          <cell r="F290">
            <v>200</v>
          </cell>
          <cell r="G290">
            <v>10840.66</v>
          </cell>
          <cell r="H290">
            <v>400</v>
          </cell>
          <cell r="I290">
            <v>11240.66</v>
          </cell>
        </row>
        <row r="291">
          <cell r="A291" t="str">
            <v>3.3.1.3</v>
          </cell>
          <cell r="B291" t="str">
            <v>MAGNETIC LOCKS</v>
          </cell>
          <cell r="C291" t="str">
            <v>ea.</v>
          </cell>
          <cell r="D291">
            <v>2</v>
          </cell>
          <cell r="E291">
            <v>825</v>
          </cell>
          <cell r="F291">
            <v>300</v>
          </cell>
          <cell r="G291">
            <v>1650</v>
          </cell>
          <cell r="H291">
            <v>600</v>
          </cell>
          <cell r="I291">
            <v>2250</v>
          </cell>
        </row>
        <row r="292">
          <cell r="A292" t="str">
            <v>3.3.1.4</v>
          </cell>
          <cell r="B292" t="str">
            <v>DOOR MONITORS</v>
          </cell>
          <cell r="C292" t="str">
            <v>ea.</v>
          </cell>
          <cell r="D292">
            <v>2</v>
          </cell>
          <cell r="E292">
            <v>255</v>
          </cell>
          <cell r="F292">
            <v>55</v>
          </cell>
          <cell r="G292">
            <v>510</v>
          </cell>
          <cell r="H292">
            <v>110</v>
          </cell>
          <cell r="I292">
            <v>620</v>
          </cell>
        </row>
        <row r="293">
          <cell r="A293" t="str">
            <v>3.3.1.5</v>
          </cell>
          <cell r="B293" t="str">
            <v>INFRA RED BEAM</v>
          </cell>
          <cell r="C293" t="str">
            <v>ea.</v>
          </cell>
          <cell r="D293">
            <v>1</v>
          </cell>
          <cell r="E293">
            <v>900</v>
          </cell>
          <cell r="F293">
            <v>70</v>
          </cell>
          <cell r="G293">
            <v>900</v>
          </cell>
          <cell r="H293">
            <v>70</v>
          </cell>
          <cell r="I293">
            <v>970</v>
          </cell>
        </row>
        <row r="294">
          <cell r="A294" t="str">
            <v>3.3.1.6</v>
          </cell>
          <cell r="B294" t="str">
            <v>DOOR CLOSER</v>
          </cell>
          <cell r="C294" t="str">
            <v>ea.</v>
          </cell>
          <cell r="D294">
            <v>2</v>
          </cell>
          <cell r="E294">
            <v>700</v>
          </cell>
          <cell r="F294">
            <v>100</v>
          </cell>
          <cell r="G294">
            <v>1400</v>
          </cell>
          <cell r="H294">
            <v>200</v>
          </cell>
          <cell r="I294">
            <v>1600</v>
          </cell>
        </row>
        <row r="295">
          <cell r="A295" t="str">
            <v>3.3.1.7</v>
          </cell>
          <cell r="B295" t="str">
            <v>BREAK GLASS UNITS</v>
          </cell>
          <cell r="C295" t="str">
            <v>ea.</v>
          </cell>
          <cell r="D295">
            <v>1</v>
          </cell>
          <cell r="E295">
            <v>250</v>
          </cell>
          <cell r="F295">
            <v>60</v>
          </cell>
          <cell r="G295">
            <v>250</v>
          </cell>
          <cell r="H295">
            <v>60</v>
          </cell>
          <cell r="I295">
            <v>310</v>
          </cell>
        </row>
        <row r="296">
          <cell r="A296" t="str">
            <v>3.3.1.8</v>
          </cell>
          <cell r="B296" t="str">
            <v>LED INDICATORS</v>
          </cell>
          <cell r="C296" t="str">
            <v>ea.</v>
          </cell>
          <cell r="D296">
            <v>4</v>
          </cell>
          <cell r="E296">
            <v>275</v>
          </cell>
          <cell r="F296">
            <v>60</v>
          </cell>
          <cell r="G296">
            <v>1100</v>
          </cell>
          <cell r="H296">
            <v>240</v>
          </cell>
          <cell r="I296">
            <v>1340</v>
          </cell>
        </row>
        <row r="299">
          <cell r="A299" t="str">
            <v>3.4.1.0</v>
          </cell>
          <cell r="B299" t="str">
            <v>STANDARD THREE WAY ACCESS BOOTH CONFIGURATION</v>
          </cell>
          <cell r="C299" t="str">
            <v>ea.</v>
          </cell>
          <cell r="D299">
            <v>1</v>
          </cell>
          <cell r="G299">
            <v>49200.99</v>
          </cell>
          <cell r="H299">
            <v>3777</v>
          </cell>
          <cell r="I299">
            <v>52977.99</v>
          </cell>
          <cell r="J299" t="str">
            <v>THREE WAY ACCESS BOOTH</v>
          </cell>
        </row>
        <row r="300">
          <cell r="A300" t="str">
            <v>3.4.1.1</v>
          </cell>
          <cell r="B300" t="str">
            <v>BOOTH WITH THREE DOORS</v>
          </cell>
          <cell r="C300" t="str">
            <v>ea.</v>
          </cell>
          <cell r="D300">
            <v>1</v>
          </cell>
          <cell r="E300">
            <v>22500</v>
          </cell>
          <cell r="F300">
            <v>1062</v>
          </cell>
          <cell r="G300">
            <v>22500</v>
          </cell>
          <cell r="H300">
            <v>1062</v>
          </cell>
          <cell r="I300">
            <v>23562</v>
          </cell>
        </row>
        <row r="301">
          <cell r="A301" t="str">
            <v>3.4.1.2</v>
          </cell>
          <cell r="B301" t="str">
            <v>CARD READERS</v>
          </cell>
          <cell r="C301" t="str">
            <v>ea.</v>
          </cell>
          <cell r="D301">
            <v>3</v>
          </cell>
          <cell r="E301">
            <v>5420.33</v>
          </cell>
          <cell r="F301">
            <v>200</v>
          </cell>
          <cell r="G301">
            <v>16260.99</v>
          </cell>
          <cell r="H301">
            <v>600</v>
          </cell>
          <cell r="I301">
            <v>16860.989999999998</v>
          </cell>
        </row>
        <row r="302">
          <cell r="A302" t="str">
            <v>3.4.1.3</v>
          </cell>
          <cell r="B302" t="str">
            <v>MAGNETIC LOCKS</v>
          </cell>
          <cell r="C302" t="str">
            <v>ea.</v>
          </cell>
          <cell r="D302">
            <v>3</v>
          </cell>
          <cell r="E302">
            <v>825</v>
          </cell>
          <cell r="F302">
            <v>300</v>
          </cell>
          <cell r="G302">
            <v>2475</v>
          </cell>
          <cell r="H302">
            <v>900</v>
          </cell>
          <cell r="I302">
            <v>3375</v>
          </cell>
        </row>
        <row r="303">
          <cell r="A303" t="str">
            <v>3.4.1.4</v>
          </cell>
          <cell r="B303" t="str">
            <v>DOOR MONITORS</v>
          </cell>
          <cell r="C303" t="str">
            <v>ea.</v>
          </cell>
          <cell r="D303">
            <v>3</v>
          </cell>
          <cell r="E303">
            <v>255</v>
          </cell>
          <cell r="F303">
            <v>55</v>
          </cell>
          <cell r="G303">
            <v>765</v>
          </cell>
          <cell r="H303">
            <v>165</v>
          </cell>
          <cell r="I303">
            <v>930</v>
          </cell>
        </row>
        <row r="304">
          <cell r="A304" t="str">
            <v>3.4.1.5</v>
          </cell>
          <cell r="B304" t="str">
            <v>INFRA RED BEAM</v>
          </cell>
          <cell r="C304" t="str">
            <v>ea.</v>
          </cell>
          <cell r="D304">
            <v>3</v>
          </cell>
          <cell r="E304">
            <v>900</v>
          </cell>
          <cell r="F304">
            <v>70</v>
          </cell>
          <cell r="G304">
            <v>2700</v>
          </cell>
          <cell r="H304">
            <v>210</v>
          </cell>
          <cell r="I304">
            <v>2910</v>
          </cell>
        </row>
        <row r="305">
          <cell r="A305" t="str">
            <v>3.4.1.6</v>
          </cell>
          <cell r="B305" t="str">
            <v>DOOR CLOSER</v>
          </cell>
          <cell r="C305" t="str">
            <v>ea.</v>
          </cell>
          <cell r="D305">
            <v>3</v>
          </cell>
          <cell r="E305">
            <v>700</v>
          </cell>
          <cell r="F305">
            <v>100</v>
          </cell>
          <cell r="G305">
            <v>2100</v>
          </cell>
          <cell r="H305">
            <v>300</v>
          </cell>
          <cell r="I305">
            <v>2400</v>
          </cell>
        </row>
        <row r="306">
          <cell r="A306" t="str">
            <v>3.4.1.7</v>
          </cell>
          <cell r="B306" t="str">
            <v>BREAK GLASS UNITS</v>
          </cell>
          <cell r="C306" t="str">
            <v>ea.</v>
          </cell>
          <cell r="D306">
            <v>3</v>
          </cell>
          <cell r="E306">
            <v>250</v>
          </cell>
          <cell r="F306">
            <v>60</v>
          </cell>
          <cell r="G306">
            <v>750</v>
          </cell>
          <cell r="H306">
            <v>180</v>
          </cell>
          <cell r="I306">
            <v>930</v>
          </cell>
        </row>
        <row r="307">
          <cell r="A307" t="str">
            <v>3.4.1.8</v>
          </cell>
          <cell r="B307" t="str">
            <v>LED INDICATORS</v>
          </cell>
          <cell r="C307" t="str">
            <v>ea.</v>
          </cell>
          <cell r="D307">
            <v>6</v>
          </cell>
          <cell r="E307">
            <v>275</v>
          </cell>
          <cell r="F307">
            <v>60</v>
          </cell>
          <cell r="G307">
            <v>1650</v>
          </cell>
          <cell r="H307">
            <v>360</v>
          </cell>
          <cell r="I307">
            <v>2010</v>
          </cell>
        </row>
        <row r="310">
          <cell r="A310" t="str">
            <v>3.5.1.0</v>
          </cell>
          <cell r="B310" t="str">
            <v>STANDARD ENTRANCE DOOR CONFIGURATION (D1)</v>
          </cell>
          <cell r="C310" t="str">
            <v>ea.</v>
          </cell>
          <cell r="D310">
            <v>1</v>
          </cell>
          <cell r="G310">
            <v>13520.66</v>
          </cell>
          <cell r="H310">
            <v>1115</v>
          </cell>
          <cell r="I310">
            <v>14635.66</v>
          </cell>
          <cell r="J310" t="str">
            <v>DOOR</v>
          </cell>
        </row>
        <row r="311">
          <cell r="A311" t="str">
            <v>3.5.1.1</v>
          </cell>
          <cell r="B311" t="str">
            <v>DOOR</v>
          </cell>
          <cell r="C311" t="str">
            <v>ea.</v>
          </cell>
          <cell r="D311">
            <v>1</v>
          </cell>
          <cell r="E311">
            <v>0</v>
          </cell>
          <cell r="F311">
            <v>0</v>
          </cell>
          <cell r="G311">
            <v>0</v>
          </cell>
          <cell r="H311">
            <v>0</v>
          </cell>
          <cell r="I311">
            <v>0</v>
          </cell>
        </row>
        <row r="312">
          <cell r="A312" t="str">
            <v>3.5.1.2</v>
          </cell>
          <cell r="B312" t="str">
            <v>CARD READERS</v>
          </cell>
          <cell r="C312" t="str">
            <v>ea.</v>
          </cell>
          <cell r="D312">
            <v>2</v>
          </cell>
          <cell r="E312">
            <v>5420.33</v>
          </cell>
          <cell r="F312">
            <v>200</v>
          </cell>
          <cell r="G312">
            <v>10840.66</v>
          </cell>
          <cell r="H312">
            <v>400</v>
          </cell>
          <cell r="I312">
            <v>11240.66</v>
          </cell>
        </row>
        <row r="313">
          <cell r="A313" t="str">
            <v>3.5.1.3</v>
          </cell>
          <cell r="B313" t="str">
            <v>MAGNETIC LOCKS</v>
          </cell>
          <cell r="C313" t="str">
            <v>ea.</v>
          </cell>
          <cell r="D313">
            <v>1</v>
          </cell>
          <cell r="E313">
            <v>825</v>
          </cell>
          <cell r="F313">
            <v>300</v>
          </cell>
          <cell r="G313">
            <v>825</v>
          </cell>
          <cell r="H313">
            <v>300</v>
          </cell>
          <cell r="I313">
            <v>1125</v>
          </cell>
        </row>
        <row r="314">
          <cell r="A314" t="str">
            <v>3.5.1.4</v>
          </cell>
          <cell r="B314" t="str">
            <v>DOOR MONITORS</v>
          </cell>
          <cell r="C314" t="str">
            <v>ea.</v>
          </cell>
          <cell r="D314">
            <v>1</v>
          </cell>
          <cell r="E314">
            <v>255</v>
          </cell>
          <cell r="F314">
            <v>55</v>
          </cell>
          <cell r="G314">
            <v>255</v>
          </cell>
          <cell r="H314">
            <v>55</v>
          </cell>
          <cell r="I314">
            <v>310</v>
          </cell>
        </row>
        <row r="315">
          <cell r="A315" t="str">
            <v>3.5.1.5</v>
          </cell>
          <cell r="B315" t="str">
            <v>INFRA RED BEAM</v>
          </cell>
          <cell r="C315" t="str">
            <v>ea.</v>
          </cell>
          <cell r="D315">
            <v>0</v>
          </cell>
          <cell r="E315">
            <v>900</v>
          </cell>
          <cell r="F315">
            <v>70</v>
          </cell>
          <cell r="G315">
            <v>0</v>
          </cell>
          <cell r="H315">
            <v>0</v>
          </cell>
          <cell r="I315">
            <v>0</v>
          </cell>
        </row>
        <row r="316">
          <cell r="A316" t="str">
            <v>3.5.1.6</v>
          </cell>
          <cell r="B316" t="str">
            <v>DOOR CLOSER</v>
          </cell>
          <cell r="C316" t="str">
            <v>ea.</v>
          </cell>
          <cell r="D316">
            <v>0</v>
          </cell>
          <cell r="E316">
            <v>700</v>
          </cell>
          <cell r="F316">
            <v>100</v>
          </cell>
          <cell r="G316">
            <v>0</v>
          </cell>
          <cell r="H316">
            <v>0</v>
          </cell>
          <cell r="I316">
            <v>0</v>
          </cell>
        </row>
        <row r="317">
          <cell r="A317" t="str">
            <v>3.5.1.7</v>
          </cell>
          <cell r="B317" t="str">
            <v>BREAK GLASS UNITS</v>
          </cell>
          <cell r="C317" t="str">
            <v>ea.</v>
          </cell>
          <cell r="D317">
            <v>2</v>
          </cell>
          <cell r="E317">
            <v>250</v>
          </cell>
          <cell r="F317">
            <v>60</v>
          </cell>
          <cell r="G317">
            <v>500</v>
          </cell>
          <cell r="H317">
            <v>120</v>
          </cell>
          <cell r="I317">
            <v>620</v>
          </cell>
        </row>
        <row r="318">
          <cell r="A318" t="str">
            <v>3.5.1.8</v>
          </cell>
          <cell r="B318" t="str">
            <v>LED INDICATORS</v>
          </cell>
          <cell r="C318" t="str">
            <v>ea.</v>
          </cell>
          <cell r="D318">
            <v>4</v>
          </cell>
          <cell r="E318">
            <v>275</v>
          </cell>
          <cell r="F318">
            <v>60</v>
          </cell>
          <cell r="G318">
            <v>1100</v>
          </cell>
          <cell r="H318">
            <v>240</v>
          </cell>
          <cell r="I318">
            <v>1340</v>
          </cell>
        </row>
        <row r="321">
          <cell r="A321" t="str">
            <v>3.5.2.0</v>
          </cell>
          <cell r="B321" t="str">
            <v>STANDARD ENTRANCE DOOR CONFIGURATION (D2) AUTOMATIC CLOSE</v>
          </cell>
          <cell r="C321" t="str">
            <v>ea.</v>
          </cell>
          <cell r="D321">
            <v>1</v>
          </cell>
          <cell r="G321">
            <v>15120.66</v>
          </cell>
          <cell r="H321">
            <v>1285</v>
          </cell>
          <cell r="I321">
            <v>16405.66</v>
          </cell>
          <cell r="J321" t="str">
            <v>DOOR</v>
          </cell>
        </row>
        <row r="322">
          <cell r="A322" t="str">
            <v>3.5.2.1</v>
          </cell>
          <cell r="B322" t="str">
            <v>DOOR</v>
          </cell>
          <cell r="C322" t="str">
            <v>ea.</v>
          </cell>
          <cell r="D322">
            <v>1</v>
          </cell>
          <cell r="E322">
            <v>0</v>
          </cell>
          <cell r="F322">
            <v>0</v>
          </cell>
          <cell r="G322">
            <v>0</v>
          </cell>
          <cell r="H322">
            <v>0</v>
          </cell>
          <cell r="I322">
            <v>0</v>
          </cell>
        </row>
        <row r="323">
          <cell r="A323" t="str">
            <v>3.5.2.2</v>
          </cell>
          <cell r="B323" t="str">
            <v>CARD READERS</v>
          </cell>
          <cell r="C323" t="str">
            <v>ea.</v>
          </cell>
          <cell r="D323">
            <v>2</v>
          </cell>
          <cell r="E323">
            <v>5420.33</v>
          </cell>
          <cell r="F323">
            <v>200</v>
          </cell>
          <cell r="G323">
            <v>10840.66</v>
          </cell>
          <cell r="H323">
            <v>400</v>
          </cell>
          <cell r="I323">
            <v>11240.66</v>
          </cell>
        </row>
        <row r="324">
          <cell r="A324" t="str">
            <v>3.5.2.3</v>
          </cell>
          <cell r="B324" t="str">
            <v>MAGNETIC LOCKS</v>
          </cell>
          <cell r="C324" t="str">
            <v>ea.</v>
          </cell>
          <cell r="D324">
            <v>1</v>
          </cell>
          <cell r="E324">
            <v>825</v>
          </cell>
          <cell r="F324">
            <v>300</v>
          </cell>
          <cell r="G324">
            <v>825</v>
          </cell>
          <cell r="H324">
            <v>300</v>
          </cell>
          <cell r="I324">
            <v>1125</v>
          </cell>
        </row>
        <row r="325">
          <cell r="A325" t="str">
            <v>3.5.2.4</v>
          </cell>
          <cell r="B325" t="str">
            <v>DOOR MONITORS</v>
          </cell>
          <cell r="C325" t="str">
            <v>ea.</v>
          </cell>
          <cell r="D325">
            <v>1</v>
          </cell>
          <cell r="E325">
            <v>255</v>
          </cell>
          <cell r="F325">
            <v>55</v>
          </cell>
          <cell r="G325">
            <v>255</v>
          </cell>
          <cell r="H325">
            <v>55</v>
          </cell>
          <cell r="I325">
            <v>310</v>
          </cell>
        </row>
        <row r="326">
          <cell r="A326" t="str">
            <v>3.5.2.5</v>
          </cell>
          <cell r="B326" t="str">
            <v>INFRA RED BEAM</v>
          </cell>
          <cell r="C326" t="str">
            <v>ea.</v>
          </cell>
          <cell r="D326">
            <v>1</v>
          </cell>
          <cell r="E326">
            <v>900</v>
          </cell>
          <cell r="F326">
            <v>70</v>
          </cell>
          <cell r="G326">
            <v>900</v>
          </cell>
          <cell r="H326">
            <v>70</v>
          </cell>
          <cell r="I326">
            <v>970</v>
          </cell>
        </row>
        <row r="327">
          <cell r="A327" t="str">
            <v>3.5.2.6</v>
          </cell>
          <cell r="B327" t="str">
            <v>DOOR CLOSER</v>
          </cell>
          <cell r="C327" t="str">
            <v>ea.</v>
          </cell>
          <cell r="D327">
            <v>1</v>
          </cell>
          <cell r="E327">
            <v>700</v>
          </cell>
          <cell r="F327">
            <v>100</v>
          </cell>
          <cell r="G327">
            <v>700</v>
          </cell>
          <cell r="H327">
            <v>100</v>
          </cell>
          <cell r="I327">
            <v>800</v>
          </cell>
        </row>
        <row r="328">
          <cell r="A328" t="str">
            <v>3.5.2.7</v>
          </cell>
          <cell r="B328" t="str">
            <v>BREAK GLASS UNITS</v>
          </cell>
          <cell r="C328" t="str">
            <v>ea.</v>
          </cell>
          <cell r="D328">
            <v>2</v>
          </cell>
          <cell r="E328">
            <v>250</v>
          </cell>
          <cell r="F328">
            <v>60</v>
          </cell>
          <cell r="G328">
            <v>500</v>
          </cell>
          <cell r="H328">
            <v>120</v>
          </cell>
          <cell r="I328">
            <v>620</v>
          </cell>
        </row>
        <row r="329">
          <cell r="A329" t="str">
            <v>3.5.2.8</v>
          </cell>
          <cell r="B329" t="str">
            <v>LED INDICATORS</v>
          </cell>
          <cell r="C329" t="str">
            <v>ea.</v>
          </cell>
          <cell r="D329">
            <v>4</v>
          </cell>
          <cell r="E329">
            <v>275</v>
          </cell>
          <cell r="F329">
            <v>60</v>
          </cell>
          <cell r="G329">
            <v>1100</v>
          </cell>
          <cell r="H329">
            <v>240</v>
          </cell>
          <cell r="I329">
            <v>1340</v>
          </cell>
        </row>
        <row r="332">
          <cell r="A332" t="str">
            <v>3.5.3.0</v>
          </cell>
          <cell r="B332" t="str">
            <v>STANDARD ENTRANCE DOOR CONFIGURATION (D3)PUSH BUTTON RELEASE</v>
          </cell>
          <cell r="C332" t="str">
            <v>ea.</v>
          </cell>
          <cell r="D332">
            <v>1</v>
          </cell>
          <cell r="G332">
            <v>14820.66</v>
          </cell>
          <cell r="H332">
            <v>1225</v>
          </cell>
          <cell r="I332">
            <v>16045.66</v>
          </cell>
          <cell r="J332" t="str">
            <v>DOOR</v>
          </cell>
        </row>
        <row r="333">
          <cell r="A333" t="str">
            <v>3.5.3.1</v>
          </cell>
          <cell r="B333" t="str">
            <v>DOOR</v>
          </cell>
          <cell r="C333" t="str">
            <v>ea.</v>
          </cell>
          <cell r="D333">
            <v>1</v>
          </cell>
          <cell r="E333">
            <v>0</v>
          </cell>
          <cell r="F333">
            <v>0</v>
          </cell>
          <cell r="G333">
            <v>0</v>
          </cell>
          <cell r="H333">
            <v>0</v>
          </cell>
          <cell r="I333">
            <v>0</v>
          </cell>
        </row>
        <row r="334">
          <cell r="A334" t="str">
            <v>3.5.3.2</v>
          </cell>
          <cell r="B334" t="str">
            <v>CARD READERS</v>
          </cell>
          <cell r="C334" t="str">
            <v>ea.</v>
          </cell>
          <cell r="D334">
            <v>2</v>
          </cell>
          <cell r="E334">
            <v>5420.33</v>
          </cell>
          <cell r="F334">
            <v>200</v>
          </cell>
          <cell r="G334">
            <v>10840.66</v>
          </cell>
          <cell r="H334">
            <v>400</v>
          </cell>
          <cell r="I334">
            <v>11240.66</v>
          </cell>
        </row>
        <row r="335">
          <cell r="A335" t="str">
            <v>3.5.3.3</v>
          </cell>
          <cell r="B335" t="str">
            <v>MAGNETIC LOCKS</v>
          </cell>
          <cell r="C335" t="str">
            <v>ea.</v>
          </cell>
          <cell r="D335">
            <v>1</v>
          </cell>
          <cell r="E335">
            <v>825</v>
          </cell>
          <cell r="F335">
            <v>300</v>
          </cell>
          <cell r="G335">
            <v>825</v>
          </cell>
          <cell r="H335">
            <v>300</v>
          </cell>
          <cell r="I335">
            <v>1125</v>
          </cell>
        </row>
        <row r="336">
          <cell r="A336" t="str">
            <v>3.5.3.4</v>
          </cell>
          <cell r="B336" t="str">
            <v>DOOR MONITORS</v>
          </cell>
          <cell r="C336" t="str">
            <v>ea.</v>
          </cell>
          <cell r="D336">
            <v>1</v>
          </cell>
          <cell r="E336">
            <v>255</v>
          </cell>
          <cell r="F336">
            <v>55</v>
          </cell>
          <cell r="G336">
            <v>255</v>
          </cell>
          <cell r="H336">
            <v>55</v>
          </cell>
          <cell r="I336">
            <v>310</v>
          </cell>
        </row>
        <row r="337">
          <cell r="A337" t="str">
            <v>3.5.3.5</v>
          </cell>
          <cell r="B337" t="str">
            <v>INFRA RED BEAM</v>
          </cell>
          <cell r="C337" t="str">
            <v>ea.</v>
          </cell>
          <cell r="D337">
            <v>1</v>
          </cell>
          <cell r="E337">
            <v>900</v>
          </cell>
          <cell r="F337">
            <v>70</v>
          </cell>
          <cell r="G337">
            <v>900</v>
          </cell>
          <cell r="H337">
            <v>70</v>
          </cell>
          <cell r="I337">
            <v>970</v>
          </cell>
        </row>
        <row r="338">
          <cell r="A338" t="str">
            <v>3.5.3.6</v>
          </cell>
          <cell r="B338" t="str">
            <v>PUSH BUTTON</v>
          </cell>
          <cell r="C338" t="str">
            <v>ea.</v>
          </cell>
          <cell r="D338">
            <v>1</v>
          </cell>
          <cell r="E338">
            <v>400</v>
          </cell>
          <cell r="F338">
            <v>40</v>
          </cell>
          <cell r="G338">
            <v>400</v>
          </cell>
          <cell r="H338">
            <v>40</v>
          </cell>
          <cell r="I338">
            <v>440</v>
          </cell>
        </row>
        <row r="339">
          <cell r="A339" t="str">
            <v>3.5.3.7</v>
          </cell>
          <cell r="B339" t="str">
            <v>BREAK GLASS UNITS</v>
          </cell>
          <cell r="C339" t="str">
            <v>ea.</v>
          </cell>
          <cell r="D339">
            <v>2</v>
          </cell>
          <cell r="E339">
            <v>250</v>
          </cell>
          <cell r="F339">
            <v>60</v>
          </cell>
          <cell r="G339">
            <v>500</v>
          </cell>
          <cell r="H339">
            <v>120</v>
          </cell>
          <cell r="I339">
            <v>620</v>
          </cell>
        </row>
        <row r="340">
          <cell r="A340" t="str">
            <v>3.5.3.8</v>
          </cell>
          <cell r="B340" t="str">
            <v>LED INDICATORS</v>
          </cell>
          <cell r="C340" t="str">
            <v>ea.</v>
          </cell>
          <cell r="D340">
            <v>4</v>
          </cell>
          <cell r="E340">
            <v>275</v>
          </cell>
          <cell r="F340">
            <v>60</v>
          </cell>
          <cell r="G340">
            <v>1100</v>
          </cell>
          <cell r="H340">
            <v>240</v>
          </cell>
          <cell r="I340">
            <v>1340</v>
          </cell>
        </row>
        <row r="343">
          <cell r="A343" t="str">
            <v>3.5.4.0</v>
          </cell>
          <cell r="B343" t="str">
            <v xml:space="preserve">STANDARD ELECTRICAL GATE CONFIGURATION </v>
          </cell>
          <cell r="C343" t="str">
            <v>ea.</v>
          </cell>
          <cell r="D343">
            <v>1</v>
          </cell>
          <cell r="G343">
            <v>12375</v>
          </cell>
          <cell r="H343">
            <v>2830</v>
          </cell>
          <cell r="I343">
            <v>15205</v>
          </cell>
          <cell r="J343" t="str">
            <v>GATE</v>
          </cell>
        </row>
        <row r="344">
          <cell r="A344" t="str">
            <v>3.5.4.1</v>
          </cell>
          <cell r="B344" t="str">
            <v>ELECTRICAL GATE AND MOTOR</v>
          </cell>
          <cell r="C344" t="str">
            <v>ea.</v>
          </cell>
          <cell r="D344">
            <v>1</v>
          </cell>
          <cell r="E344">
            <v>5625</v>
          </cell>
          <cell r="F344">
            <v>2500</v>
          </cell>
          <cell r="G344">
            <v>5625</v>
          </cell>
          <cell r="H344">
            <v>2500</v>
          </cell>
          <cell r="I344">
            <v>8125</v>
          </cell>
        </row>
        <row r="345">
          <cell r="A345" t="str">
            <v>3.5.4.2</v>
          </cell>
          <cell r="B345" t="str">
            <v xml:space="preserve">BIO READER </v>
          </cell>
          <cell r="C345" t="str">
            <v>ea.</v>
          </cell>
          <cell r="D345">
            <v>0</v>
          </cell>
          <cell r="E345">
            <v>6000</v>
          </cell>
          <cell r="F345">
            <v>200</v>
          </cell>
          <cell r="G345">
            <v>0</v>
          </cell>
          <cell r="H345">
            <v>0</v>
          </cell>
          <cell r="I345">
            <v>0</v>
          </cell>
        </row>
        <row r="346">
          <cell r="A346" t="str">
            <v>3.5.4.3</v>
          </cell>
          <cell r="B346" t="str">
            <v>DOOR MONITOR</v>
          </cell>
          <cell r="C346" t="str">
            <v>ea.</v>
          </cell>
          <cell r="D346">
            <v>1</v>
          </cell>
          <cell r="E346">
            <v>250</v>
          </cell>
          <cell r="F346">
            <v>30</v>
          </cell>
          <cell r="G346">
            <v>250</v>
          </cell>
          <cell r="H346">
            <v>30</v>
          </cell>
          <cell r="I346">
            <v>280</v>
          </cell>
        </row>
        <row r="347">
          <cell r="A347" t="str">
            <v>3.5.4.4</v>
          </cell>
          <cell r="B347" t="str">
            <v>STATUS BEAM</v>
          </cell>
          <cell r="C347" t="str">
            <v>ea.</v>
          </cell>
          <cell r="D347">
            <v>0</v>
          </cell>
          <cell r="E347">
            <v>900</v>
          </cell>
          <cell r="F347">
            <v>70</v>
          </cell>
          <cell r="G347">
            <v>0</v>
          </cell>
          <cell r="H347">
            <v>0</v>
          </cell>
          <cell r="I347">
            <v>0</v>
          </cell>
        </row>
        <row r="348">
          <cell r="A348" t="str">
            <v>3.5.4.5</v>
          </cell>
          <cell r="B348" t="str">
            <v>MAGNETIC LOCKS</v>
          </cell>
          <cell r="C348" t="str">
            <v>ea.</v>
          </cell>
          <cell r="D348">
            <v>0</v>
          </cell>
          <cell r="E348">
            <v>825</v>
          </cell>
          <cell r="F348">
            <v>300</v>
          </cell>
          <cell r="G348">
            <v>0</v>
          </cell>
          <cell r="H348">
            <v>0</v>
          </cell>
          <cell r="I348">
            <v>0</v>
          </cell>
        </row>
        <row r="349">
          <cell r="A349" t="str">
            <v>3.5.4.6</v>
          </cell>
          <cell r="B349" t="str">
            <v>CAMERA</v>
          </cell>
          <cell r="C349" t="str">
            <v>ea.</v>
          </cell>
          <cell r="D349">
            <v>0</v>
          </cell>
          <cell r="E349">
            <v>2500</v>
          </cell>
          <cell r="F349">
            <v>300</v>
          </cell>
          <cell r="G349">
            <v>0</v>
          </cell>
          <cell r="H349">
            <v>0</v>
          </cell>
          <cell r="I349">
            <v>0</v>
          </cell>
        </row>
        <row r="350">
          <cell r="A350" t="str">
            <v>3.5.4.7</v>
          </cell>
          <cell r="B350" t="str">
            <v>REMOTES</v>
          </cell>
          <cell r="C350" t="str">
            <v>ea.</v>
          </cell>
          <cell r="D350">
            <v>5</v>
          </cell>
          <cell r="E350">
            <v>300</v>
          </cell>
          <cell r="F350">
            <v>50</v>
          </cell>
          <cell r="G350">
            <v>1500</v>
          </cell>
          <cell r="H350">
            <v>250</v>
          </cell>
          <cell r="I350">
            <v>1750</v>
          </cell>
        </row>
        <row r="351">
          <cell r="A351" t="str">
            <v>3.5.4.8</v>
          </cell>
          <cell r="B351" t="str">
            <v>Interfacing with Access Control</v>
          </cell>
          <cell r="C351" t="str">
            <v>ea.</v>
          </cell>
          <cell r="D351">
            <v>1</v>
          </cell>
          <cell r="E351">
            <v>5000</v>
          </cell>
          <cell r="F351">
            <v>50</v>
          </cell>
          <cell r="G351">
            <v>5000</v>
          </cell>
          <cell r="H351">
            <v>50</v>
          </cell>
          <cell r="I351">
            <v>5050</v>
          </cell>
        </row>
        <row r="354">
          <cell r="A354" t="str">
            <v>3.5.5.0</v>
          </cell>
          <cell r="B354" t="str">
            <v xml:space="preserve">STANDARD VIRTUAL BARRIER ACCESS CONFIGURATION </v>
          </cell>
          <cell r="C354" t="str">
            <v>ea.</v>
          </cell>
          <cell r="D354">
            <v>1</v>
          </cell>
          <cell r="G354">
            <v>36940.660000000003</v>
          </cell>
          <cell r="H354">
            <v>5839</v>
          </cell>
          <cell r="I354">
            <v>42779.66</v>
          </cell>
          <cell r="J354" t="str">
            <v>VIRTUAL BARRIER ENTRANCE</v>
          </cell>
        </row>
        <row r="355">
          <cell r="A355" t="str">
            <v>3.5.5.1</v>
          </cell>
          <cell r="B355" t="str">
            <v>IR TX/RX UNITS</v>
          </cell>
          <cell r="C355" t="str">
            <v>ea.</v>
          </cell>
          <cell r="D355">
            <v>1</v>
          </cell>
          <cell r="E355">
            <v>25000</v>
          </cell>
          <cell r="F355">
            <v>2314</v>
          </cell>
          <cell r="G355">
            <v>25000</v>
          </cell>
          <cell r="H355">
            <v>2314</v>
          </cell>
          <cell r="I355">
            <v>27314</v>
          </cell>
        </row>
        <row r="356">
          <cell r="A356" t="str">
            <v>3.5.5.2</v>
          </cell>
          <cell r="B356" t="str">
            <v>CARD READER</v>
          </cell>
          <cell r="C356" t="str">
            <v>ea.</v>
          </cell>
          <cell r="D356">
            <v>2</v>
          </cell>
          <cell r="E356">
            <v>5420.33</v>
          </cell>
          <cell r="F356">
            <v>587.5</v>
          </cell>
          <cell r="G356">
            <v>10840.66</v>
          </cell>
          <cell r="H356">
            <v>1175</v>
          </cell>
          <cell r="I356">
            <v>12015.66</v>
          </cell>
        </row>
        <row r="357">
          <cell r="A357" t="str">
            <v>3.5.5.3</v>
          </cell>
          <cell r="B357" t="str">
            <v>LED INDICATORS</v>
          </cell>
          <cell r="C357" t="str">
            <v>ea.</v>
          </cell>
          <cell r="D357">
            <v>4</v>
          </cell>
          <cell r="E357">
            <v>275</v>
          </cell>
          <cell r="F357">
            <v>587.5</v>
          </cell>
          <cell r="G357">
            <v>1100</v>
          </cell>
          <cell r="H357">
            <v>2350</v>
          </cell>
          <cell r="I357">
            <v>3450</v>
          </cell>
        </row>
        <row r="360">
          <cell r="A360" t="str">
            <v>3.5.6.0</v>
          </cell>
          <cell r="B360" t="str">
            <v xml:space="preserve">STANDARD TURNSTILE ACCESS CONFIGURATION </v>
          </cell>
          <cell r="C360" t="str">
            <v>ea.</v>
          </cell>
          <cell r="D360">
            <v>1</v>
          </cell>
          <cell r="G360">
            <v>15000</v>
          </cell>
          <cell r="H360">
            <v>4400</v>
          </cell>
          <cell r="I360">
            <v>19400</v>
          </cell>
          <cell r="J360" t="str">
            <v>TURNSTILE</v>
          </cell>
        </row>
        <row r="361">
          <cell r="A361" t="str">
            <v>3.5.6.1</v>
          </cell>
          <cell r="B361" t="str">
            <v>TURNSTILE</v>
          </cell>
          <cell r="C361" t="str">
            <v>ea.</v>
          </cell>
          <cell r="D361">
            <v>1</v>
          </cell>
          <cell r="E361">
            <v>15000</v>
          </cell>
          <cell r="F361">
            <v>4000</v>
          </cell>
          <cell r="G361">
            <v>15000</v>
          </cell>
          <cell r="H361">
            <v>4000</v>
          </cell>
          <cell r="I361">
            <v>19000</v>
          </cell>
        </row>
        <row r="362">
          <cell r="A362" t="str">
            <v>3.5.6.2</v>
          </cell>
          <cell r="B362" t="str">
            <v>BIOMETRIC READERS</v>
          </cell>
          <cell r="C362" t="str">
            <v>ea.</v>
          </cell>
          <cell r="D362">
            <v>0</v>
          </cell>
          <cell r="E362">
            <v>7500</v>
          </cell>
          <cell r="F362">
            <v>300</v>
          </cell>
          <cell r="G362">
            <v>0</v>
          </cell>
          <cell r="H362">
            <v>0</v>
          </cell>
          <cell r="I362">
            <v>0</v>
          </cell>
        </row>
        <row r="363">
          <cell r="A363" t="str">
            <v>3.5.6.3</v>
          </cell>
          <cell r="B363" t="str">
            <v>DOOR MONITOR</v>
          </cell>
          <cell r="C363" t="str">
            <v>ea.</v>
          </cell>
          <cell r="E363">
            <v>0</v>
          </cell>
          <cell r="F363">
            <v>0</v>
          </cell>
          <cell r="G363">
            <v>0</v>
          </cell>
          <cell r="H363">
            <v>0</v>
          </cell>
          <cell r="I363">
            <v>0</v>
          </cell>
        </row>
        <row r="364">
          <cell r="A364" t="str">
            <v>3.5.6.4</v>
          </cell>
          <cell r="B364" t="str">
            <v>LED INDICATOR</v>
          </cell>
          <cell r="C364" t="str">
            <v>ea.</v>
          </cell>
          <cell r="D364">
            <v>4</v>
          </cell>
          <cell r="E364">
            <v>275</v>
          </cell>
          <cell r="F364">
            <v>100</v>
          </cell>
          <cell r="G364">
            <v>1100</v>
          </cell>
          <cell r="H364">
            <v>400</v>
          </cell>
          <cell r="I364">
            <v>1500</v>
          </cell>
        </row>
        <row r="367">
          <cell r="A367" t="str">
            <v>3.5.7.0</v>
          </cell>
          <cell r="B367" t="str">
            <v xml:space="preserve">STANDARD EMERGENCY EXIT CONFIGURATION </v>
          </cell>
          <cell r="C367" t="str">
            <v>ea.</v>
          </cell>
          <cell r="D367">
            <v>1</v>
          </cell>
          <cell r="G367">
            <v>1925</v>
          </cell>
          <cell r="H367">
            <v>450</v>
          </cell>
          <cell r="I367">
            <v>2375</v>
          </cell>
          <cell r="J367" t="str">
            <v>EMERGENCY DOOR</v>
          </cell>
        </row>
        <row r="368">
          <cell r="A368" t="str">
            <v>3.5.7.1</v>
          </cell>
          <cell r="B368" t="str">
            <v>DOOR</v>
          </cell>
          <cell r="C368" t="str">
            <v>ea.</v>
          </cell>
          <cell r="D368">
            <v>1</v>
          </cell>
          <cell r="E368">
            <v>0</v>
          </cell>
          <cell r="F368">
            <v>0</v>
          </cell>
          <cell r="G368">
            <v>0</v>
          </cell>
          <cell r="H368">
            <v>0</v>
          </cell>
          <cell r="I368">
            <v>0</v>
          </cell>
        </row>
        <row r="369">
          <cell r="A369" t="str">
            <v>3.5.7.2</v>
          </cell>
          <cell r="B369" t="str">
            <v>MAGNETIC LOCKS</v>
          </cell>
          <cell r="C369" t="str">
            <v>ea.</v>
          </cell>
          <cell r="D369">
            <v>1</v>
          </cell>
          <cell r="E369">
            <v>825</v>
          </cell>
          <cell r="F369">
            <v>200</v>
          </cell>
          <cell r="G369">
            <v>825</v>
          </cell>
          <cell r="H369">
            <v>200</v>
          </cell>
          <cell r="I369">
            <v>1025</v>
          </cell>
        </row>
        <row r="370">
          <cell r="A370" t="str">
            <v>3.5.7.3</v>
          </cell>
          <cell r="B370" t="str">
            <v>DOOR MONITORS</v>
          </cell>
          <cell r="C370" t="str">
            <v>ea.</v>
          </cell>
          <cell r="D370">
            <v>1</v>
          </cell>
          <cell r="E370">
            <v>300</v>
          </cell>
          <cell r="F370">
            <v>0</v>
          </cell>
          <cell r="G370">
            <v>300</v>
          </cell>
          <cell r="H370">
            <v>0</v>
          </cell>
          <cell r="I370">
            <v>300</v>
          </cell>
        </row>
        <row r="371">
          <cell r="A371" t="str">
            <v>3.5.7.4</v>
          </cell>
          <cell r="B371" t="str">
            <v>BREAK GLASS UNITS</v>
          </cell>
          <cell r="C371" t="str">
            <v>ea.</v>
          </cell>
          <cell r="D371">
            <v>1</v>
          </cell>
          <cell r="E371">
            <v>250</v>
          </cell>
          <cell r="F371">
            <v>70</v>
          </cell>
          <cell r="G371">
            <v>250</v>
          </cell>
          <cell r="H371">
            <v>70</v>
          </cell>
          <cell r="I371">
            <v>320</v>
          </cell>
        </row>
        <row r="372">
          <cell r="A372" t="str">
            <v>3.5.7.5</v>
          </cell>
          <cell r="B372" t="str">
            <v>LED INDICATORS</v>
          </cell>
          <cell r="C372" t="str">
            <v>ea.</v>
          </cell>
          <cell r="D372">
            <v>2</v>
          </cell>
          <cell r="E372">
            <v>275</v>
          </cell>
          <cell r="F372">
            <v>90</v>
          </cell>
          <cell r="G372">
            <v>550</v>
          </cell>
          <cell r="H372">
            <v>180</v>
          </cell>
          <cell r="I372">
            <v>730</v>
          </cell>
        </row>
        <row r="374">
          <cell r="A374" t="str">
            <v>3.5.8.0</v>
          </cell>
          <cell r="B374" t="str">
            <v>ROLLER SHUTTER DOOR</v>
          </cell>
          <cell r="C374" t="str">
            <v>ea.</v>
          </cell>
          <cell r="D374">
            <v>1</v>
          </cell>
          <cell r="G374">
            <v>8000</v>
          </cell>
          <cell r="H374">
            <v>300</v>
          </cell>
          <cell r="I374">
            <v>8300</v>
          </cell>
          <cell r="J374" t="str">
            <v>ROLLER SHUTTER DOOR</v>
          </cell>
        </row>
        <row r="375">
          <cell r="A375" t="str">
            <v>3.5.7.1</v>
          </cell>
          <cell r="B375" t="str">
            <v>DOOR</v>
          </cell>
          <cell r="C375" t="str">
            <v>ea.</v>
          </cell>
          <cell r="D375">
            <v>1</v>
          </cell>
          <cell r="E375">
            <v>8000</v>
          </cell>
          <cell r="F375">
            <v>300</v>
          </cell>
          <cell r="G375">
            <v>8000</v>
          </cell>
          <cell r="H375">
            <v>300</v>
          </cell>
          <cell r="I375">
            <v>8300</v>
          </cell>
        </row>
        <row r="378">
          <cell r="A378" t="str">
            <v>3.6.1.0</v>
          </cell>
          <cell r="B378" t="str">
            <v>ACCESS CONTROL SYSTEM MANAGEMENT SOFTWARE (LARGE) UNLIMITED</v>
          </cell>
          <cell r="C378" t="str">
            <v>ea.</v>
          </cell>
          <cell r="D378">
            <v>1</v>
          </cell>
          <cell r="G378">
            <v>800000</v>
          </cell>
          <cell r="H378">
            <v>20000</v>
          </cell>
          <cell r="I378">
            <v>820000</v>
          </cell>
          <cell r="J378" t="str">
            <v>ACCESS MANAGEMENT SOFTWARE 1</v>
          </cell>
        </row>
        <row r="379">
          <cell r="A379" t="str">
            <v>3.6.1.1</v>
          </cell>
          <cell r="B379" t="str">
            <v>ACCESS CONTROL SYSTEM MANAGEMENT SOFTWARE</v>
          </cell>
          <cell r="C379" t="str">
            <v>ea.</v>
          </cell>
          <cell r="D379">
            <v>1</v>
          </cell>
          <cell r="E379">
            <v>800000</v>
          </cell>
          <cell r="F379">
            <v>20000</v>
          </cell>
          <cell r="G379">
            <v>800000</v>
          </cell>
          <cell r="H379">
            <v>20000</v>
          </cell>
          <cell r="I379">
            <v>820000</v>
          </cell>
        </row>
        <row r="382">
          <cell r="A382" t="str">
            <v>3.6.2.0</v>
          </cell>
          <cell r="B382" t="str">
            <v>ACCESS CONTROL SYSTEM MANAGEMENT SOFTWARE (MEDIUM)1000</v>
          </cell>
          <cell r="C382" t="str">
            <v>ea.</v>
          </cell>
          <cell r="D382">
            <v>1</v>
          </cell>
          <cell r="G382">
            <v>400000</v>
          </cell>
          <cell r="H382">
            <v>20000</v>
          </cell>
          <cell r="I382">
            <v>420000</v>
          </cell>
          <cell r="J382" t="str">
            <v>ACCESS MANAGEMENT SOFTWARE 2</v>
          </cell>
        </row>
        <row r="383">
          <cell r="A383" t="str">
            <v>3.6.2.1</v>
          </cell>
          <cell r="B383" t="str">
            <v>ACCESS CONTROL SYSTEM MANAGEMENT SOFTWARE</v>
          </cell>
          <cell r="C383" t="str">
            <v>ea.</v>
          </cell>
          <cell r="D383">
            <v>1</v>
          </cell>
          <cell r="E383">
            <v>400000</v>
          </cell>
          <cell r="F383">
            <v>20000</v>
          </cell>
          <cell r="G383">
            <v>400000</v>
          </cell>
          <cell r="H383">
            <v>20000</v>
          </cell>
          <cell r="I383">
            <v>420000</v>
          </cell>
        </row>
        <row r="386">
          <cell r="A386" t="str">
            <v>3.6.3.0</v>
          </cell>
          <cell r="B386" t="str">
            <v>ACCESS CONTROL SYSTEM MANAGEMENT SOFTWARE (SMALL) 500</v>
          </cell>
          <cell r="C386" t="str">
            <v>ea.</v>
          </cell>
          <cell r="D386">
            <v>1</v>
          </cell>
          <cell r="G386">
            <v>150000</v>
          </cell>
          <cell r="H386">
            <v>20000</v>
          </cell>
          <cell r="I386">
            <v>170000</v>
          </cell>
          <cell r="J386" t="str">
            <v>ACCESS MANAGEMENT SOFTWARE 3</v>
          </cell>
        </row>
        <row r="387">
          <cell r="A387" t="str">
            <v>3.6.3.1</v>
          </cell>
          <cell r="B387" t="str">
            <v>ACCESS CONTROL SYSTEM MANAGEMENT SOFTWARE</v>
          </cell>
          <cell r="C387" t="str">
            <v>ea.</v>
          </cell>
          <cell r="D387">
            <v>1</v>
          </cell>
          <cell r="E387">
            <v>150000</v>
          </cell>
          <cell r="F387">
            <v>20000</v>
          </cell>
          <cell r="G387">
            <v>150000</v>
          </cell>
          <cell r="H387">
            <v>20000</v>
          </cell>
          <cell r="I387">
            <v>170000</v>
          </cell>
        </row>
        <row r="390">
          <cell r="A390" t="str">
            <v>3.7.1.0</v>
          </cell>
          <cell r="B390" t="str">
            <v>ACCESS CONTROL WORK STATION</v>
          </cell>
          <cell r="C390" t="str">
            <v>ea.</v>
          </cell>
          <cell r="D390">
            <v>1</v>
          </cell>
          <cell r="G390">
            <v>30200</v>
          </cell>
          <cell r="H390">
            <v>2700</v>
          </cell>
          <cell r="I390">
            <v>32900</v>
          </cell>
        </row>
        <row r="391">
          <cell r="A391" t="str">
            <v>3.7.1.1</v>
          </cell>
          <cell r="B391" t="str">
            <v>WORK STATION INCLUDING x 2 FLAT SCREENS</v>
          </cell>
          <cell r="C391" t="str">
            <v>ea.</v>
          </cell>
          <cell r="D391">
            <v>1</v>
          </cell>
          <cell r="E391">
            <v>30000</v>
          </cell>
          <cell r="F391">
            <v>2700</v>
          </cell>
          <cell r="G391">
            <v>30000</v>
          </cell>
          <cell r="H391">
            <v>2700</v>
          </cell>
          <cell r="I391">
            <v>32700</v>
          </cell>
        </row>
        <row r="392">
          <cell r="A392" t="str">
            <v>3.7.1.2</v>
          </cell>
          <cell r="B392" t="str">
            <v>INSTALLATION AND COMMISSIONING</v>
          </cell>
          <cell r="C392" t="str">
            <v>ea.</v>
          </cell>
          <cell r="D392">
            <v>1</v>
          </cell>
          <cell r="E392">
            <v>200</v>
          </cell>
          <cell r="F392">
            <v>0</v>
          </cell>
          <cell r="G392">
            <v>200</v>
          </cell>
          <cell r="I392">
            <v>200</v>
          </cell>
        </row>
        <row r="395">
          <cell r="A395" t="str">
            <v>3.7.2.0</v>
          </cell>
          <cell r="B395" t="str">
            <v>BIOMETRIC REGISTRATION STATION</v>
          </cell>
          <cell r="C395" t="str">
            <v>ea.</v>
          </cell>
          <cell r="D395">
            <v>1</v>
          </cell>
          <cell r="G395">
            <v>22500</v>
          </cell>
          <cell r="H395">
            <v>2700</v>
          </cell>
          <cell r="I395">
            <v>25200</v>
          </cell>
        </row>
        <row r="396">
          <cell r="A396" t="str">
            <v>3.7.2.1</v>
          </cell>
          <cell r="B396" t="str">
            <v xml:space="preserve">WORK STATION INCLUDING </v>
          </cell>
          <cell r="C396" t="str">
            <v>ea.</v>
          </cell>
          <cell r="D396">
            <v>1</v>
          </cell>
          <cell r="E396">
            <v>18000</v>
          </cell>
          <cell r="F396">
            <v>2700</v>
          </cell>
          <cell r="G396">
            <v>18000</v>
          </cell>
          <cell r="H396">
            <v>2700</v>
          </cell>
          <cell r="I396">
            <v>20700</v>
          </cell>
        </row>
        <row r="397">
          <cell r="A397" t="str">
            <v>3.7.2.2</v>
          </cell>
          <cell r="B397" t="str">
            <v>BIOMETRIC REGISTRATION READER</v>
          </cell>
          <cell r="C397" t="str">
            <v>ea.</v>
          </cell>
          <cell r="D397">
            <v>1</v>
          </cell>
          <cell r="E397">
            <v>4500</v>
          </cell>
          <cell r="F397">
            <v>0</v>
          </cell>
          <cell r="G397">
            <v>4500</v>
          </cell>
          <cell r="I397">
            <v>4500</v>
          </cell>
        </row>
        <row r="400">
          <cell r="A400" t="str">
            <v>3.7.3.0</v>
          </cell>
          <cell r="B400" t="str">
            <v>BIOMETRIC READER WITH SMART CARD READER</v>
          </cell>
          <cell r="C400" t="str">
            <v>ea.</v>
          </cell>
          <cell r="D400">
            <v>1</v>
          </cell>
          <cell r="G400">
            <v>9100</v>
          </cell>
          <cell r="H400">
            <v>800</v>
          </cell>
          <cell r="I400">
            <v>9900</v>
          </cell>
        </row>
        <row r="401">
          <cell r="A401" t="str">
            <v>3.7.3.1</v>
          </cell>
          <cell r="B401" t="str">
            <v>BIOMETRIC READER WITH SMART CARD READER</v>
          </cell>
          <cell r="C401" t="str">
            <v>ea.</v>
          </cell>
          <cell r="D401">
            <v>1</v>
          </cell>
          <cell r="E401">
            <v>9100</v>
          </cell>
          <cell r="F401">
            <v>800</v>
          </cell>
          <cell r="G401">
            <v>9100</v>
          </cell>
          <cell r="H401">
            <v>800</v>
          </cell>
          <cell r="I401">
            <v>9900</v>
          </cell>
        </row>
        <row r="404">
          <cell r="A404" t="str">
            <v>3.7.4.0</v>
          </cell>
          <cell r="B404" t="str">
            <v>ACCESS CARD PRINTER</v>
          </cell>
          <cell r="C404" t="str">
            <v>ea.</v>
          </cell>
          <cell r="D404">
            <v>1</v>
          </cell>
          <cell r="G404">
            <v>16000</v>
          </cell>
          <cell r="H404">
            <v>800</v>
          </cell>
          <cell r="I404">
            <v>16800</v>
          </cell>
        </row>
        <row r="405">
          <cell r="A405" t="str">
            <v>3.7.4.1</v>
          </cell>
          <cell r="B405" t="str">
            <v>ACCESS CARD PRINTER</v>
          </cell>
          <cell r="C405" t="str">
            <v>ea.</v>
          </cell>
          <cell r="D405">
            <v>1</v>
          </cell>
          <cell r="E405">
            <v>16000</v>
          </cell>
          <cell r="F405">
            <v>800</v>
          </cell>
          <cell r="G405">
            <v>16000</v>
          </cell>
          <cell r="H405">
            <v>800</v>
          </cell>
          <cell r="I405">
            <v>16800</v>
          </cell>
        </row>
        <row r="408">
          <cell r="A408" t="str">
            <v>3.8.1.0</v>
          </cell>
          <cell r="B408" t="str">
            <v>ACCESS CONTROL BOOM GATE</v>
          </cell>
          <cell r="C408" t="str">
            <v>ea.</v>
          </cell>
          <cell r="D408">
            <v>1</v>
          </cell>
          <cell r="G408">
            <v>39000</v>
          </cell>
          <cell r="H408">
            <v>3000</v>
          </cell>
          <cell r="I408">
            <v>42000</v>
          </cell>
        </row>
        <row r="409">
          <cell r="A409" t="str">
            <v>3.8.1.1</v>
          </cell>
          <cell r="B409" t="str">
            <v>ACCESS CONTROL BOOM GATE</v>
          </cell>
          <cell r="C409" t="str">
            <v>ea.</v>
          </cell>
          <cell r="D409">
            <v>1</v>
          </cell>
          <cell r="E409">
            <v>39000</v>
          </cell>
          <cell r="F409">
            <v>3000</v>
          </cell>
          <cell r="G409">
            <v>39000</v>
          </cell>
          <cell r="H409">
            <v>3000</v>
          </cell>
          <cell r="I409">
            <v>42000</v>
          </cell>
        </row>
        <row r="412">
          <cell r="A412" t="str">
            <v>3.9.1.0</v>
          </cell>
          <cell r="B412" t="str">
            <v>INFORMATION BOARDS</v>
          </cell>
          <cell r="C412" t="str">
            <v>ea.</v>
          </cell>
          <cell r="D412">
            <v>1</v>
          </cell>
          <cell r="G412">
            <v>12000</v>
          </cell>
          <cell r="H412">
            <v>3000</v>
          </cell>
          <cell r="I412">
            <v>15000</v>
          </cell>
        </row>
        <row r="413">
          <cell r="A413" t="str">
            <v>3.9.1.1</v>
          </cell>
          <cell r="B413" t="str">
            <v>INFORMATION BOARDS</v>
          </cell>
          <cell r="C413" t="str">
            <v>ea.</v>
          </cell>
          <cell r="D413">
            <v>1</v>
          </cell>
          <cell r="E413">
            <v>12000</v>
          </cell>
          <cell r="F413">
            <v>3000</v>
          </cell>
          <cell r="G413">
            <v>12000</v>
          </cell>
          <cell r="H413">
            <v>3000</v>
          </cell>
          <cell r="I413">
            <v>15000</v>
          </cell>
        </row>
        <row r="416">
          <cell r="A416" t="str">
            <v>3.10.1.0</v>
          </cell>
          <cell r="B416" t="str">
            <v>INTERFACE ACCESS TO CCTV</v>
          </cell>
          <cell r="C416" t="str">
            <v>ea.</v>
          </cell>
          <cell r="D416">
            <v>1</v>
          </cell>
          <cell r="G416">
            <v>40000</v>
          </cell>
          <cell r="H416">
            <v>3000</v>
          </cell>
          <cell r="I416">
            <v>43000</v>
          </cell>
        </row>
        <row r="417">
          <cell r="A417" t="str">
            <v>3.9.1.1</v>
          </cell>
          <cell r="B417" t="str">
            <v>INTERFACE ACCESS TO CCTV</v>
          </cell>
          <cell r="C417" t="str">
            <v>ea.</v>
          </cell>
          <cell r="D417">
            <v>1</v>
          </cell>
          <cell r="E417">
            <v>40000</v>
          </cell>
          <cell r="F417">
            <v>3000</v>
          </cell>
          <cell r="G417">
            <v>40000</v>
          </cell>
          <cell r="H417">
            <v>3000</v>
          </cell>
          <cell r="I417">
            <v>43000</v>
          </cell>
        </row>
        <row r="420">
          <cell r="A420" t="str">
            <v>3.11.1.0</v>
          </cell>
          <cell r="B420" t="str">
            <v>INFORMATION MANAGEMENT SOFTWARE</v>
          </cell>
          <cell r="C420" t="str">
            <v>ea.</v>
          </cell>
          <cell r="D420">
            <v>1</v>
          </cell>
          <cell r="G420">
            <v>1200000</v>
          </cell>
          <cell r="H420">
            <v>20000</v>
          </cell>
          <cell r="I420">
            <v>1220000</v>
          </cell>
          <cell r="J420" t="str">
            <v xml:space="preserve">INFORMATION MANAGEMENT SOFTWARE </v>
          </cell>
        </row>
        <row r="421">
          <cell r="A421" t="str">
            <v>3.11.1.1</v>
          </cell>
          <cell r="B421" t="str">
            <v>INFORMATION MANAGEMENT SOFTWARE</v>
          </cell>
          <cell r="C421" t="str">
            <v>ea.</v>
          </cell>
          <cell r="D421">
            <v>1</v>
          </cell>
          <cell r="E421">
            <v>1200000</v>
          </cell>
          <cell r="F421">
            <v>20000</v>
          </cell>
          <cell r="G421">
            <v>1200000</v>
          </cell>
          <cell r="H421">
            <v>20000</v>
          </cell>
          <cell r="I421">
            <v>1220000</v>
          </cell>
        </row>
        <row r="425">
          <cell r="A425">
            <v>4</v>
          </cell>
          <cell r="B425" t="str">
            <v>CUBICLES/BOXES/PANELS</v>
          </cell>
        </row>
        <row r="426">
          <cell r="A426" t="str">
            <v>4.1.1.0</v>
          </cell>
          <cell r="B426" t="str">
            <v>ENCLOSURE FOR CARD READER</v>
          </cell>
          <cell r="C426" t="str">
            <v>ea.</v>
          </cell>
          <cell r="D426">
            <v>1</v>
          </cell>
          <cell r="G426">
            <v>75</v>
          </cell>
          <cell r="H426">
            <v>100</v>
          </cell>
          <cell r="I426">
            <v>175</v>
          </cell>
          <cell r="J426" t="str">
            <v>ENCLOSURE</v>
          </cell>
        </row>
        <row r="427">
          <cell r="A427" t="str">
            <v>4.1.1.1</v>
          </cell>
          <cell r="B427" t="str">
            <v>ENCLOSURE FOR CARD READER</v>
          </cell>
          <cell r="C427" t="str">
            <v>ea.</v>
          </cell>
          <cell r="D427">
            <v>1</v>
          </cell>
          <cell r="E427">
            <v>75</v>
          </cell>
          <cell r="F427">
            <v>100</v>
          </cell>
          <cell r="G427">
            <v>75</v>
          </cell>
          <cell r="H427">
            <v>100</v>
          </cell>
          <cell r="I427">
            <v>175</v>
          </cell>
        </row>
        <row r="430">
          <cell r="A430" t="str">
            <v>4.2.1.0</v>
          </cell>
          <cell r="B430" t="str">
            <v>DATA PATCH PANEL</v>
          </cell>
          <cell r="C430" t="str">
            <v>ea.</v>
          </cell>
          <cell r="D430">
            <v>1</v>
          </cell>
          <cell r="G430">
            <v>11000</v>
          </cell>
          <cell r="H430">
            <v>500</v>
          </cell>
          <cell r="I430">
            <v>11500</v>
          </cell>
          <cell r="J430" t="str">
            <v>PANEL</v>
          </cell>
        </row>
        <row r="431">
          <cell r="A431" t="str">
            <v>4.2.1.1</v>
          </cell>
          <cell r="B431" t="str">
            <v>DATA PATCH PANEL</v>
          </cell>
          <cell r="C431" t="str">
            <v>ea.</v>
          </cell>
          <cell r="D431">
            <v>1</v>
          </cell>
          <cell r="E431">
            <v>11000</v>
          </cell>
          <cell r="F431">
            <v>500</v>
          </cell>
          <cell r="G431">
            <v>11000</v>
          </cell>
          <cell r="H431">
            <v>500</v>
          </cell>
          <cell r="I431">
            <v>11500</v>
          </cell>
        </row>
        <row r="434">
          <cell r="A434" t="str">
            <v>4.3.1.0</v>
          </cell>
          <cell r="B434" t="str">
            <v>VIDEO PATCH PANEL</v>
          </cell>
          <cell r="C434" t="str">
            <v>ea.</v>
          </cell>
          <cell r="D434">
            <v>1</v>
          </cell>
          <cell r="G434">
            <v>13000</v>
          </cell>
          <cell r="H434">
            <v>500</v>
          </cell>
          <cell r="I434">
            <v>13500</v>
          </cell>
          <cell r="J434" t="str">
            <v>PANEL</v>
          </cell>
        </row>
        <row r="435">
          <cell r="A435" t="str">
            <v>4.3.1.1</v>
          </cell>
          <cell r="B435" t="str">
            <v>VIDEO PATCH PANEL</v>
          </cell>
          <cell r="C435" t="str">
            <v>ea.</v>
          </cell>
          <cell r="D435">
            <v>1</v>
          </cell>
          <cell r="E435">
            <v>13000</v>
          </cell>
          <cell r="F435">
            <v>500</v>
          </cell>
          <cell r="G435">
            <v>13000</v>
          </cell>
          <cell r="H435">
            <v>500</v>
          </cell>
          <cell r="I435">
            <v>13500</v>
          </cell>
        </row>
        <row r="438">
          <cell r="A438" t="str">
            <v>4.4.1.0</v>
          </cell>
          <cell r="B438" t="str">
            <v>CONNECTION BOXES (PRATLEY/CCG)</v>
          </cell>
          <cell r="C438" t="str">
            <v>ea.</v>
          </cell>
          <cell r="D438">
            <v>1</v>
          </cell>
          <cell r="G438">
            <v>198</v>
          </cell>
          <cell r="H438">
            <v>70</v>
          </cell>
          <cell r="I438">
            <v>268</v>
          </cell>
          <cell r="J438" t="str">
            <v>CONNECTION BOX</v>
          </cell>
        </row>
        <row r="439">
          <cell r="A439" t="str">
            <v>4.4.1.1</v>
          </cell>
          <cell r="B439" t="str">
            <v>CONNECTION BOXES (PRATLEY/CCG)</v>
          </cell>
          <cell r="C439" t="str">
            <v>ea.</v>
          </cell>
          <cell r="D439">
            <v>1</v>
          </cell>
          <cell r="E439">
            <v>198</v>
          </cell>
          <cell r="F439">
            <v>70</v>
          </cell>
          <cell r="G439">
            <v>198</v>
          </cell>
          <cell r="H439">
            <v>70</v>
          </cell>
          <cell r="I439">
            <v>268</v>
          </cell>
        </row>
        <row r="442">
          <cell r="A442" t="str">
            <v>4.5.1.0</v>
          </cell>
          <cell r="B442" t="str">
            <v>FIELD BOX (INCLUDING POWER SUPPLY UNIT) AND SPACE FOR CONTROLLERS x 2</v>
          </cell>
          <cell r="C442" t="str">
            <v>ea.</v>
          </cell>
          <cell r="D442">
            <v>1</v>
          </cell>
          <cell r="G442">
            <v>23750</v>
          </cell>
          <cell r="H442">
            <v>1000</v>
          </cell>
          <cell r="I442">
            <v>24750</v>
          </cell>
          <cell r="J442" t="str">
            <v>FIELD BOX</v>
          </cell>
        </row>
        <row r="443">
          <cell r="A443" t="str">
            <v>4.5.1.1</v>
          </cell>
          <cell r="B443" t="str">
            <v>FIELD BOX (INCLUDING POWER SUPPLY UNIT)</v>
          </cell>
          <cell r="C443" t="str">
            <v>ea.</v>
          </cell>
          <cell r="D443">
            <v>1</v>
          </cell>
          <cell r="E443">
            <v>23750</v>
          </cell>
          <cell r="F443">
            <v>1000</v>
          </cell>
          <cell r="G443">
            <v>23750</v>
          </cell>
          <cell r="H443">
            <v>1000</v>
          </cell>
          <cell r="I443">
            <v>24750</v>
          </cell>
        </row>
        <row r="446">
          <cell r="A446" t="str">
            <v>4.6.1.0</v>
          </cell>
          <cell r="B446" t="str">
            <v>FIELD BOX (INCLUDING POWER SUPPLY UNIT AND BNC x10)</v>
          </cell>
          <cell r="C446" t="str">
            <v>ea.</v>
          </cell>
          <cell r="D446">
            <v>1</v>
          </cell>
          <cell r="G446">
            <v>8000</v>
          </cell>
          <cell r="H446">
            <v>800</v>
          </cell>
          <cell r="I446">
            <v>8800</v>
          </cell>
          <cell r="J446" t="str">
            <v>CAMERA FIELD BOX</v>
          </cell>
        </row>
        <row r="447">
          <cell r="A447" t="str">
            <v>4.6.1.1</v>
          </cell>
          <cell r="B447" t="str">
            <v>CAMERA FIELD BOX (INCLUDING POWER SUPPLY UNIT AND BNC x10)</v>
          </cell>
          <cell r="C447" t="str">
            <v>ea.</v>
          </cell>
          <cell r="D447">
            <v>1</v>
          </cell>
          <cell r="E447">
            <v>8000</v>
          </cell>
          <cell r="F447">
            <v>800</v>
          </cell>
          <cell r="G447">
            <v>8000</v>
          </cell>
          <cell r="H447">
            <v>800</v>
          </cell>
          <cell r="I447">
            <v>8800</v>
          </cell>
        </row>
        <row r="450">
          <cell r="A450" t="str">
            <v>4.7.1.0</v>
          </cell>
          <cell r="B450" t="str">
            <v>43U CABINET 19" INCLUDING POWER SUPPLY</v>
          </cell>
          <cell r="C450" t="str">
            <v>ea.</v>
          </cell>
          <cell r="D450">
            <v>1</v>
          </cell>
          <cell r="G450">
            <v>15000</v>
          </cell>
          <cell r="H450">
            <v>0</v>
          </cell>
          <cell r="I450">
            <v>15000</v>
          </cell>
          <cell r="J450" t="str">
            <v>43U CABINET</v>
          </cell>
        </row>
        <row r="451">
          <cell r="A451" t="str">
            <v>4.7.1.1</v>
          </cell>
          <cell r="B451" t="str">
            <v>43U CABINET 19" INCLUDING POWER SUPPLY</v>
          </cell>
          <cell r="C451" t="str">
            <v>ea.</v>
          </cell>
          <cell r="D451">
            <v>1</v>
          </cell>
          <cell r="E451">
            <v>15000</v>
          </cell>
          <cell r="F451">
            <v>0</v>
          </cell>
          <cell r="G451">
            <v>15000</v>
          </cell>
          <cell r="H451">
            <v>0</v>
          </cell>
          <cell r="I451">
            <v>15000</v>
          </cell>
        </row>
        <row r="454">
          <cell r="A454" t="str">
            <v>4.8.1.0</v>
          </cell>
          <cell r="B454" t="str">
            <v>3U CABINET  INCLUDING CIRCUIT BREAKERS</v>
          </cell>
          <cell r="C454" t="str">
            <v>ea.</v>
          </cell>
          <cell r="D454">
            <v>1</v>
          </cell>
          <cell r="G454">
            <v>2500</v>
          </cell>
          <cell r="H454">
            <v>750</v>
          </cell>
          <cell r="I454">
            <v>3250</v>
          </cell>
          <cell r="J454" t="str">
            <v>3U CABINET</v>
          </cell>
        </row>
        <row r="455">
          <cell r="A455" t="str">
            <v>4.8.1.1</v>
          </cell>
          <cell r="B455" t="str">
            <v>3U CABINET INCLUDING CIRCUIT BREAKERS</v>
          </cell>
          <cell r="C455" t="str">
            <v>ea.</v>
          </cell>
          <cell r="D455">
            <v>1</v>
          </cell>
          <cell r="E455">
            <v>2500</v>
          </cell>
          <cell r="F455">
            <v>750</v>
          </cell>
          <cell r="G455">
            <v>2500</v>
          </cell>
          <cell r="H455">
            <v>750</v>
          </cell>
          <cell r="I455">
            <v>3250</v>
          </cell>
        </row>
        <row r="458">
          <cell r="A458" t="str">
            <v>4.9.1.0</v>
          </cell>
          <cell r="B458" t="str">
            <v>WALL MOUNT CABINET FOR SWITCHES COMPLETE</v>
          </cell>
          <cell r="C458" t="str">
            <v>ea.</v>
          </cell>
          <cell r="D458">
            <v>1</v>
          </cell>
          <cell r="G458">
            <v>25000</v>
          </cell>
          <cell r="H458">
            <v>2000</v>
          </cell>
          <cell r="I458">
            <v>27000</v>
          </cell>
          <cell r="J458" t="str">
            <v>SWITCH CABINET WALL MOUNT</v>
          </cell>
        </row>
        <row r="459">
          <cell r="A459" t="str">
            <v>4.9.1.1</v>
          </cell>
          <cell r="B459" t="str">
            <v>WALL MOUNT CABINET FOR SWITCHES COMPLETE</v>
          </cell>
          <cell r="C459" t="str">
            <v>ea.</v>
          </cell>
          <cell r="D459">
            <v>1</v>
          </cell>
          <cell r="E459">
            <v>25000</v>
          </cell>
          <cell r="F459">
            <v>2000</v>
          </cell>
          <cell r="G459">
            <v>25000</v>
          </cell>
          <cell r="H459">
            <v>2000</v>
          </cell>
          <cell r="I459">
            <v>27000</v>
          </cell>
        </row>
        <row r="462">
          <cell r="A462" t="str">
            <v>4.10.1.0</v>
          </cell>
          <cell r="B462" t="str">
            <v>POWER DISTRIBUTION BOARD</v>
          </cell>
          <cell r="C462" t="str">
            <v>ea.</v>
          </cell>
          <cell r="D462">
            <v>1</v>
          </cell>
          <cell r="G462">
            <v>3050</v>
          </cell>
          <cell r="H462">
            <v>400</v>
          </cell>
          <cell r="I462">
            <v>3450</v>
          </cell>
          <cell r="J462" t="str">
            <v>POWER DIST BOARD</v>
          </cell>
        </row>
        <row r="463">
          <cell r="A463" t="str">
            <v>4.10.1.1</v>
          </cell>
          <cell r="B463" t="str">
            <v>POWER DISTRIBUTION BOARD</v>
          </cell>
          <cell r="C463" t="str">
            <v>ea.</v>
          </cell>
          <cell r="D463">
            <v>1</v>
          </cell>
          <cell r="E463">
            <v>3050</v>
          </cell>
          <cell r="F463">
            <v>400</v>
          </cell>
          <cell r="G463">
            <v>3050</v>
          </cell>
          <cell r="H463">
            <v>400</v>
          </cell>
          <cell r="I463">
            <v>3450</v>
          </cell>
        </row>
        <row r="466">
          <cell r="A466" t="str">
            <v>4.11.1.0</v>
          </cell>
          <cell r="B466" t="str">
            <v>CAMERA FIELD BOX (INCLUDING POWER SUPPLY UNIT AND FIBER EQUIPMENT)</v>
          </cell>
          <cell r="C466" t="str">
            <v>ea.</v>
          </cell>
          <cell r="D466">
            <v>1</v>
          </cell>
          <cell r="G466">
            <v>3000</v>
          </cell>
          <cell r="H466">
            <v>800</v>
          </cell>
          <cell r="I466">
            <v>3800</v>
          </cell>
          <cell r="J466" t="str">
            <v>CAMERA FIELD BOX</v>
          </cell>
        </row>
        <row r="467">
          <cell r="A467" t="str">
            <v>4.6.1.1</v>
          </cell>
          <cell r="B467" t="str">
            <v>CAMERA FIELD BOX (INCLUDING POWER SUPPLY UNIT AND FIBER EQUIPMENT)</v>
          </cell>
          <cell r="C467" t="str">
            <v>ea.</v>
          </cell>
          <cell r="D467">
            <v>1</v>
          </cell>
          <cell r="E467">
            <v>3000</v>
          </cell>
          <cell r="F467">
            <v>800</v>
          </cell>
          <cell r="G467">
            <v>3000</v>
          </cell>
          <cell r="H467">
            <v>800</v>
          </cell>
          <cell r="I467">
            <v>3800</v>
          </cell>
        </row>
        <row r="472">
          <cell r="A472">
            <v>5</v>
          </cell>
          <cell r="B472" t="str">
            <v>POWER SUPPLY</v>
          </cell>
        </row>
        <row r="473">
          <cell r="A473" t="str">
            <v>5.1.1.0</v>
          </cell>
          <cell r="B473" t="str">
            <v>MARINE UPS 15 KVA</v>
          </cell>
          <cell r="C473" t="str">
            <v>ea.</v>
          </cell>
          <cell r="D473">
            <v>1</v>
          </cell>
          <cell r="G473">
            <v>63000</v>
          </cell>
          <cell r="H473">
            <v>3000</v>
          </cell>
          <cell r="I473">
            <v>66000</v>
          </cell>
          <cell r="J473" t="str">
            <v>UPS</v>
          </cell>
        </row>
        <row r="474">
          <cell r="A474" t="str">
            <v>5.1.1.1</v>
          </cell>
          <cell r="B474" t="str">
            <v>MARINE UPS 15 KVA</v>
          </cell>
          <cell r="C474" t="str">
            <v>ea.</v>
          </cell>
          <cell r="D474">
            <v>1</v>
          </cell>
          <cell r="E474">
            <v>63000</v>
          </cell>
          <cell r="F474">
            <v>3000</v>
          </cell>
          <cell r="G474">
            <v>63000</v>
          </cell>
          <cell r="H474">
            <v>3000</v>
          </cell>
          <cell r="I474">
            <v>66000</v>
          </cell>
        </row>
        <row r="477">
          <cell r="A477" t="str">
            <v>5.2.1.0</v>
          </cell>
          <cell r="B477" t="str">
            <v>UPS 15 KVA</v>
          </cell>
          <cell r="C477" t="str">
            <v>ea.</v>
          </cell>
          <cell r="D477">
            <v>1</v>
          </cell>
          <cell r="G477">
            <v>60000</v>
          </cell>
          <cell r="H477">
            <v>3000</v>
          </cell>
          <cell r="I477">
            <v>63000</v>
          </cell>
          <cell r="J477" t="str">
            <v>UPS</v>
          </cell>
        </row>
        <row r="478">
          <cell r="A478" t="str">
            <v>5.2.1.1</v>
          </cell>
          <cell r="B478" t="str">
            <v>UPS 15 KVA</v>
          </cell>
          <cell r="C478" t="str">
            <v>ea.</v>
          </cell>
          <cell r="D478">
            <v>1</v>
          </cell>
          <cell r="E478">
            <v>60000</v>
          </cell>
          <cell r="F478">
            <v>3000</v>
          </cell>
          <cell r="G478">
            <v>60000</v>
          </cell>
          <cell r="H478">
            <v>3000</v>
          </cell>
          <cell r="I478">
            <v>63000</v>
          </cell>
        </row>
        <row r="481">
          <cell r="A481" t="str">
            <v>5.3.1.0</v>
          </cell>
          <cell r="B481" t="str">
            <v>UPS 5 KVA</v>
          </cell>
          <cell r="C481" t="str">
            <v>ea.</v>
          </cell>
          <cell r="D481">
            <v>1</v>
          </cell>
          <cell r="G481">
            <v>35000</v>
          </cell>
          <cell r="H481">
            <v>3000</v>
          </cell>
          <cell r="I481">
            <v>38000</v>
          </cell>
          <cell r="J481" t="str">
            <v>UPS</v>
          </cell>
        </row>
        <row r="482">
          <cell r="A482" t="str">
            <v>5.3.1.1</v>
          </cell>
          <cell r="B482" t="str">
            <v>UPS 5 KVA</v>
          </cell>
          <cell r="C482" t="str">
            <v>ea.</v>
          </cell>
          <cell r="D482">
            <v>1</v>
          </cell>
          <cell r="E482">
            <v>35000</v>
          </cell>
          <cell r="F482">
            <v>3000</v>
          </cell>
          <cell r="G482">
            <v>35000</v>
          </cell>
          <cell r="H482">
            <v>3000</v>
          </cell>
          <cell r="I482">
            <v>38000</v>
          </cell>
        </row>
        <row r="485">
          <cell r="A485" t="str">
            <v>5.4.1.0</v>
          </cell>
          <cell r="B485" t="str">
            <v>UPS 1,5 KVA</v>
          </cell>
          <cell r="C485" t="str">
            <v>ea.</v>
          </cell>
          <cell r="D485">
            <v>1</v>
          </cell>
          <cell r="G485">
            <v>20000</v>
          </cell>
          <cell r="H485">
            <v>3000</v>
          </cell>
          <cell r="I485">
            <v>23000</v>
          </cell>
          <cell r="J485" t="str">
            <v>UPS</v>
          </cell>
        </row>
        <row r="486">
          <cell r="A486" t="str">
            <v>5.4.1.1</v>
          </cell>
          <cell r="B486" t="str">
            <v>UPS 1,5 KVA</v>
          </cell>
          <cell r="C486" t="str">
            <v>ea.</v>
          </cell>
          <cell r="D486">
            <v>1</v>
          </cell>
          <cell r="E486">
            <v>20000</v>
          </cell>
          <cell r="F486">
            <v>3000</v>
          </cell>
          <cell r="G486">
            <v>20000</v>
          </cell>
          <cell r="H486">
            <v>3000</v>
          </cell>
          <cell r="I486">
            <v>23000</v>
          </cell>
        </row>
        <row r="489">
          <cell r="A489" t="str">
            <v>5.5.1.0</v>
          </cell>
          <cell r="B489" t="str">
            <v>UPS ,5 KVA</v>
          </cell>
          <cell r="C489" t="str">
            <v>ea.</v>
          </cell>
          <cell r="D489">
            <v>1</v>
          </cell>
          <cell r="G489">
            <v>15000</v>
          </cell>
          <cell r="H489">
            <v>3000</v>
          </cell>
          <cell r="I489">
            <v>18000</v>
          </cell>
          <cell r="J489" t="str">
            <v>UPS</v>
          </cell>
        </row>
        <row r="490">
          <cell r="A490" t="str">
            <v>5.5.1.1</v>
          </cell>
          <cell r="B490" t="str">
            <v>UPS ,5 KVA</v>
          </cell>
          <cell r="C490" t="str">
            <v>ea.</v>
          </cell>
          <cell r="D490">
            <v>1</v>
          </cell>
          <cell r="E490">
            <v>15000</v>
          </cell>
          <cell r="F490">
            <v>3000</v>
          </cell>
          <cell r="G490">
            <v>15000</v>
          </cell>
          <cell r="H490">
            <v>3000</v>
          </cell>
          <cell r="I490">
            <v>18000</v>
          </cell>
        </row>
        <row r="494">
          <cell r="A494" t="str">
            <v>5.6.1.0</v>
          </cell>
          <cell r="B494" t="str">
            <v>RACK MOUNT POWER SUPPLY</v>
          </cell>
          <cell r="C494" t="str">
            <v>ea.</v>
          </cell>
          <cell r="D494">
            <v>1</v>
          </cell>
          <cell r="G494">
            <v>14000</v>
          </cell>
          <cell r="H494">
            <v>1000</v>
          </cell>
          <cell r="I494">
            <v>15000</v>
          </cell>
          <cell r="J494" t="str">
            <v>POWER SUPPLY</v>
          </cell>
        </row>
        <row r="495">
          <cell r="A495" t="str">
            <v>5.6.1.1</v>
          </cell>
          <cell r="B495" t="str">
            <v>RACK MOUNT POWER SUPPLY</v>
          </cell>
          <cell r="C495" t="str">
            <v>ea.</v>
          </cell>
          <cell r="D495">
            <v>1</v>
          </cell>
          <cell r="E495">
            <v>14000</v>
          </cell>
          <cell r="F495">
            <v>1000</v>
          </cell>
          <cell r="G495">
            <v>14000</v>
          </cell>
          <cell r="H495">
            <v>1000</v>
          </cell>
          <cell r="I495">
            <v>15000</v>
          </cell>
        </row>
        <row r="498">
          <cell r="A498">
            <v>6</v>
          </cell>
          <cell r="B498" t="str">
            <v>GENERAL ITEMS</v>
          </cell>
        </row>
        <row r="500">
          <cell r="A500" t="str">
            <v>6.1.1.0</v>
          </cell>
          <cell r="B500" t="str">
            <v>PROVISION FOR  INTERFACE ACCESS TO VTS SYSTEM</v>
          </cell>
          <cell r="C500" t="str">
            <v>ea.</v>
          </cell>
          <cell r="D500">
            <v>1</v>
          </cell>
          <cell r="G500">
            <v>70000</v>
          </cell>
          <cell r="H500">
            <v>400</v>
          </cell>
          <cell r="I500">
            <v>70400</v>
          </cell>
        </row>
        <row r="501">
          <cell r="A501" t="str">
            <v>6.1.1.1</v>
          </cell>
          <cell r="B501" t="str">
            <v>PROVISION FOR SSI INTERFACE PER MACHINE</v>
          </cell>
          <cell r="C501" t="str">
            <v>ea.</v>
          </cell>
          <cell r="D501">
            <v>1</v>
          </cell>
          <cell r="E501">
            <v>70000</v>
          </cell>
          <cell r="F501">
            <v>400</v>
          </cell>
          <cell r="G501">
            <v>70000</v>
          </cell>
          <cell r="H501">
            <v>400</v>
          </cell>
          <cell r="I501">
            <v>70400</v>
          </cell>
        </row>
        <row r="504">
          <cell r="A504" t="str">
            <v>6.1.2.0</v>
          </cell>
          <cell r="B504" t="str">
            <v>PROVISION FOR TIME AND ATTENDANCE TO SAP</v>
          </cell>
          <cell r="C504" t="str">
            <v>ea.</v>
          </cell>
          <cell r="D504">
            <v>1</v>
          </cell>
          <cell r="G504">
            <v>90000</v>
          </cell>
          <cell r="H504">
            <v>1500</v>
          </cell>
          <cell r="I504">
            <v>91500</v>
          </cell>
        </row>
        <row r="505">
          <cell r="A505" t="str">
            <v>6.1.2.1</v>
          </cell>
          <cell r="B505" t="str">
            <v>PROVISION FOR SSI INTERFACE PER MACHINE</v>
          </cell>
          <cell r="C505" t="str">
            <v>ea.</v>
          </cell>
          <cell r="D505">
            <v>1</v>
          </cell>
          <cell r="E505">
            <v>90000</v>
          </cell>
          <cell r="F505">
            <v>1500</v>
          </cell>
          <cell r="G505">
            <v>90000</v>
          </cell>
          <cell r="H505">
            <v>1500</v>
          </cell>
          <cell r="I505">
            <v>91500</v>
          </cell>
        </row>
        <row r="508">
          <cell r="A508" t="str">
            <v>6.2.1.0</v>
          </cell>
          <cell r="B508" t="str">
            <v>FLAT SCREEN 19"</v>
          </cell>
          <cell r="C508" t="str">
            <v>ea.</v>
          </cell>
          <cell r="D508">
            <v>1</v>
          </cell>
          <cell r="G508">
            <v>7000</v>
          </cell>
          <cell r="H508">
            <v>400</v>
          </cell>
          <cell r="I508">
            <v>7400</v>
          </cell>
          <cell r="J508" t="str">
            <v>COMPUTER SCREEN</v>
          </cell>
        </row>
        <row r="509">
          <cell r="A509" t="str">
            <v>6.2.1.1</v>
          </cell>
          <cell r="B509" t="str">
            <v>FLAT SCREEN 19"</v>
          </cell>
          <cell r="C509" t="str">
            <v>ea.</v>
          </cell>
          <cell r="D509">
            <v>1</v>
          </cell>
          <cell r="E509">
            <v>7000</v>
          </cell>
          <cell r="F509">
            <v>400</v>
          </cell>
          <cell r="G509">
            <v>7000</v>
          </cell>
          <cell r="H509">
            <v>400</v>
          </cell>
          <cell r="I509">
            <v>7400</v>
          </cell>
        </row>
        <row r="512">
          <cell r="A512" t="str">
            <v>6.2.2.0</v>
          </cell>
          <cell r="B512" t="str">
            <v>PLASMA SCREEN</v>
          </cell>
          <cell r="C512" t="str">
            <v>ea.</v>
          </cell>
          <cell r="D512">
            <v>1</v>
          </cell>
          <cell r="G512">
            <v>35000</v>
          </cell>
          <cell r="H512">
            <v>4000</v>
          </cell>
          <cell r="I512">
            <v>39000</v>
          </cell>
          <cell r="J512" t="str">
            <v>PLASMA SCREEN</v>
          </cell>
        </row>
        <row r="513">
          <cell r="A513" t="str">
            <v>6.2.2.1</v>
          </cell>
          <cell r="B513" t="str">
            <v>PLASMA SCREEN</v>
          </cell>
          <cell r="C513" t="str">
            <v>ea.</v>
          </cell>
          <cell r="D513">
            <v>1</v>
          </cell>
          <cell r="E513">
            <v>35000</v>
          </cell>
          <cell r="F513">
            <v>4000</v>
          </cell>
          <cell r="G513">
            <v>35000</v>
          </cell>
          <cell r="H513">
            <v>4000</v>
          </cell>
          <cell r="I513">
            <v>39000</v>
          </cell>
        </row>
        <row r="516">
          <cell r="A516" t="str">
            <v>6.2.3.0</v>
          </cell>
          <cell r="B516" t="str">
            <v>LCD SCREEN</v>
          </cell>
          <cell r="C516" t="str">
            <v>ea.</v>
          </cell>
          <cell r="D516">
            <v>1</v>
          </cell>
          <cell r="G516">
            <v>45000</v>
          </cell>
          <cell r="H516">
            <v>4000</v>
          </cell>
          <cell r="I516">
            <v>49000</v>
          </cell>
          <cell r="J516" t="str">
            <v>LCD SCREEN</v>
          </cell>
        </row>
        <row r="517">
          <cell r="A517" t="str">
            <v>6.2.3.1</v>
          </cell>
          <cell r="B517" t="str">
            <v>LCD SCREEN</v>
          </cell>
          <cell r="C517" t="str">
            <v>ea.</v>
          </cell>
          <cell r="D517">
            <v>1</v>
          </cell>
          <cell r="E517">
            <v>45000</v>
          </cell>
          <cell r="F517">
            <v>4000</v>
          </cell>
          <cell r="G517">
            <v>45000</v>
          </cell>
          <cell r="H517">
            <v>4000</v>
          </cell>
          <cell r="I517">
            <v>49000</v>
          </cell>
        </row>
        <row r="520">
          <cell r="A520" t="str">
            <v>6.3.1.0</v>
          </cell>
          <cell r="B520" t="str">
            <v>24 PORT SWITCH</v>
          </cell>
          <cell r="C520" t="str">
            <v>ea.</v>
          </cell>
          <cell r="D520">
            <v>1</v>
          </cell>
          <cell r="G520">
            <v>30000</v>
          </cell>
          <cell r="H520">
            <v>1500</v>
          </cell>
          <cell r="I520">
            <v>31500</v>
          </cell>
          <cell r="J520" t="str">
            <v>Network Switch</v>
          </cell>
        </row>
        <row r="521">
          <cell r="A521" t="str">
            <v>6.2.1.1</v>
          </cell>
          <cell r="B521" t="str">
            <v xml:space="preserve">24 PORT SWITCH </v>
          </cell>
          <cell r="C521" t="str">
            <v>ea.</v>
          </cell>
          <cell r="D521">
            <v>1</v>
          </cell>
          <cell r="E521">
            <v>30000</v>
          </cell>
          <cell r="F521">
            <v>1500</v>
          </cell>
          <cell r="G521">
            <v>30000</v>
          </cell>
          <cell r="H521">
            <v>1500</v>
          </cell>
          <cell r="I521">
            <v>31500</v>
          </cell>
        </row>
        <row r="524">
          <cell r="A524" t="str">
            <v>6.3.2.0</v>
          </cell>
          <cell r="B524" t="str">
            <v xml:space="preserve">24 PORT SWITCH WITH 3 MODULES </v>
          </cell>
          <cell r="C524" t="str">
            <v>ea.</v>
          </cell>
          <cell r="D524">
            <v>1</v>
          </cell>
          <cell r="G524">
            <v>114000</v>
          </cell>
          <cell r="H524">
            <v>2500</v>
          </cell>
          <cell r="I524">
            <v>116500</v>
          </cell>
          <cell r="J524" t="str">
            <v>Network Switch</v>
          </cell>
        </row>
        <row r="525">
          <cell r="A525" t="str">
            <v>6.3.2.1</v>
          </cell>
          <cell r="B525" t="str">
            <v>24 PORT SWITCH WITH 3 MODULES</v>
          </cell>
          <cell r="C525" t="str">
            <v>ea.</v>
          </cell>
          <cell r="D525">
            <v>1</v>
          </cell>
          <cell r="E525">
            <v>114000</v>
          </cell>
          <cell r="F525">
            <v>2500</v>
          </cell>
          <cell r="G525">
            <v>114000</v>
          </cell>
          <cell r="H525">
            <v>2500</v>
          </cell>
          <cell r="I525">
            <v>116500</v>
          </cell>
        </row>
        <row r="528">
          <cell r="A528" t="str">
            <v>6.3.3.0</v>
          </cell>
          <cell r="B528" t="str">
            <v>24 PORT SWITCH</v>
          </cell>
          <cell r="C528" t="str">
            <v>ea.</v>
          </cell>
          <cell r="D528">
            <v>1</v>
          </cell>
          <cell r="G528">
            <v>34000</v>
          </cell>
          <cell r="H528">
            <v>2500</v>
          </cell>
          <cell r="I528">
            <v>36500</v>
          </cell>
          <cell r="J528" t="str">
            <v>Network Switch</v>
          </cell>
        </row>
        <row r="529">
          <cell r="A529" t="str">
            <v>6.3.3.1</v>
          </cell>
          <cell r="B529" t="str">
            <v xml:space="preserve">24 PORT SWITCH </v>
          </cell>
          <cell r="C529" t="str">
            <v>ea.</v>
          </cell>
          <cell r="D529">
            <v>1</v>
          </cell>
          <cell r="E529">
            <v>34000</v>
          </cell>
          <cell r="F529">
            <v>2500</v>
          </cell>
          <cell r="G529">
            <v>34000</v>
          </cell>
          <cell r="H529">
            <v>2500</v>
          </cell>
          <cell r="I529">
            <v>36500</v>
          </cell>
        </row>
        <row r="532">
          <cell r="A532" t="str">
            <v>6.3.4.0</v>
          </cell>
          <cell r="B532" t="str">
            <v>12 PORT SWITCH</v>
          </cell>
          <cell r="C532" t="str">
            <v>ea.</v>
          </cell>
          <cell r="D532">
            <v>1</v>
          </cell>
          <cell r="G532">
            <v>21000</v>
          </cell>
          <cell r="H532">
            <v>2500</v>
          </cell>
          <cell r="I532">
            <v>23500</v>
          </cell>
          <cell r="J532" t="str">
            <v>Network Switch</v>
          </cell>
        </row>
        <row r="533">
          <cell r="A533" t="str">
            <v>6.3.4.1</v>
          </cell>
          <cell r="B533" t="str">
            <v xml:space="preserve">12 PORT SWITCH </v>
          </cell>
          <cell r="C533" t="str">
            <v>ea.</v>
          </cell>
          <cell r="D533">
            <v>1</v>
          </cell>
          <cell r="E533">
            <v>21000</v>
          </cell>
          <cell r="F533">
            <v>2500</v>
          </cell>
          <cell r="G533">
            <v>21000</v>
          </cell>
          <cell r="H533">
            <v>2500</v>
          </cell>
          <cell r="I533">
            <v>23500</v>
          </cell>
        </row>
        <row r="536">
          <cell r="A536" t="str">
            <v>6.3.5.0</v>
          </cell>
          <cell r="B536" t="str">
            <v>8 PORT SWITCH</v>
          </cell>
          <cell r="C536" t="str">
            <v>ea.</v>
          </cell>
          <cell r="D536">
            <v>1</v>
          </cell>
          <cell r="G536">
            <v>14000</v>
          </cell>
          <cell r="H536">
            <v>2500</v>
          </cell>
          <cell r="I536">
            <v>16500</v>
          </cell>
          <cell r="J536" t="str">
            <v>Network Switch</v>
          </cell>
        </row>
        <row r="537">
          <cell r="A537" t="str">
            <v>6.3.5.1</v>
          </cell>
          <cell r="B537" t="str">
            <v xml:space="preserve">8 PORT SWITCH </v>
          </cell>
          <cell r="C537" t="str">
            <v>ea.</v>
          </cell>
          <cell r="D537">
            <v>1</v>
          </cell>
          <cell r="E537">
            <v>14000</v>
          </cell>
          <cell r="F537">
            <v>2500</v>
          </cell>
          <cell r="G537">
            <v>14000</v>
          </cell>
          <cell r="H537">
            <v>2500</v>
          </cell>
          <cell r="I537">
            <v>16500</v>
          </cell>
        </row>
        <row r="542">
          <cell r="A542" t="str">
            <v>6.4.1.0</v>
          </cell>
          <cell r="B542" t="str">
            <v>CONTROL DESK</v>
          </cell>
          <cell r="C542" t="str">
            <v>ea.</v>
          </cell>
          <cell r="D542">
            <v>1</v>
          </cell>
          <cell r="G542">
            <v>22000</v>
          </cell>
          <cell r="H542">
            <v>2500</v>
          </cell>
          <cell r="I542">
            <v>24500</v>
          </cell>
          <cell r="J542" t="str">
            <v>CONTROL DESK</v>
          </cell>
        </row>
        <row r="543">
          <cell r="A543" t="str">
            <v>6.4.1.1</v>
          </cell>
          <cell r="B543" t="str">
            <v>CONTROL DESK</v>
          </cell>
          <cell r="C543" t="str">
            <v>ea.</v>
          </cell>
          <cell r="D543">
            <v>1</v>
          </cell>
          <cell r="E543">
            <v>22000</v>
          </cell>
          <cell r="F543">
            <v>2500</v>
          </cell>
          <cell r="G543">
            <v>22000</v>
          </cell>
          <cell r="H543">
            <v>2500</v>
          </cell>
          <cell r="I543">
            <v>24500</v>
          </cell>
        </row>
        <row r="546">
          <cell r="A546" t="str">
            <v>6.4.2.0</v>
          </cell>
          <cell r="B546" t="str">
            <v>DESK FOR SCREENS</v>
          </cell>
          <cell r="C546" t="str">
            <v>ea.</v>
          </cell>
          <cell r="D546">
            <v>1</v>
          </cell>
          <cell r="G546">
            <v>3000</v>
          </cell>
          <cell r="H546">
            <v>100</v>
          </cell>
          <cell r="I546">
            <v>3100</v>
          </cell>
          <cell r="J546" t="str">
            <v>SCREEN DESK</v>
          </cell>
        </row>
        <row r="547">
          <cell r="A547" t="str">
            <v>6.4.2.1</v>
          </cell>
          <cell r="B547" t="str">
            <v>DESK FOR SCREENS</v>
          </cell>
          <cell r="C547" t="str">
            <v>ea.</v>
          </cell>
          <cell r="D547">
            <v>1</v>
          </cell>
          <cell r="E547">
            <v>3000</v>
          </cell>
          <cell r="F547">
            <v>100</v>
          </cell>
          <cell r="G547">
            <v>3000</v>
          </cell>
          <cell r="H547">
            <v>100</v>
          </cell>
          <cell r="I547">
            <v>3100</v>
          </cell>
        </row>
        <row r="550">
          <cell r="A550" t="str">
            <v>6.5.1.0</v>
          </cell>
          <cell r="B550" t="str">
            <v>KEYBOARD AND JOYSTICK PTZ CONTROL</v>
          </cell>
          <cell r="C550" t="str">
            <v>ea.</v>
          </cell>
          <cell r="D550">
            <v>1</v>
          </cell>
          <cell r="G550">
            <v>11300</v>
          </cell>
          <cell r="H550">
            <v>700</v>
          </cell>
          <cell r="I550">
            <v>12000</v>
          </cell>
          <cell r="J550" t="str">
            <v>KEYBOARD AND JOYSTICK</v>
          </cell>
        </row>
        <row r="551">
          <cell r="A551" t="str">
            <v>6.5.1.1</v>
          </cell>
          <cell r="B551" t="str">
            <v>KEYBOARD AND JOYSTICK PTZ CONTROL</v>
          </cell>
          <cell r="C551" t="str">
            <v>ea.</v>
          </cell>
          <cell r="D551">
            <v>1</v>
          </cell>
          <cell r="E551">
            <v>11300</v>
          </cell>
          <cell r="F551">
            <v>700</v>
          </cell>
          <cell r="G551">
            <v>11300</v>
          </cell>
          <cell r="H551">
            <v>700</v>
          </cell>
          <cell r="I551">
            <v>12000</v>
          </cell>
        </row>
        <row r="554">
          <cell r="A554" t="str">
            <v>6.6.1.0</v>
          </cell>
          <cell r="B554" t="str">
            <v>COAX TO FIBER CONVERSION</v>
          </cell>
          <cell r="C554" t="str">
            <v>ea.</v>
          </cell>
          <cell r="D554">
            <v>1</v>
          </cell>
          <cell r="G554">
            <v>30827.5</v>
          </cell>
          <cell r="H554">
            <v>1400</v>
          </cell>
          <cell r="I554">
            <v>32227.5</v>
          </cell>
          <cell r="J554" t="str">
            <v>FIBER CONVERSION</v>
          </cell>
        </row>
        <row r="555">
          <cell r="A555" t="str">
            <v>6.6.1.1</v>
          </cell>
          <cell r="B555" t="str">
            <v>COAX TO FIBER CONVERSION RACK PAIR</v>
          </cell>
          <cell r="C555" t="str">
            <v>ea.</v>
          </cell>
          <cell r="D555">
            <v>1</v>
          </cell>
          <cell r="E555">
            <v>10050</v>
          </cell>
          <cell r="F555">
            <v>500</v>
          </cell>
          <cell r="G555">
            <v>10050</v>
          </cell>
          <cell r="H555">
            <v>500</v>
          </cell>
          <cell r="I555">
            <v>10550</v>
          </cell>
        </row>
        <row r="556">
          <cell r="A556" t="str">
            <v>6.6.1.2</v>
          </cell>
          <cell r="B556" t="str">
            <v>CONVERSION CARDS PER PAIR</v>
          </cell>
          <cell r="C556" t="str">
            <v>ea.</v>
          </cell>
          <cell r="D556">
            <v>1</v>
          </cell>
          <cell r="E556">
            <v>14442.5</v>
          </cell>
          <cell r="F556">
            <v>600</v>
          </cell>
          <cell r="G556">
            <v>14442.5</v>
          </cell>
          <cell r="H556">
            <v>600</v>
          </cell>
          <cell r="I556">
            <v>15042.5</v>
          </cell>
        </row>
        <row r="557">
          <cell r="A557" t="str">
            <v>6.6.1.3</v>
          </cell>
          <cell r="B557" t="str">
            <v>SINGLE CHANNEL COAX TO FIBER CONVERTERS PAIR</v>
          </cell>
          <cell r="C557" t="str">
            <v>ea.</v>
          </cell>
          <cell r="D557">
            <v>1</v>
          </cell>
          <cell r="E557">
            <v>6335</v>
          </cell>
          <cell r="F557">
            <v>300</v>
          </cell>
          <cell r="G557">
            <v>6335</v>
          </cell>
          <cell r="H557">
            <v>300</v>
          </cell>
          <cell r="I557">
            <v>6635</v>
          </cell>
        </row>
        <row r="560">
          <cell r="A560" t="str">
            <v>6.7.1.0</v>
          </cell>
          <cell r="B560" t="str">
            <v xml:space="preserve">CABLING NUMBERING </v>
          </cell>
          <cell r="C560" t="str">
            <v>ea.</v>
          </cell>
          <cell r="D560">
            <v>1</v>
          </cell>
          <cell r="G560">
            <v>45000</v>
          </cell>
          <cell r="H560">
            <v>500</v>
          </cell>
          <cell r="I560">
            <v>45500</v>
          </cell>
          <cell r="J560" t="str">
            <v>CABLE NUMBERING SYSTEM</v>
          </cell>
        </row>
        <row r="561">
          <cell r="A561" t="str">
            <v>6.6.1.1</v>
          </cell>
          <cell r="B561" t="str">
            <v>CABLING NUMBERING  (ESTIMATION)</v>
          </cell>
          <cell r="C561" t="str">
            <v>ea.</v>
          </cell>
          <cell r="D561">
            <v>1</v>
          </cell>
          <cell r="E561">
            <v>45000</v>
          </cell>
          <cell r="F561">
            <v>500</v>
          </cell>
          <cell r="G561">
            <v>45000</v>
          </cell>
          <cell r="H561">
            <v>500</v>
          </cell>
          <cell r="I561">
            <v>45500</v>
          </cell>
        </row>
        <row r="564">
          <cell r="A564" t="str">
            <v>6.8.1.0</v>
          </cell>
          <cell r="B564" t="str">
            <v>PG's Cost of Installation Contractor</v>
          </cell>
          <cell r="C564" t="str">
            <v>ea.</v>
          </cell>
          <cell r="D564">
            <v>1</v>
          </cell>
          <cell r="G564">
            <v>3900000</v>
          </cell>
          <cell r="H564">
            <v>0</v>
          </cell>
          <cell r="I564">
            <v>3900000</v>
          </cell>
          <cell r="J564" t="str">
            <v>PG</v>
          </cell>
        </row>
        <row r="565">
          <cell r="A565" t="str">
            <v>6.8.1.1</v>
          </cell>
          <cell r="B565" t="str">
            <v>this cos must be 14% of over all project cost</v>
          </cell>
          <cell r="C565" t="str">
            <v>ea.</v>
          </cell>
          <cell r="D565">
            <v>1</v>
          </cell>
          <cell r="E565">
            <v>3900000</v>
          </cell>
          <cell r="F565">
            <v>0</v>
          </cell>
          <cell r="G565">
            <v>3900000</v>
          </cell>
          <cell r="H565">
            <v>0</v>
          </cell>
          <cell r="I565">
            <v>3900000</v>
          </cell>
        </row>
        <row r="568">
          <cell r="A568" t="str">
            <v>6.9.1.0</v>
          </cell>
          <cell r="B568" t="str">
            <v>COMMISSIONING</v>
          </cell>
          <cell r="C568" t="str">
            <v>ea.</v>
          </cell>
          <cell r="D568">
            <v>1</v>
          </cell>
          <cell r="G568">
            <v>150000</v>
          </cell>
          <cell r="H568">
            <v>0</v>
          </cell>
          <cell r="I568">
            <v>150000</v>
          </cell>
          <cell r="J568" t="str">
            <v>comm.</v>
          </cell>
        </row>
        <row r="569">
          <cell r="A569" t="str">
            <v>6.9.1.1</v>
          </cell>
          <cell r="B569" t="str">
            <v>COMMISSIONING</v>
          </cell>
          <cell r="C569" t="str">
            <v>ea.</v>
          </cell>
          <cell r="D569">
            <v>1</v>
          </cell>
          <cell r="E569">
            <v>150000</v>
          </cell>
          <cell r="F569">
            <v>0</v>
          </cell>
          <cell r="G569">
            <v>150000</v>
          </cell>
          <cell r="H569">
            <v>0</v>
          </cell>
          <cell r="I569">
            <v>150000</v>
          </cell>
        </row>
        <row r="572">
          <cell r="A572" t="str">
            <v>6.10.1.0</v>
          </cell>
          <cell r="B572" t="str">
            <v>SUNDRIES</v>
          </cell>
          <cell r="C572" t="str">
            <v>ea.</v>
          </cell>
          <cell r="D572">
            <v>1</v>
          </cell>
          <cell r="G572">
            <v>25000</v>
          </cell>
          <cell r="H572">
            <v>0</v>
          </cell>
          <cell r="I572">
            <v>25000</v>
          </cell>
        </row>
        <row r="573">
          <cell r="A573" t="str">
            <v>6.10.1.1</v>
          </cell>
          <cell r="B573" t="str">
            <v>SUNDRIES</v>
          </cell>
          <cell r="C573" t="str">
            <v>ea.</v>
          </cell>
          <cell r="D573">
            <v>1</v>
          </cell>
          <cell r="E573">
            <v>25000</v>
          </cell>
          <cell r="F573">
            <v>0</v>
          </cell>
          <cell r="G573">
            <v>25000</v>
          </cell>
          <cell r="H573">
            <v>0</v>
          </cell>
          <cell r="I573">
            <v>25000</v>
          </cell>
        </row>
        <row r="576">
          <cell r="A576" t="str">
            <v>6.11.1.0</v>
          </cell>
          <cell r="B576" t="str">
            <v>INSTALLATION</v>
          </cell>
          <cell r="C576" t="str">
            <v>ea.</v>
          </cell>
          <cell r="D576">
            <v>1</v>
          </cell>
          <cell r="G576">
            <v>65800</v>
          </cell>
          <cell r="H576">
            <v>0</v>
          </cell>
          <cell r="I576">
            <v>65800</v>
          </cell>
          <cell r="J576" t="str">
            <v>comm.</v>
          </cell>
        </row>
        <row r="577">
          <cell r="A577" t="str">
            <v>6.10.1.1</v>
          </cell>
          <cell r="B577" t="str">
            <v>INSTALLATION</v>
          </cell>
          <cell r="C577" t="str">
            <v>ea.</v>
          </cell>
          <cell r="D577">
            <v>1</v>
          </cell>
          <cell r="E577">
            <v>65800</v>
          </cell>
          <cell r="F577">
            <v>0</v>
          </cell>
          <cell r="G577">
            <v>65800</v>
          </cell>
          <cell r="H577">
            <v>0</v>
          </cell>
          <cell r="I577">
            <v>65800</v>
          </cell>
        </row>
        <row r="580">
          <cell r="A580" t="str">
            <v>6.12.1.0</v>
          </cell>
          <cell r="B580" t="str">
            <v>INSTALLATION CONTRACTOR PROJECT MANAGEMENT</v>
          </cell>
          <cell r="C580" t="str">
            <v>ea.</v>
          </cell>
          <cell r="D580">
            <v>1</v>
          </cell>
          <cell r="G580">
            <v>300000</v>
          </cell>
          <cell r="H580">
            <v>0</v>
          </cell>
          <cell r="I580">
            <v>300000</v>
          </cell>
          <cell r="J580" t="str">
            <v>comm.</v>
          </cell>
        </row>
        <row r="581">
          <cell r="A581" t="str">
            <v>6.12.1.1</v>
          </cell>
          <cell r="B581" t="str">
            <v>PROJECT MANAGEMENT</v>
          </cell>
          <cell r="C581" t="str">
            <v>ea.</v>
          </cell>
          <cell r="D581">
            <v>1</v>
          </cell>
          <cell r="E581">
            <v>300000</v>
          </cell>
          <cell r="F581">
            <v>0</v>
          </cell>
          <cell r="G581">
            <v>300000</v>
          </cell>
          <cell r="H581">
            <v>0</v>
          </cell>
          <cell r="I581">
            <v>300000</v>
          </cell>
        </row>
        <row r="584">
          <cell r="A584" t="str">
            <v>6.12.2.0</v>
          </cell>
          <cell r="B584" t="str">
            <v>INSTALLATION CONTRACTOR DOCUMENTS &amp; DRAWINGS</v>
          </cell>
          <cell r="C584" t="str">
            <v>ea.</v>
          </cell>
          <cell r="D584">
            <v>1</v>
          </cell>
          <cell r="G584">
            <v>90000</v>
          </cell>
          <cell r="H584">
            <v>0</v>
          </cell>
          <cell r="I584">
            <v>90000</v>
          </cell>
          <cell r="J584" t="str">
            <v>comm.</v>
          </cell>
        </row>
        <row r="585">
          <cell r="A585" t="str">
            <v>6.12.2.1</v>
          </cell>
          <cell r="B585" t="str">
            <v>INSTALLATION CONTRACTOR DOCUMENTS &amp; DRAWINGS</v>
          </cell>
          <cell r="C585" t="str">
            <v>ea.</v>
          </cell>
          <cell r="D585">
            <v>1</v>
          </cell>
          <cell r="E585">
            <v>90000</v>
          </cell>
          <cell r="F585">
            <v>0</v>
          </cell>
          <cell r="G585">
            <v>90000</v>
          </cell>
          <cell r="H585">
            <v>0</v>
          </cell>
          <cell r="I585">
            <v>90000</v>
          </cell>
        </row>
        <row r="590">
          <cell r="A590" t="str">
            <v>6.13.1.0</v>
          </cell>
          <cell r="B590" t="str">
            <v>TRANSPORT &amp;TRAVELING</v>
          </cell>
          <cell r="C590" t="str">
            <v>ea.</v>
          </cell>
          <cell r="D590">
            <v>1</v>
          </cell>
          <cell r="G590">
            <v>80000</v>
          </cell>
          <cell r="H590">
            <v>0</v>
          </cell>
          <cell r="I590">
            <v>80000</v>
          </cell>
          <cell r="J590" t="str">
            <v>comm.</v>
          </cell>
        </row>
        <row r="591">
          <cell r="A591" t="str">
            <v>6.10.1.1</v>
          </cell>
          <cell r="B591" t="str">
            <v>TRANSPORT &amp;TRAVELING</v>
          </cell>
          <cell r="C591" t="str">
            <v>ea.</v>
          </cell>
          <cell r="D591">
            <v>1</v>
          </cell>
          <cell r="E591">
            <v>80000</v>
          </cell>
          <cell r="F591">
            <v>0</v>
          </cell>
          <cell r="G591">
            <v>80000</v>
          </cell>
          <cell r="H591">
            <v>0</v>
          </cell>
          <cell r="I591">
            <v>80000</v>
          </cell>
        </row>
        <row r="594">
          <cell r="A594" t="str">
            <v>6.14.1.0</v>
          </cell>
          <cell r="B594" t="str">
            <v>ACCOMMODATION</v>
          </cell>
          <cell r="C594" t="str">
            <v>ea.</v>
          </cell>
          <cell r="D594">
            <v>1</v>
          </cell>
          <cell r="G594">
            <v>6000</v>
          </cell>
          <cell r="H594">
            <v>0</v>
          </cell>
          <cell r="I594">
            <v>6000</v>
          </cell>
          <cell r="J594" t="str">
            <v>comm.</v>
          </cell>
        </row>
        <row r="595">
          <cell r="A595" t="str">
            <v>6.10.1.1</v>
          </cell>
          <cell r="B595" t="str">
            <v>ACCOMMODATION</v>
          </cell>
          <cell r="C595" t="str">
            <v>ea.</v>
          </cell>
          <cell r="D595">
            <v>1</v>
          </cell>
          <cell r="E595">
            <v>6000</v>
          </cell>
          <cell r="F595">
            <v>0</v>
          </cell>
          <cell r="G595">
            <v>6000</v>
          </cell>
          <cell r="H595">
            <v>0</v>
          </cell>
          <cell r="I595">
            <v>6000</v>
          </cell>
        </row>
        <row r="598">
          <cell r="A598" t="str">
            <v>6.15.1.0</v>
          </cell>
          <cell r="B598" t="str">
            <v>MAIN NETWORK SWITCH</v>
          </cell>
          <cell r="C598" t="str">
            <v>ea.</v>
          </cell>
          <cell r="D598">
            <v>1</v>
          </cell>
          <cell r="G598">
            <v>510000</v>
          </cell>
          <cell r="H598">
            <v>11000</v>
          </cell>
          <cell r="I598">
            <v>521000</v>
          </cell>
          <cell r="J598" t="str">
            <v>Main Network Switch</v>
          </cell>
        </row>
        <row r="599">
          <cell r="A599" t="str">
            <v>6.15.1.1</v>
          </cell>
          <cell r="B599" t="str">
            <v>Main Network Switch</v>
          </cell>
          <cell r="C599" t="str">
            <v>ea.</v>
          </cell>
          <cell r="D599">
            <v>1</v>
          </cell>
          <cell r="E599">
            <v>510000</v>
          </cell>
          <cell r="F599">
            <v>11000</v>
          </cell>
          <cell r="G599">
            <v>510000</v>
          </cell>
          <cell r="H599">
            <v>11000</v>
          </cell>
          <cell r="I599">
            <v>521000</v>
          </cell>
        </row>
        <row r="602">
          <cell r="A602" t="str">
            <v>6.16.1.0</v>
          </cell>
          <cell r="B602" t="str">
            <v>PRIMARY NETWORK SWITCH</v>
          </cell>
          <cell r="C602" t="str">
            <v>ea.</v>
          </cell>
          <cell r="D602">
            <v>1</v>
          </cell>
          <cell r="G602">
            <v>250000</v>
          </cell>
          <cell r="H602">
            <v>9000</v>
          </cell>
          <cell r="I602">
            <v>259000</v>
          </cell>
          <cell r="J602" t="str">
            <v>Primary Network Switch</v>
          </cell>
        </row>
        <row r="603">
          <cell r="A603" t="str">
            <v>6.16.1.1</v>
          </cell>
          <cell r="B603" t="str">
            <v>Primary Network Switch</v>
          </cell>
          <cell r="C603" t="str">
            <v>ea.</v>
          </cell>
          <cell r="D603">
            <v>1</v>
          </cell>
          <cell r="E603">
            <v>250000</v>
          </cell>
          <cell r="F603">
            <v>9000</v>
          </cell>
          <cell r="G603">
            <v>250000</v>
          </cell>
          <cell r="H603">
            <v>9000</v>
          </cell>
          <cell r="I603">
            <v>259000</v>
          </cell>
        </row>
        <row r="606">
          <cell r="A606" t="str">
            <v>6.17.1.0</v>
          </cell>
          <cell r="B606" t="str">
            <v>SECONDARY NETWORK SWITCH</v>
          </cell>
          <cell r="C606" t="str">
            <v>ea.</v>
          </cell>
          <cell r="D606">
            <v>1</v>
          </cell>
          <cell r="G606">
            <v>160000</v>
          </cell>
          <cell r="H606">
            <v>3000</v>
          </cell>
          <cell r="I606">
            <v>163000</v>
          </cell>
          <cell r="J606" t="str">
            <v>Secondary Network Switch</v>
          </cell>
        </row>
        <row r="607">
          <cell r="A607" t="str">
            <v>6.17.1.1</v>
          </cell>
          <cell r="B607" t="str">
            <v>Secondary Network Switch</v>
          </cell>
          <cell r="C607" t="str">
            <v>ea.</v>
          </cell>
          <cell r="D607">
            <v>1</v>
          </cell>
          <cell r="E607">
            <v>160000</v>
          </cell>
          <cell r="F607">
            <v>3000</v>
          </cell>
          <cell r="G607">
            <v>160000</v>
          </cell>
          <cell r="H607">
            <v>3000</v>
          </cell>
          <cell r="I607">
            <v>163000</v>
          </cell>
        </row>
        <row r="610">
          <cell r="A610" t="str">
            <v>6.18.1.0</v>
          </cell>
          <cell r="B610" t="str">
            <v>NETWORK ROUTER</v>
          </cell>
          <cell r="C610" t="str">
            <v>ea.</v>
          </cell>
          <cell r="D610">
            <v>1</v>
          </cell>
          <cell r="G610">
            <v>130000</v>
          </cell>
          <cell r="H610">
            <v>3000</v>
          </cell>
          <cell r="I610">
            <v>133000</v>
          </cell>
          <cell r="J610" t="str">
            <v>Network Router</v>
          </cell>
        </row>
        <row r="611">
          <cell r="A611" t="str">
            <v>6.18.1.1</v>
          </cell>
          <cell r="B611" t="str">
            <v>NETWORK ROUTER</v>
          </cell>
          <cell r="C611" t="str">
            <v>ea.</v>
          </cell>
          <cell r="D611">
            <v>1</v>
          </cell>
          <cell r="E611">
            <v>130000</v>
          </cell>
          <cell r="F611">
            <v>3000</v>
          </cell>
          <cell r="G611">
            <v>130000</v>
          </cell>
          <cell r="H611">
            <v>3000</v>
          </cell>
          <cell r="I611">
            <v>133000</v>
          </cell>
        </row>
        <row r="614">
          <cell r="A614" t="str">
            <v>6.19.1.0</v>
          </cell>
          <cell r="B614" t="str">
            <v>DESK TOP COMPUTER</v>
          </cell>
          <cell r="C614" t="str">
            <v>ea.</v>
          </cell>
          <cell r="D614">
            <v>1</v>
          </cell>
          <cell r="G614">
            <v>15000</v>
          </cell>
          <cell r="H614">
            <v>500</v>
          </cell>
          <cell r="I614">
            <v>15500</v>
          </cell>
        </row>
        <row r="615">
          <cell r="A615" t="str">
            <v>6.19.1.1</v>
          </cell>
          <cell r="B615" t="str">
            <v>DESK TOP COMPUTER</v>
          </cell>
          <cell r="C615" t="str">
            <v>ea.</v>
          </cell>
          <cell r="D615">
            <v>1</v>
          </cell>
          <cell r="E615">
            <v>15000</v>
          </cell>
          <cell r="F615">
            <v>500</v>
          </cell>
          <cell r="G615">
            <v>15000</v>
          </cell>
          <cell r="H615">
            <v>500</v>
          </cell>
          <cell r="I615">
            <v>15500</v>
          </cell>
        </row>
        <row r="618">
          <cell r="A618" t="str">
            <v>6.20.1.0</v>
          </cell>
          <cell r="B618" t="str">
            <v>OFFICE PRINTERS</v>
          </cell>
          <cell r="C618" t="str">
            <v>ea.</v>
          </cell>
          <cell r="D618">
            <v>1</v>
          </cell>
          <cell r="G618">
            <v>10000</v>
          </cell>
          <cell r="H618">
            <v>1000</v>
          </cell>
          <cell r="I618">
            <v>11000</v>
          </cell>
        </row>
        <row r="619">
          <cell r="A619" t="str">
            <v>6.20.1.1</v>
          </cell>
          <cell r="B619" t="str">
            <v>OFFICE PRINTERS</v>
          </cell>
          <cell r="C619" t="str">
            <v>ea.</v>
          </cell>
          <cell r="D619">
            <v>1</v>
          </cell>
          <cell r="E619">
            <v>10000</v>
          </cell>
          <cell r="F619">
            <v>1000</v>
          </cell>
          <cell r="G619">
            <v>10000</v>
          </cell>
          <cell r="H619">
            <v>1000</v>
          </cell>
          <cell r="I619">
            <v>11000</v>
          </cell>
        </row>
        <row r="622">
          <cell r="A622" t="str">
            <v>6.21.1.1</v>
          </cell>
          <cell r="B622" t="str">
            <v>DATA SYSTEM SERVER</v>
          </cell>
          <cell r="C622" t="str">
            <v>ea.</v>
          </cell>
          <cell r="D622">
            <v>1</v>
          </cell>
          <cell r="G622">
            <v>110000</v>
          </cell>
          <cell r="H622">
            <v>2800</v>
          </cell>
          <cell r="I622">
            <v>112800</v>
          </cell>
          <cell r="J622" t="str">
            <v>ACCESS SERVER</v>
          </cell>
        </row>
        <row r="623">
          <cell r="A623" t="str">
            <v>6.21.1.1</v>
          </cell>
          <cell r="B623" t="str">
            <v>DATA SYSTEM SERVER</v>
          </cell>
          <cell r="C623" t="str">
            <v>ea.</v>
          </cell>
          <cell r="D623">
            <v>1</v>
          </cell>
          <cell r="E623">
            <v>110000</v>
          </cell>
          <cell r="F623">
            <v>2800</v>
          </cell>
          <cell r="G623">
            <v>110000</v>
          </cell>
          <cell r="H623">
            <v>2800</v>
          </cell>
          <cell r="I623">
            <v>112800</v>
          </cell>
        </row>
        <row r="626">
          <cell r="A626" t="str">
            <v>6.22.1.1</v>
          </cell>
          <cell r="B626" t="str">
            <v>FENCE INTRUSION SYSTEM FOR 12 KM SB</v>
          </cell>
          <cell r="C626" t="str">
            <v>ea.</v>
          </cell>
          <cell r="D626">
            <v>1</v>
          </cell>
          <cell r="G626">
            <v>2147000</v>
          </cell>
          <cell r="H626">
            <v>673500</v>
          </cell>
          <cell r="I626">
            <v>2820500</v>
          </cell>
        </row>
        <row r="627">
          <cell r="A627" t="str">
            <v>6.22.1.1</v>
          </cell>
          <cell r="B627" t="str">
            <v>Base Station</v>
          </cell>
          <cell r="C627" t="str">
            <v>ea.</v>
          </cell>
          <cell r="D627">
            <v>1</v>
          </cell>
          <cell r="E627">
            <v>23000</v>
          </cell>
          <cell r="F627">
            <v>1500</v>
          </cell>
          <cell r="G627">
            <v>23000</v>
          </cell>
          <cell r="H627">
            <v>1500</v>
          </cell>
          <cell r="I627">
            <v>24500</v>
          </cell>
        </row>
        <row r="628">
          <cell r="A628" t="str">
            <v>6.22.1.2</v>
          </cell>
          <cell r="B628" t="str">
            <v>Controller</v>
          </cell>
          <cell r="C628" t="str">
            <v>ea.</v>
          </cell>
          <cell r="D628">
            <v>24</v>
          </cell>
          <cell r="E628">
            <v>17000</v>
          </cell>
          <cell r="F628">
            <v>500</v>
          </cell>
          <cell r="G628">
            <v>408000</v>
          </cell>
          <cell r="H628">
            <v>12000</v>
          </cell>
          <cell r="I628">
            <v>420000</v>
          </cell>
        </row>
        <row r="629">
          <cell r="A629" t="str">
            <v>6.22.1.3</v>
          </cell>
          <cell r="B629" t="str">
            <v>Sensors</v>
          </cell>
          <cell r="C629" t="str">
            <v>ea.</v>
          </cell>
          <cell r="D629">
            <v>120</v>
          </cell>
          <cell r="E629">
            <v>1300</v>
          </cell>
          <cell r="F629">
            <v>500</v>
          </cell>
          <cell r="G629">
            <v>156000</v>
          </cell>
          <cell r="H629">
            <v>60000</v>
          </cell>
          <cell r="I629">
            <v>216000</v>
          </cell>
        </row>
        <row r="630">
          <cell r="A630" t="str">
            <v>6.22.1.4</v>
          </cell>
          <cell r="B630" t="str">
            <v>Cable</v>
          </cell>
          <cell r="C630" t="str">
            <v>ea.</v>
          </cell>
          <cell r="D630">
            <v>12000</v>
          </cell>
          <cell r="E630">
            <v>130</v>
          </cell>
          <cell r="F630">
            <v>50</v>
          </cell>
          <cell r="G630">
            <v>1560000</v>
          </cell>
          <cell r="H630">
            <v>600000</v>
          </cell>
          <cell r="I630">
            <v>2160000</v>
          </cell>
        </row>
        <row r="633">
          <cell r="A633" t="str">
            <v>6.23.1.1</v>
          </cell>
          <cell r="B633" t="str">
            <v>FENCE INTRUSION SYSTEM FOR 7 KM CT</v>
          </cell>
          <cell r="C633" t="str">
            <v>ea.</v>
          </cell>
          <cell r="D633">
            <v>1</v>
          </cell>
          <cell r="G633">
            <v>1262000</v>
          </cell>
          <cell r="H633">
            <v>393500</v>
          </cell>
          <cell r="I633">
            <v>1655500</v>
          </cell>
        </row>
        <row r="634">
          <cell r="A634" t="str">
            <v>6.23.1.1</v>
          </cell>
          <cell r="B634" t="str">
            <v>Base Station</v>
          </cell>
          <cell r="C634" t="str">
            <v>ea.</v>
          </cell>
          <cell r="D634">
            <v>1</v>
          </cell>
          <cell r="E634">
            <v>23000</v>
          </cell>
          <cell r="F634">
            <v>1500</v>
          </cell>
          <cell r="G634">
            <v>23000</v>
          </cell>
          <cell r="H634">
            <v>1500</v>
          </cell>
          <cell r="I634">
            <v>24500</v>
          </cell>
        </row>
        <row r="635">
          <cell r="A635" t="str">
            <v>6.23.1.2</v>
          </cell>
          <cell r="B635" t="str">
            <v>Controller</v>
          </cell>
          <cell r="C635" t="str">
            <v>ea.</v>
          </cell>
          <cell r="D635">
            <v>14</v>
          </cell>
          <cell r="E635">
            <v>17000</v>
          </cell>
          <cell r="F635">
            <v>500</v>
          </cell>
          <cell r="G635">
            <v>238000</v>
          </cell>
          <cell r="H635">
            <v>7000</v>
          </cell>
          <cell r="I635">
            <v>245000</v>
          </cell>
        </row>
        <row r="636">
          <cell r="A636" t="str">
            <v>6.23.1.3</v>
          </cell>
          <cell r="B636" t="str">
            <v>Sensors</v>
          </cell>
          <cell r="C636" t="str">
            <v>ea.</v>
          </cell>
          <cell r="D636">
            <v>70</v>
          </cell>
          <cell r="E636">
            <v>1300</v>
          </cell>
          <cell r="F636">
            <v>500</v>
          </cell>
          <cell r="G636">
            <v>91000</v>
          </cell>
          <cell r="H636">
            <v>35000</v>
          </cell>
          <cell r="I636">
            <v>126000</v>
          </cell>
        </row>
        <row r="637">
          <cell r="A637" t="str">
            <v>6.23.1.4</v>
          </cell>
          <cell r="B637" t="str">
            <v>Cable</v>
          </cell>
          <cell r="C637" t="str">
            <v>ea.</v>
          </cell>
          <cell r="D637">
            <v>7000</v>
          </cell>
          <cell r="E637">
            <v>130</v>
          </cell>
          <cell r="F637">
            <v>50</v>
          </cell>
          <cell r="G637">
            <v>910000</v>
          </cell>
          <cell r="H637">
            <v>350000</v>
          </cell>
          <cell r="I637">
            <v>1260000</v>
          </cell>
        </row>
        <row r="640">
          <cell r="A640" t="str">
            <v>6.24.1.1</v>
          </cell>
          <cell r="B640" t="str">
            <v>FENCE INTRUSION SYSTEM FOR 3 KM MB</v>
          </cell>
          <cell r="C640" t="str">
            <v>ea.</v>
          </cell>
          <cell r="D640">
            <v>1</v>
          </cell>
          <cell r="G640">
            <v>554000</v>
          </cell>
          <cell r="H640">
            <v>169500</v>
          </cell>
          <cell r="I640">
            <v>723500</v>
          </cell>
        </row>
        <row r="641">
          <cell r="A641" t="str">
            <v>6.24.1.1</v>
          </cell>
          <cell r="B641" t="str">
            <v>Base Station</v>
          </cell>
          <cell r="C641" t="str">
            <v>ea.</v>
          </cell>
          <cell r="D641">
            <v>1</v>
          </cell>
          <cell r="E641">
            <v>23000</v>
          </cell>
          <cell r="F641">
            <v>1500</v>
          </cell>
          <cell r="G641">
            <v>23000</v>
          </cell>
          <cell r="H641">
            <v>1500</v>
          </cell>
          <cell r="I641">
            <v>24500</v>
          </cell>
        </row>
        <row r="642">
          <cell r="A642" t="str">
            <v>6.24.1.2</v>
          </cell>
          <cell r="B642" t="str">
            <v>Controller</v>
          </cell>
          <cell r="C642" t="str">
            <v>ea.</v>
          </cell>
          <cell r="D642">
            <v>6</v>
          </cell>
          <cell r="E642">
            <v>17000</v>
          </cell>
          <cell r="F642">
            <v>500</v>
          </cell>
          <cell r="G642">
            <v>102000</v>
          </cell>
          <cell r="H642">
            <v>3000</v>
          </cell>
          <cell r="I642">
            <v>105000</v>
          </cell>
        </row>
        <row r="643">
          <cell r="A643" t="str">
            <v>6.24.1.3</v>
          </cell>
          <cell r="B643" t="str">
            <v>Sensors</v>
          </cell>
          <cell r="C643" t="str">
            <v>ea.</v>
          </cell>
          <cell r="D643">
            <v>30</v>
          </cell>
          <cell r="E643">
            <v>1300</v>
          </cell>
          <cell r="F643">
            <v>500</v>
          </cell>
          <cell r="G643">
            <v>39000</v>
          </cell>
          <cell r="H643">
            <v>15000</v>
          </cell>
          <cell r="I643">
            <v>54000</v>
          </cell>
        </row>
        <row r="644">
          <cell r="A644" t="str">
            <v>6.24.1.4</v>
          </cell>
          <cell r="B644" t="str">
            <v>Cable</v>
          </cell>
          <cell r="C644" t="str">
            <v>ea.</v>
          </cell>
          <cell r="D644">
            <v>3000</v>
          </cell>
          <cell r="E644">
            <v>130</v>
          </cell>
          <cell r="F644">
            <v>50</v>
          </cell>
          <cell r="G644">
            <v>390000</v>
          </cell>
          <cell r="H644">
            <v>150000</v>
          </cell>
          <cell r="I644">
            <v>540000</v>
          </cell>
        </row>
        <row r="647">
          <cell r="A647" t="str">
            <v>6.25.1.1</v>
          </cell>
          <cell r="B647" t="str">
            <v>FENCE INTRUSION SYSTEM FOR 5 KM PE</v>
          </cell>
          <cell r="C647" t="str">
            <v>ea.</v>
          </cell>
          <cell r="D647">
            <v>1</v>
          </cell>
          <cell r="G647">
            <v>908000</v>
          </cell>
          <cell r="H647">
            <v>281500</v>
          </cell>
          <cell r="I647">
            <v>1189500</v>
          </cell>
        </row>
        <row r="648">
          <cell r="A648" t="str">
            <v>6.25.1.1</v>
          </cell>
          <cell r="B648" t="str">
            <v>Base Station</v>
          </cell>
          <cell r="C648" t="str">
            <v>ea.</v>
          </cell>
          <cell r="D648">
            <v>1</v>
          </cell>
          <cell r="E648">
            <v>23000</v>
          </cell>
          <cell r="F648">
            <v>1500</v>
          </cell>
          <cell r="G648">
            <v>23000</v>
          </cell>
          <cell r="H648">
            <v>1500</v>
          </cell>
          <cell r="I648">
            <v>24500</v>
          </cell>
        </row>
        <row r="649">
          <cell r="A649" t="str">
            <v>6.25.1.2</v>
          </cell>
          <cell r="B649" t="str">
            <v>Controller</v>
          </cell>
          <cell r="C649" t="str">
            <v>ea.</v>
          </cell>
          <cell r="D649">
            <v>10</v>
          </cell>
          <cell r="E649">
            <v>17000</v>
          </cell>
          <cell r="F649">
            <v>500</v>
          </cell>
          <cell r="G649">
            <v>170000</v>
          </cell>
          <cell r="H649">
            <v>5000</v>
          </cell>
          <cell r="I649">
            <v>175000</v>
          </cell>
        </row>
        <row r="650">
          <cell r="A650" t="str">
            <v>6.25.1.3</v>
          </cell>
          <cell r="B650" t="str">
            <v>Sensors</v>
          </cell>
          <cell r="C650" t="str">
            <v>ea.</v>
          </cell>
          <cell r="D650">
            <v>50</v>
          </cell>
          <cell r="E650">
            <v>1300</v>
          </cell>
          <cell r="F650">
            <v>500</v>
          </cell>
          <cell r="G650">
            <v>65000</v>
          </cell>
          <cell r="H650">
            <v>25000</v>
          </cell>
          <cell r="I650">
            <v>90000</v>
          </cell>
        </row>
        <row r="651">
          <cell r="A651" t="str">
            <v>6.25.1.4</v>
          </cell>
          <cell r="B651" t="str">
            <v>Cable</v>
          </cell>
          <cell r="C651" t="str">
            <v>ea.</v>
          </cell>
          <cell r="D651">
            <v>5000</v>
          </cell>
          <cell r="E651">
            <v>130</v>
          </cell>
          <cell r="F651">
            <v>50</v>
          </cell>
          <cell r="G651">
            <v>650000</v>
          </cell>
          <cell r="H651">
            <v>250000</v>
          </cell>
          <cell r="I651">
            <v>900000</v>
          </cell>
        </row>
        <row r="654">
          <cell r="A654" t="str">
            <v>6.26.1.1</v>
          </cell>
          <cell r="B654" t="str">
            <v>FENCE INTRUSION SYSTEM FOR 21 KM DB</v>
          </cell>
          <cell r="C654" t="str">
            <v>ea.</v>
          </cell>
          <cell r="D654">
            <v>1</v>
          </cell>
          <cell r="G654">
            <v>3740000</v>
          </cell>
          <cell r="H654">
            <v>1177500</v>
          </cell>
          <cell r="I654">
            <v>4917500</v>
          </cell>
        </row>
        <row r="655">
          <cell r="A655" t="str">
            <v>6.26.1.1</v>
          </cell>
          <cell r="B655" t="str">
            <v>Base Station</v>
          </cell>
          <cell r="C655" t="str">
            <v>ea.</v>
          </cell>
          <cell r="D655">
            <v>1</v>
          </cell>
          <cell r="E655">
            <v>23000</v>
          </cell>
          <cell r="F655">
            <v>1500</v>
          </cell>
          <cell r="G655">
            <v>23000</v>
          </cell>
          <cell r="H655">
            <v>1500</v>
          </cell>
          <cell r="I655">
            <v>24500</v>
          </cell>
        </row>
        <row r="656">
          <cell r="A656" t="str">
            <v>6.26.1.2</v>
          </cell>
          <cell r="B656" t="str">
            <v>Controller</v>
          </cell>
          <cell r="C656" t="str">
            <v>ea.</v>
          </cell>
          <cell r="D656">
            <v>42</v>
          </cell>
          <cell r="E656">
            <v>17000</v>
          </cell>
          <cell r="F656">
            <v>500</v>
          </cell>
          <cell r="G656">
            <v>714000</v>
          </cell>
          <cell r="H656">
            <v>21000</v>
          </cell>
          <cell r="I656">
            <v>735000</v>
          </cell>
        </row>
        <row r="657">
          <cell r="A657" t="str">
            <v>6.26.1.3</v>
          </cell>
          <cell r="B657" t="str">
            <v>Sensors</v>
          </cell>
          <cell r="C657" t="str">
            <v>ea.</v>
          </cell>
          <cell r="D657">
            <v>210</v>
          </cell>
          <cell r="E657">
            <v>1300</v>
          </cell>
          <cell r="F657">
            <v>500</v>
          </cell>
          <cell r="G657">
            <v>273000</v>
          </cell>
          <cell r="H657">
            <v>105000</v>
          </cell>
          <cell r="I657">
            <v>378000</v>
          </cell>
        </row>
        <row r="658">
          <cell r="A658" t="str">
            <v>6.26.1.4</v>
          </cell>
          <cell r="B658" t="str">
            <v>Cable</v>
          </cell>
          <cell r="C658" t="str">
            <v>ea.</v>
          </cell>
          <cell r="D658">
            <v>21000</v>
          </cell>
          <cell r="E658">
            <v>130</v>
          </cell>
          <cell r="F658">
            <v>50</v>
          </cell>
          <cell r="G658">
            <v>2730000</v>
          </cell>
          <cell r="H658">
            <v>1050000</v>
          </cell>
          <cell r="I658">
            <v>3780000</v>
          </cell>
        </row>
        <row r="661">
          <cell r="A661" t="str">
            <v>6.27.1.1</v>
          </cell>
          <cell r="B661" t="str">
            <v>FENCE INTRUSION SYSTEM FOR 4 KM RB</v>
          </cell>
          <cell r="C661" t="str">
            <v>ea.</v>
          </cell>
          <cell r="D661">
            <v>1</v>
          </cell>
          <cell r="G661">
            <v>731000</v>
          </cell>
          <cell r="H661">
            <v>225500</v>
          </cell>
          <cell r="I661">
            <v>956500</v>
          </cell>
        </row>
        <row r="662">
          <cell r="A662" t="str">
            <v>6.27.1.1</v>
          </cell>
          <cell r="B662" t="str">
            <v>Base Station</v>
          </cell>
          <cell r="C662" t="str">
            <v>ea.</v>
          </cell>
          <cell r="D662">
            <v>1</v>
          </cell>
          <cell r="E662">
            <v>23000</v>
          </cell>
          <cell r="F662">
            <v>1500</v>
          </cell>
          <cell r="G662">
            <v>23000</v>
          </cell>
          <cell r="H662">
            <v>1500</v>
          </cell>
          <cell r="I662">
            <v>24500</v>
          </cell>
        </row>
        <row r="663">
          <cell r="A663" t="str">
            <v>6.27.1.2</v>
          </cell>
          <cell r="B663" t="str">
            <v>Controller</v>
          </cell>
          <cell r="C663" t="str">
            <v>ea.</v>
          </cell>
          <cell r="D663">
            <v>8</v>
          </cell>
          <cell r="E663">
            <v>17000</v>
          </cell>
          <cell r="F663">
            <v>500</v>
          </cell>
          <cell r="G663">
            <v>136000</v>
          </cell>
          <cell r="H663">
            <v>4000</v>
          </cell>
          <cell r="I663">
            <v>140000</v>
          </cell>
        </row>
        <row r="664">
          <cell r="A664" t="str">
            <v>6.27.1.3</v>
          </cell>
          <cell r="B664" t="str">
            <v>Sensors</v>
          </cell>
          <cell r="C664" t="str">
            <v>ea.</v>
          </cell>
          <cell r="D664">
            <v>40</v>
          </cell>
          <cell r="E664">
            <v>1300</v>
          </cell>
          <cell r="F664">
            <v>500</v>
          </cell>
          <cell r="G664">
            <v>52000</v>
          </cell>
          <cell r="H664">
            <v>20000</v>
          </cell>
          <cell r="I664">
            <v>72000</v>
          </cell>
        </row>
        <row r="665">
          <cell r="A665" t="str">
            <v>6.27.1.4</v>
          </cell>
          <cell r="B665" t="str">
            <v>Cable</v>
          </cell>
          <cell r="C665" t="str">
            <v>ea.</v>
          </cell>
          <cell r="D665">
            <v>4000</v>
          </cell>
          <cell r="E665">
            <v>130</v>
          </cell>
          <cell r="F665">
            <v>50</v>
          </cell>
          <cell r="G665">
            <v>520000</v>
          </cell>
          <cell r="H665">
            <v>200000</v>
          </cell>
          <cell r="I665">
            <v>720000</v>
          </cell>
        </row>
        <row r="668">
          <cell r="A668" t="str">
            <v>6.28.1.1</v>
          </cell>
          <cell r="B668" t="str">
            <v>FENCE INTRUSION SYSTEM FOR 2 KM EL</v>
          </cell>
          <cell r="C668" t="str">
            <v>ea.</v>
          </cell>
          <cell r="D668">
            <v>1</v>
          </cell>
          <cell r="G668">
            <v>377000</v>
          </cell>
          <cell r="H668">
            <v>113500</v>
          </cell>
          <cell r="I668">
            <v>490500</v>
          </cell>
        </row>
        <row r="669">
          <cell r="A669" t="str">
            <v>6.28.1.1</v>
          </cell>
          <cell r="B669" t="str">
            <v>Base Station</v>
          </cell>
          <cell r="C669" t="str">
            <v>ea.</v>
          </cell>
          <cell r="D669">
            <v>1</v>
          </cell>
          <cell r="E669">
            <v>23000</v>
          </cell>
          <cell r="F669">
            <v>1500</v>
          </cell>
          <cell r="G669">
            <v>23000</v>
          </cell>
          <cell r="H669">
            <v>1500</v>
          </cell>
          <cell r="I669">
            <v>24500</v>
          </cell>
        </row>
        <row r="670">
          <cell r="A670" t="str">
            <v>6.28.1.2</v>
          </cell>
          <cell r="B670" t="str">
            <v>Controller</v>
          </cell>
          <cell r="C670" t="str">
            <v>ea.</v>
          </cell>
          <cell r="D670">
            <v>4</v>
          </cell>
          <cell r="E670">
            <v>17000</v>
          </cell>
          <cell r="F670">
            <v>500</v>
          </cell>
          <cell r="G670">
            <v>68000</v>
          </cell>
          <cell r="H670">
            <v>2000</v>
          </cell>
          <cell r="I670">
            <v>70000</v>
          </cell>
        </row>
        <row r="671">
          <cell r="A671" t="str">
            <v>6.28.1.3</v>
          </cell>
          <cell r="B671" t="str">
            <v>Sensors</v>
          </cell>
          <cell r="C671" t="str">
            <v>ea.</v>
          </cell>
          <cell r="D671">
            <v>20</v>
          </cell>
          <cell r="E671">
            <v>1300</v>
          </cell>
          <cell r="F671">
            <v>500</v>
          </cell>
          <cell r="G671">
            <v>26000</v>
          </cell>
          <cell r="H671">
            <v>10000</v>
          </cell>
          <cell r="I671">
            <v>36000</v>
          </cell>
        </row>
        <row r="672">
          <cell r="A672" t="str">
            <v>6.28.1.4</v>
          </cell>
          <cell r="B672" t="str">
            <v>Cable</v>
          </cell>
          <cell r="C672" t="str">
            <v>ea.</v>
          </cell>
          <cell r="D672">
            <v>2000</v>
          </cell>
          <cell r="E672">
            <v>130</v>
          </cell>
          <cell r="F672">
            <v>50</v>
          </cell>
          <cell r="G672">
            <v>260000</v>
          </cell>
          <cell r="H672">
            <v>100000</v>
          </cell>
          <cell r="I672">
            <v>360000</v>
          </cell>
        </row>
        <row r="676">
          <cell r="A676">
            <v>7</v>
          </cell>
          <cell r="B676" t="str">
            <v>COMMUNICATION</v>
          </cell>
        </row>
        <row r="677">
          <cell r="A677" t="str">
            <v>7.1.1.0</v>
          </cell>
          <cell r="B677" t="str">
            <v>TELEPHONE SYSTEM</v>
          </cell>
          <cell r="C677" t="str">
            <v>ea.</v>
          </cell>
          <cell r="D677">
            <v>1</v>
          </cell>
          <cell r="G677">
            <v>1993625</v>
          </cell>
          <cell r="H677">
            <v>21750</v>
          </cell>
          <cell r="I677">
            <v>2015375</v>
          </cell>
        </row>
        <row r="678">
          <cell r="A678" t="str">
            <v>7.1.1.1</v>
          </cell>
          <cell r="B678" t="str">
            <v>PABX Normal</v>
          </cell>
          <cell r="C678" t="str">
            <v>ea.</v>
          </cell>
          <cell r="D678">
            <v>1</v>
          </cell>
          <cell r="E678">
            <v>500000</v>
          </cell>
          <cell r="F678">
            <v>3000</v>
          </cell>
          <cell r="G678">
            <v>500000</v>
          </cell>
          <cell r="H678">
            <v>3000</v>
          </cell>
          <cell r="I678">
            <v>503000</v>
          </cell>
        </row>
        <row r="679">
          <cell r="A679" t="str">
            <v>7.1.1.2</v>
          </cell>
          <cell r="B679" t="str">
            <v>TELEPHONE INSTRUMENT</v>
          </cell>
          <cell r="C679" t="str">
            <v>ea.</v>
          </cell>
          <cell r="D679">
            <v>1</v>
          </cell>
          <cell r="E679">
            <v>625</v>
          </cell>
          <cell r="F679">
            <v>250</v>
          </cell>
          <cell r="G679">
            <v>625</v>
          </cell>
          <cell r="H679">
            <v>250</v>
          </cell>
          <cell r="I679">
            <v>875</v>
          </cell>
        </row>
        <row r="680">
          <cell r="A680" t="str">
            <v>7.1.1.3</v>
          </cell>
          <cell r="B680" t="str">
            <v>IP PABX</v>
          </cell>
          <cell r="C680" t="str">
            <v>ea.</v>
          </cell>
          <cell r="D680">
            <v>1</v>
          </cell>
          <cell r="E680">
            <v>600000</v>
          </cell>
          <cell r="F680">
            <v>3000</v>
          </cell>
          <cell r="G680">
            <v>600000</v>
          </cell>
          <cell r="H680">
            <v>3000</v>
          </cell>
          <cell r="I680">
            <v>603000</v>
          </cell>
        </row>
        <row r="681">
          <cell r="A681" t="str">
            <v>7.1.1.4</v>
          </cell>
          <cell r="B681" t="str">
            <v>TOTAL IP PABX (INCLUDED IN NETWORK SWITCH)</v>
          </cell>
          <cell r="C681" t="str">
            <v>ea.</v>
          </cell>
          <cell r="D681">
            <v>1</v>
          </cell>
          <cell r="E681">
            <v>800000</v>
          </cell>
          <cell r="F681">
            <v>15000</v>
          </cell>
          <cell r="G681">
            <v>800000</v>
          </cell>
          <cell r="H681">
            <v>15000</v>
          </cell>
          <cell r="I681">
            <v>815000</v>
          </cell>
        </row>
        <row r="682">
          <cell r="A682" t="str">
            <v>7.1.1.5</v>
          </cell>
          <cell r="B682" t="str">
            <v>TELEPHONE IP INSTRUMENT</v>
          </cell>
          <cell r="C682" t="str">
            <v>ea.</v>
          </cell>
          <cell r="D682">
            <v>1</v>
          </cell>
          <cell r="E682">
            <v>3000</v>
          </cell>
          <cell r="F682">
            <v>250</v>
          </cell>
          <cell r="G682">
            <v>3000</v>
          </cell>
          <cell r="H682">
            <v>250</v>
          </cell>
          <cell r="I682">
            <v>3250</v>
          </cell>
        </row>
        <row r="683">
          <cell r="A683" t="str">
            <v>7.1.1.7</v>
          </cell>
          <cell r="B683" t="str">
            <v>PABX SOFTWARE AND CONFIGURATION</v>
          </cell>
          <cell r="C683" t="str">
            <v>ea.</v>
          </cell>
          <cell r="D683">
            <v>1</v>
          </cell>
          <cell r="E683">
            <v>90000</v>
          </cell>
          <cell r="F683">
            <v>250</v>
          </cell>
          <cell r="G683">
            <v>90000</v>
          </cell>
          <cell r="H683">
            <v>250</v>
          </cell>
          <cell r="I683">
            <v>90250</v>
          </cell>
        </row>
        <row r="686">
          <cell r="A686" t="str">
            <v>7.2.1.0</v>
          </cell>
          <cell r="B686" t="str">
            <v>INTERCOM SYSTEM</v>
          </cell>
          <cell r="C686" t="str">
            <v>ea.</v>
          </cell>
          <cell r="D686">
            <v>1</v>
          </cell>
          <cell r="G686">
            <v>14900</v>
          </cell>
          <cell r="H686">
            <v>2800</v>
          </cell>
          <cell r="I686">
            <v>17700</v>
          </cell>
        </row>
        <row r="687">
          <cell r="A687" t="str">
            <v>7.2.1.1</v>
          </cell>
          <cell r="B687" t="str">
            <v>MASTER STATION 50 CH</v>
          </cell>
          <cell r="C687" t="str">
            <v>ea.</v>
          </cell>
          <cell r="D687">
            <v>1</v>
          </cell>
          <cell r="E687">
            <v>14000</v>
          </cell>
          <cell r="F687">
            <v>2500</v>
          </cell>
          <cell r="G687">
            <v>14000</v>
          </cell>
          <cell r="H687">
            <v>2500</v>
          </cell>
          <cell r="I687">
            <v>16500</v>
          </cell>
        </row>
        <row r="688">
          <cell r="A688" t="str">
            <v>7.2.1.2</v>
          </cell>
          <cell r="B688" t="str">
            <v>FIELD UNIT INTERCOM</v>
          </cell>
          <cell r="C688" t="str">
            <v>ea.</v>
          </cell>
          <cell r="D688">
            <v>1</v>
          </cell>
          <cell r="E688">
            <v>900</v>
          </cell>
          <cell r="F688">
            <v>300</v>
          </cell>
          <cell r="G688">
            <v>900</v>
          </cell>
          <cell r="H688">
            <v>300</v>
          </cell>
          <cell r="I688">
            <v>1200</v>
          </cell>
        </row>
        <row r="691">
          <cell r="A691" t="str">
            <v>7.3.1.0</v>
          </cell>
          <cell r="B691" t="str">
            <v>RADIO SYSTEM</v>
          </cell>
          <cell r="C691" t="str">
            <v>ea.</v>
          </cell>
          <cell r="D691">
            <v>1</v>
          </cell>
          <cell r="G691">
            <v>48400</v>
          </cell>
          <cell r="H691">
            <v>3300</v>
          </cell>
          <cell r="I691">
            <v>51700</v>
          </cell>
        </row>
        <row r="692">
          <cell r="A692" t="str">
            <v>7.3.1.1</v>
          </cell>
          <cell r="B692" t="str">
            <v>RADIO MASTER STATION  INCLUDING ANTENNA</v>
          </cell>
          <cell r="C692" t="str">
            <v>ea.</v>
          </cell>
          <cell r="D692">
            <v>1</v>
          </cell>
          <cell r="E692">
            <v>12000</v>
          </cell>
          <cell r="F692">
            <v>3000</v>
          </cell>
          <cell r="G692">
            <v>12000</v>
          </cell>
          <cell r="H692">
            <v>3000</v>
          </cell>
          <cell r="I692">
            <v>15000</v>
          </cell>
        </row>
        <row r="693">
          <cell r="A693" t="str">
            <v>7.3.1.2</v>
          </cell>
          <cell r="B693" t="str">
            <v xml:space="preserve">RADIO FIELD UNIT </v>
          </cell>
          <cell r="C693" t="str">
            <v>ea.</v>
          </cell>
          <cell r="D693">
            <v>1</v>
          </cell>
          <cell r="E693">
            <v>4500</v>
          </cell>
          <cell r="F693">
            <v>300</v>
          </cell>
          <cell r="G693">
            <v>4500</v>
          </cell>
          <cell r="H693">
            <v>300</v>
          </cell>
          <cell r="I693">
            <v>4800</v>
          </cell>
        </row>
        <row r="694">
          <cell r="A694" t="str">
            <v>7.3.1.3</v>
          </cell>
          <cell r="B694" t="str">
            <v>RADIO BATTERIES</v>
          </cell>
          <cell r="C694" t="str">
            <v>ea.</v>
          </cell>
          <cell r="D694">
            <v>1</v>
          </cell>
          <cell r="E694">
            <v>600</v>
          </cell>
          <cell r="F694">
            <v>0</v>
          </cell>
          <cell r="G694">
            <v>600</v>
          </cell>
          <cell r="H694">
            <v>0</v>
          </cell>
          <cell r="I694">
            <v>600</v>
          </cell>
        </row>
        <row r="695">
          <cell r="A695" t="str">
            <v>7.3.1.4</v>
          </cell>
          <cell r="B695" t="str">
            <v>RADIO BAGS</v>
          </cell>
          <cell r="C695" t="str">
            <v>ea.</v>
          </cell>
          <cell r="D695">
            <v>1</v>
          </cell>
          <cell r="E695">
            <v>800</v>
          </cell>
          <cell r="F695">
            <v>0</v>
          </cell>
          <cell r="G695">
            <v>800</v>
          </cell>
          <cell r="H695">
            <v>0</v>
          </cell>
          <cell r="I695">
            <v>800</v>
          </cell>
        </row>
        <row r="696">
          <cell r="A696" t="str">
            <v>7.3.1.5</v>
          </cell>
          <cell r="B696" t="str">
            <v>RADIO CHARGER</v>
          </cell>
          <cell r="C696" t="str">
            <v>ea.</v>
          </cell>
          <cell r="D696">
            <v>1</v>
          </cell>
          <cell r="E696">
            <v>2500</v>
          </cell>
          <cell r="F696">
            <v>0</v>
          </cell>
          <cell r="G696">
            <v>2500</v>
          </cell>
          <cell r="H696">
            <v>0</v>
          </cell>
          <cell r="I696">
            <v>2500</v>
          </cell>
        </row>
        <row r="697">
          <cell r="A697" t="str">
            <v>7.3.1.6</v>
          </cell>
          <cell r="B697" t="str">
            <v>RADIO PROGRAMMING SOFTWARE</v>
          </cell>
          <cell r="C697" t="str">
            <v>ea.</v>
          </cell>
          <cell r="D697">
            <v>1</v>
          </cell>
          <cell r="E697">
            <v>3000</v>
          </cell>
          <cell r="F697">
            <v>0</v>
          </cell>
          <cell r="G697">
            <v>3000</v>
          </cell>
          <cell r="H697">
            <v>0</v>
          </cell>
          <cell r="I697">
            <v>3000</v>
          </cell>
        </row>
        <row r="698">
          <cell r="A698" t="str">
            <v>7.3.1.7</v>
          </cell>
          <cell r="B698" t="str">
            <v>RADIO INTERFACING TO PABX</v>
          </cell>
          <cell r="C698" t="str">
            <v>ea.</v>
          </cell>
          <cell r="D698">
            <v>1</v>
          </cell>
          <cell r="E698">
            <v>25000</v>
          </cell>
          <cell r="F698">
            <v>0</v>
          </cell>
          <cell r="G698">
            <v>25000</v>
          </cell>
          <cell r="H698">
            <v>0</v>
          </cell>
          <cell r="I698">
            <v>25000</v>
          </cell>
        </row>
        <row r="701">
          <cell r="A701" t="str">
            <v>7.4.1.0</v>
          </cell>
          <cell r="B701" t="str">
            <v>IPS IT NETWORK SECURITY SOFTWARE</v>
          </cell>
          <cell r="C701" t="str">
            <v>ea.</v>
          </cell>
          <cell r="D701">
            <v>1</v>
          </cell>
          <cell r="G701">
            <v>447000</v>
          </cell>
          <cell r="H701">
            <v>9000</v>
          </cell>
          <cell r="I701">
            <v>456000</v>
          </cell>
        </row>
        <row r="702">
          <cell r="A702" t="str">
            <v>7.4.1.1</v>
          </cell>
          <cell r="B702" t="str">
            <v>IPS IT NETWORK SECURITY</v>
          </cell>
          <cell r="C702" t="str">
            <v>ea.</v>
          </cell>
          <cell r="D702">
            <v>1</v>
          </cell>
          <cell r="E702">
            <v>447000</v>
          </cell>
          <cell r="F702">
            <v>9000</v>
          </cell>
          <cell r="G702">
            <v>447000</v>
          </cell>
          <cell r="H702">
            <v>9000</v>
          </cell>
          <cell r="I702">
            <v>456000</v>
          </cell>
        </row>
        <row r="705">
          <cell r="A705" t="str">
            <v>7.5.1.0</v>
          </cell>
          <cell r="B705" t="str">
            <v>FIREWALL IT NETWORK SOFTWARE</v>
          </cell>
          <cell r="C705" t="str">
            <v>ea.</v>
          </cell>
          <cell r="D705">
            <v>1</v>
          </cell>
          <cell r="G705">
            <v>99000</v>
          </cell>
          <cell r="H705">
            <v>3000</v>
          </cell>
          <cell r="I705">
            <v>102000</v>
          </cell>
        </row>
        <row r="706">
          <cell r="A706" t="str">
            <v>7.5.1.1</v>
          </cell>
          <cell r="B706" t="str">
            <v>FIREWALL IT NETWORK SOFTWARE</v>
          </cell>
          <cell r="C706" t="str">
            <v>ea.</v>
          </cell>
          <cell r="D706">
            <v>1</v>
          </cell>
          <cell r="E706">
            <v>99000</v>
          </cell>
          <cell r="F706">
            <v>3000</v>
          </cell>
          <cell r="G706">
            <v>99000</v>
          </cell>
          <cell r="H706">
            <v>3000</v>
          </cell>
          <cell r="I706">
            <v>102000</v>
          </cell>
        </row>
        <row r="709">
          <cell r="A709" t="str">
            <v>7.6.1.0</v>
          </cell>
          <cell r="B709" t="str">
            <v>PROXY IT NETWORK SOFTWARE</v>
          </cell>
          <cell r="C709" t="str">
            <v>ea.</v>
          </cell>
          <cell r="D709">
            <v>1</v>
          </cell>
          <cell r="G709">
            <v>144000</v>
          </cell>
          <cell r="H709">
            <v>12000</v>
          </cell>
          <cell r="I709">
            <v>156000</v>
          </cell>
        </row>
        <row r="710">
          <cell r="A710" t="str">
            <v>7.6.1.1</v>
          </cell>
          <cell r="B710" t="str">
            <v>PROXY IT NETWORK SOFTWARE</v>
          </cell>
          <cell r="C710" t="str">
            <v>ea.</v>
          </cell>
          <cell r="D710">
            <v>1</v>
          </cell>
          <cell r="E710">
            <v>144000</v>
          </cell>
          <cell r="F710">
            <v>12000</v>
          </cell>
          <cell r="G710">
            <v>144000</v>
          </cell>
          <cell r="H710">
            <v>12000</v>
          </cell>
          <cell r="I710">
            <v>156000</v>
          </cell>
        </row>
        <row r="713">
          <cell r="A713" t="str">
            <v>7.7.1.0</v>
          </cell>
          <cell r="B713" t="str">
            <v>WEB FILTER IT NETWORK SOFTWARE</v>
          </cell>
          <cell r="C713" t="str">
            <v>ea.</v>
          </cell>
          <cell r="D713">
            <v>1</v>
          </cell>
          <cell r="G713">
            <v>30000</v>
          </cell>
          <cell r="H713">
            <v>9000</v>
          </cell>
          <cell r="I713">
            <v>39000</v>
          </cell>
        </row>
        <row r="714">
          <cell r="A714" t="str">
            <v>7.7.1.1</v>
          </cell>
          <cell r="B714" t="str">
            <v>WEB FILTER IT NETWORK SOFTWARE</v>
          </cell>
          <cell r="C714" t="str">
            <v>ea.</v>
          </cell>
          <cell r="D714">
            <v>1</v>
          </cell>
          <cell r="E714">
            <v>30000</v>
          </cell>
          <cell r="F714">
            <v>9000</v>
          </cell>
          <cell r="G714">
            <v>30000</v>
          </cell>
          <cell r="H714">
            <v>9000</v>
          </cell>
          <cell r="I714">
            <v>39000</v>
          </cell>
        </row>
        <row r="717">
          <cell r="A717" t="str">
            <v>7.8.1.0</v>
          </cell>
          <cell r="B717" t="str">
            <v>ANTI VIRUS, ANTI SPYWARE IT NETWORK SOFTWARE</v>
          </cell>
          <cell r="C717" t="str">
            <v>ea.</v>
          </cell>
          <cell r="D717">
            <v>1</v>
          </cell>
          <cell r="G717">
            <v>83000</v>
          </cell>
          <cell r="H717">
            <v>5000</v>
          </cell>
          <cell r="I717">
            <v>88000</v>
          </cell>
        </row>
        <row r="718">
          <cell r="A718" t="str">
            <v>7.8.1.1</v>
          </cell>
          <cell r="B718" t="str">
            <v>ANTI VIRUS, ANTI SPYWARE IT NETWORK SOFTWARE</v>
          </cell>
          <cell r="C718" t="str">
            <v>ea.</v>
          </cell>
          <cell r="D718">
            <v>1</v>
          </cell>
          <cell r="E718">
            <v>83000</v>
          </cell>
          <cell r="F718">
            <v>5000</v>
          </cell>
          <cell r="G718">
            <v>83000</v>
          </cell>
          <cell r="H718">
            <v>5000</v>
          </cell>
          <cell r="I718">
            <v>88000</v>
          </cell>
        </row>
        <row r="721">
          <cell r="A721" t="str">
            <v>7.9.1.0</v>
          </cell>
          <cell r="B721" t="str">
            <v>MAIL FILTERING IT NETWORK SOFTWARE</v>
          </cell>
          <cell r="C721" t="str">
            <v>ea.</v>
          </cell>
          <cell r="D721">
            <v>1</v>
          </cell>
          <cell r="G721">
            <v>49000</v>
          </cell>
          <cell r="H721">
            <v>15000</v>
          </cell>
          <cell r="I721">
            <v>64000</v>
          </cell>
        </row>
        <row r="722">
          <cell r="A722" t="str">
            <v>7.9.1.1</v>
          </cell>
          <cell r="B722" t="str">
            <v>MAIL FILTERING IT NETWORK SOFTWARE</v>
          </cell>
          <cell r="C722" t="str">
            <v>ea.</v>
          </cell>
          <cell r="D722">
            <v>1</v>
          </cell>
          <cell r="E722">
            <v>49000</v>
          </cell>
          <cell r="F722">
            <v>15000</v>
          </cell>
          <cell r="G722">
            <v>49000</v>
          </cell>
          <cell r="H722">
            <v>15000</v>
          </cell>
          <cell r="I722">
            <v>64000</v>
          </cell>
        </row>
        <row r="725">
          <cell r="A725" t="str">
            <v>7.10.1.0</v>
          </cell>
          <cell r="B725" t="str">
            <v xml:space="preserve"> IT NETWORK SOFTWARE MANAGEMENT REPORTING TOOL</v>
          </cell>
          <cell r="C725" t="str">
            <v>ea.</v>
          </cell>
          <cell r="D725">
            <v>1</v>
          </cell>
          <cell r="G725">
            <v>94000</v>
          </cell>
          <cell r="H725">
            <v>6000</v>
          </cell>
          <cell r="I725">
            <v>100000</v>
          </cell>
        </row>
        <row r="726">
          <cell r="A726" t="str">
            <v>7.10.1.1</v>
          </cell>
          <cell r="B726" t="str">
            <v>IT NETWORK SOFTWARE MANAGEMENT REPORTING TOOL</v>
          </cell>
          <cell r="C726" t="str">
            <v>ea.</v>
          </cell>
          <cell r="D726">
            <v>1</v>
          </cell>
          <cell r="E726">
            <v>94000</v>
          </cell>
          <cell r="F726">
            <v>6000</v>
          </cell>
          <cell r="G726">
            <v>94000</v>
          </cell>
          <cell r="H726">
            <v>6000</v>
          </cell>
          <cell r="I726">
            <v>100000</v>
          </cell>
        </row>
        <row r="729">
          <cell r="A729" t="str">
            <v>7.11.1.0</v>
          </cell>
          <cell r="B729" t="str">
            <v xml:space="preserve"> IT SOFTWARE LICENSES</v>
          </cell>
          <cell r="C729" t="str">
            <v>ea.</v>
          </cell>
          <cell r="D729">
            <v>1</v>
          </cell>
          <cell r="G729">
            <v>700000</v>
          </cell>
          <cell r="H729">
            <v>6000</v>
          </cell>
          <cell r="I729">
            <v>706000</v>
          </cell>
        </row>
        <row r="730">
          <cell r="A730" t="str">
            <v>7.11.1.1</v>
          </cell>
          <cell r="B730" t="str">
            <v>IT SOFTWARE LICENSES</v>
          </cell>
          <cell r="C730" t="str">
            <v>ea.</v>
          </cell>
          <cell r="D730">
            <v>1</v>
          </cell>
          <cell r="E730">
            <v>700000</v>
          </cell>
          <cell r="F730">
            <v>6000</v>
          </cell>
          <cell r="G730">
            <v>700000</v>
          </cell>
          <cell r="H730">
            <v>6000</v>
          </cell>
          <cell r="I730">
            <v>706000</v>
          </cell>
        </row>
        <row r="733">
          <cell r="A733" t="str">
            <v>7.12.1.0</v>
          </cell>
          <cell r="B733" t="str">
            <v xml:space="preserve"> IT SOFTWARE CONFIGURATION</v>
          </cell>
          <cell r="C733" t="str">
            <v>ea.</v>
          </cell>
          <cell r="D733">
            <v>1</v>
          </cell>
          <cell r="G733">
            <v>400000</v>
          </cell>
          <cell r="H733">
            <v>6000</v>
          </cell>
          <cell r="I733">
            <v>406000</v>
          </cell>
        </row>
        <row r="734">
          <cell r="A734" t="str">
            <v>7.12.1.1</v>
          </cell>
          <cell r="B734" t="str">
            <v>IT SOFTWARE CONFIGURATION</v>
          </cell>
          <cell r="C734" t="str">
            <v>ea.</v>
          </cell>
          <cell r="D734">
            <v>1</v>
          </cell>
          <cell r="E734">
            <v>400000</v>
          </cell>
          <cell r="F734">
            <v>6000</v>
          </cell>
          <cell r="G734">
            <v>400000</v>
          </cell>
          <cell r="H734">
            <v>6000</v>
          </cell>
          <cell r="I734">
            <v>406000</v>
          </cell>
        </row>
        <row r="739">
          <cell r="A739">
            <v>8</v>
          </cell>
          <cell r="B739" t="str">
            <v>MECHANICAL EQUIPMENT</v>
          </cell>
        </row>
        <row r="740">
          <cell r="A740" t="str">
            <v>8.1.1.0</v>
          </cell>
          <cell r="B740" t="str">
            <v>BAGGAGE X-RAY NO 1</v>
          </cell>
          <cell r="C740" t="str">
            <v>ea.</v>
          </cell>
          <cell r="D740">
            <v>1</v>
          </cell>
          <cell r="G740">
            <v>626000</v>
          </cell>
          <cell r="H740">
            <v>7500</v>
          </cell>
          <cell r="I740">
            <v>633500</v>
          </cell>
          <cell r="J740" t="str">
            <v>BAGGAGE X-RAY LARGE</v>
          </cell>
        </row>
        <row r="741">
          <cell r="A741" t="str">
            <v>8.1.1.1</v>
          </cell>
          <cell r="B741" t="str">
            <v>BAGGAGE X-RAY NO 1</v>
          </cell>
          <cell r="C741" t="str">
            <v>ea.</v>
          </cell>
          <cell r="D741">
            <v>1</v>
          </cell>
          <cell r="E741">
            <v>626000</v>
          </cell>
          <cell r="F741">
            <v>7500</v>
          </cell>
          <cell r="G741">
            <v>626000</v>
          </cell>
          <cell r="H741">
            <v>7500</v>
          </cell>
          <cell r="I741">
            <v>633500</v>
          </cell>
        </row>
        <row r="744">
          <cell r="A744" t="str">
            <v>8.1.2.0</v>
          </cell>
          <cell r="B744" t="str">
            <v>METAL DETECTOR</v>
          </cell>
          <cell r="C744" t="str">
            <v>ea.</v>
          </cell>
          <cell r="D744">
            <v>1</v>
          </cell>
          <cell r="G744">
            <v>400000</v>
          </cell>
          <cell r="H744">
            <v>7500</v>
          </cell>
          <cell r="I744">
            <v>407500</v>
          </cell>
        </row>
        <row r="745">
          <cell r="A745" t="str">
            <v>8.1.2.1</v>
          </cell>
          <cell r="B745" t="str">
            <v>METAL DETECTOR</v>
          </cell>
          <cell r="C745" t="str">
            <v>ea.</v>
          </cell>
          <cell r="D745">
            <v>1</v>
          </cell>
          <cell r="E745">
            <v>400000</v>
          </cell>
          <cell r="F745">
            <v>7500</v>
          </cell>
          <cell r="G745">
            <v>400000</v>
          </cell>
          <cell r="H745">
            <v>7500</v>
          </cell>
          <cell r="I745">
            <v>407500</v>
          </cell>
        </row>
        <row r="748">
          <cell r="A748" t="str">
            <v>8.2.1.0</v>
          </cell>
          <cell r="B748" t="str">
            <v>SCANNEX SYSTEM</v>
          </cell>
          <cell r="C748" t="str">
            <v>ea.</v>
          </cell>
          <cell r="D748">
            <v>1</v>
          </cell>
          <cell r="G748">
            <v>6000000</v>
          </cell>
          <cell r="H748">
            <v>300000</v>
          </cell>
          <cell r="I748">
            <v>6300000</v>
          </cell>
          <cell r="J748" t="str">
            <v>SCANNEX</v>
          </cell>
        </row>
        <row r="749">
          <cell r="A749" t="str">
            <v>8.2.1.1</v>
          </cell>
          <cell r="B749" t="str">
            <v>SCANNEX SYSTEM</v>
          </cell>
          <cell r="C749" t="str">
            <v>ea.</v>
          </cell>
          <cell r="D749">
            <v>1</v>
          </cell>
          <cell r="E749">
            <v>6000000</v>
          </cell>
          <cell r="F749">
            <v>300000</v>
          </cell>
          <cell r="G749">
            <v>6000000</v>
          </cell>
          <cell r="H749">
            <v>300000</v>
          </cell>
          <cell r="I749">
            <v>6300000</v>
          </cell>
        </row>
        <row r="752">
          <cell r="A752" t="str">
            <v>8.3.1.0</v>
          </cell>
          <cell r="B752" t="str">
            <v>METAL DETECTOR</v>
          </cell>
          <cell r="C752" t="str">
            <v>ea.</v>
          </cell>
          <cell r="D752">
            <v>1</v>
          </cell>
          <cell r="G752">
            <v>46000</v>
          </cell>
          <cell r="H752">
            <v>3000</v>
          </cell>
          <cell r="I752">
            <v>49000</v>
          </cell>
          <cell r="J752" t="str">
            <v>METAL DETECTOR</v>
          </cell>
        </row>
        <row r="753">
          <cell r="A753" t="str">
            <v>8.3.1.1</v>
          </cell>
          <cell r="B753" t="str">
            <v>METAL DETECTOR</v>
          </cell>
          <cell r="C753" t="str">
            <v>ea.</v>
          </cell>
          <cell r="D753">
            <v>1</v>
          </cell>
          <cell r="E753">
            <v>46000</v>
          </cell>
          <cell r="F753">
            <v>3000</v>
          </cell>
          <cell r="G753">
            <v>46000</v>
          </cell>
          <cell r="H753">
            <v>3000</v>
          </cell>
          <cell r="I753">
            <v>49000</v>
          </cell>
        </row>
        <row r="756">
          <cell r="A756" t="str">
            <v>8.4.1.0</v>
          </cell>
          <cell r="B756" t="str">
            <v>CAT 4 SAFE</v>
          </cell>
          <cell r="C756" t="str">
            <v>ea.</v>
          </cell>
          <cell r="D756">
            <v>1</v>
          </cell>
          <cell r="G756">
            <v>35000</v>
          </cell>
          <cell r="H756">
            <v>6000</v>
          </cell>
          <cell r="I756">
            <v>41000</v>
          </cell>
          <cell r="J756" t="str">
            <v>SAFE</v>
          </cell>
        </row>
        <row r="757">
          <cell r="A757" t="str">
            <v>8.4.1.1</v>
          </cell>
          <cell r="B757" t="str">
            <v>CAT 4 SAFE</v>
          </cell>
          <cell r="C757" t="str">
            <v>ea.</v>
          </cell>
          <cell r="D757">
            <v>1</v>
          </cell>
          <cell r="E757">
            <v>35000</v>
          </cell>
          <cell r="F757">
            <v>6000</v>
          </cell>
          <cell r="G757">
            <v>35000</v>
          </cell>
          <cell r="H757">
            <v>6000</v>
          </cell>
          <cell r="I757">
            <v>41000</v>
          </cell>
        </row>
        <row r="760">
          <cell r="A760" t="str">
            <v>8.5.1.0</v>
          </cell>
          <cell r="B760" t="str">
            <v>CAT 4 VAULT</v>
          </cell>
          <cell r="C760" t="str">
            <v>ea.</v>
          </cell>
          <cell r="D760">
            <v>1</v>
          </cell>
          <cell r="G760">
            <v>45000</v>
          </cell>
          <cell r="H760">
            <v>7000</v>
          </cell>
          <cell r="I760">
            <v>52000</v>
          </cell>
          <cell r="J760" t="str">
            <v>VAULT</v>
          </cell>
        </row>
        <row r="761">
          <cell r="A761" t="str">
            <v>8.5.1.1</v>
          </cell>
          <cell r="B761" t="str">
            <v>CAT 4 VAULT</v>
          </cell>
          <cell r="C761" t="str">
            <v>ea.</v>
          </cell>
          <cell r="D761">
            <v>1</v>
          </cell>
          <cell r="E761">
            <v>45000</v>
          </cell>
          <cell r="F761">
            <v>7000</v>
          </cell>
          <cell r="G761">
            <v>45000</v>
          </cell>
          <cell r="H761">
            <v>7000</v>
          </cell>
          <cell r="I761">
            <v>52000</v>
          </cell>
        </row>
        <row r="764">
          <cell r="A764" t="str">
            <v>8.6.1.0</v>
          </cell>
          <cell r="B764" t="str">
            <v>9 Meter Mounting Mast</v>
          </cell>
          <cell r="C764" t="str">
            <v>ea.</v>
          </cell>
          <cell r="D764">
            <v>1</v>
          </cell>
          <cell r="G764">
            <v>12000</v>
          </cell>
          <cell r="H764">
            <v>3000</v>
          </cell>
          <cell r="I764">
            <v>15000</v>
          </cell>
          <cell r="J764" t="str">
            <v>Mast</v>
          </cell>
        </row>
        <row r="765">
          <cell r="A765" t="str">
            <v>8.6.1.1</v>
          </cell>
          <cell r="B765" t="str">
            <v>9 Meter Mast</v>
          </cell>
          <cell r="C765" t="str">
            <v>ea.</v>
          </cell>
          <cell r="D765">
            <v>1</v>
          </cell>
          <cell r="E765">
            <v>12000</v>
          </cell>
          <cell r="F765">
            <v>3000</v>
          </cell>
          <cell r="G765">
            <v>12000</v>
          </cell>
          <cell r="H765">
            <v>3000</v>
          </cell>
          <cell r="I765">
            <v>15000</v>
          </cell>
        </row>
        <row r="768">
          <cell r="A768" t="str">
            <v>8.7.1.0</v>
          </cell>
          <cell r="B768" t="str">
            <v>3 Meter Mounting Pole</v>
          </cell>
          <cell r="C768" t="str">
            <v>ea.</v>
          </cell>
          <cell r="D768">
            <v>1</v>
          </cell>
          <cell r="G768">
            <v>1200</v>
          </cell>
          <cell r="H768">
            <v>1100</v>
          </cell>
          <cell r="I768">
            <v>2300</v>
          </cell>
          <cell r="J768" t="str">
            <v>pole</v>
          </cell>
        </row>
        <row r="769">
          <cell r="A769" t="str">
            <v>8.7.1.1</v>
          </cell>
          <cell r="B769" t="str">
            <v>3 Meter Mounting Pole</v>
          </cell>
          <cell r="C769" t="str">
            <v>ea.</v>
          </cell>
          <cell r="D769">
            <v>1</v>
          </cell>
          <cell r="E769">
            <v>1200</v>
          </cell>
          <cell r="F769">
            <v>1100</v>
          </cell>
          <cell r="G769">
            <v>1200</v>
          </cell>
          <cell r="H769">
            <v>1100</v>
          </cell>
          <cell r="I769">
            <v>2300</v>
          </cell>
        </row>
        <row r="772">
          <cell r="A772">
            <v>9.1</v>
          </cell>
          <cell r="B772" t="str">
            <v>CABLE SUPPLY</v>
          </cell>
        </row>
        <row r="773">
          <cell r="A773" t="str">
            <v>9.1.1.0</v>
          </cell>
          <cell r="B773" t="str">
            <v>POWAX CABLING</v>
          </cell>
          <cell r="C773" t="str">
            <v>pm.</v>
          </cell>
          <cell r="D773">
            <v>1</v>
          </cell>
          <cell r="E773">
            <v>19</v>
          </cell>
          <cell r="F773">
            <v>21</v>
          </cell>
          <cell r="G773">
            <v>19</v>
          </cell>
          <cell r="H773">
            <v>21</v>
          </cell>
          <cell r="I773">
            <v>40</v>
          </cell>
          <cell r="J773" t="str">
            <v>CABLE</v>
          </cell>
        </row>
        <row r="774">
          <cell r="A774" t="str">
            <v>9.1.2.0</v>
          </cell>
          <cell r="B774" t="str">
            <v>COAX CABLE - ARMORED RG59 FIRE RETARDANT</v>
          </cell>
          <cell r="C774" t="str">
            <v>pm.</v>
          </cell>
          <cell r="D774">
            <v>1</v>
          </cell>
          <cell r="E774">
            <v>7</v>
          </cell>
          <cell r="F774">
            <v>23</v>
          </cell>
          <cell r="G774">
            <v>7</v>
          </cell>
          <cell r="H774">
            <v>23</v>
          </cell>
          <cell r="I774">
            <v>30</v>
          </cell>
          <cell r="J774" t="str">
            <v>CABLE</v>
          </cell>
        </row>
        <row r="775">
          <cell r="A775" t="str">
            <v>9.1.3.0</v>
          </cell>
          <cell r="B775" t="str">
            <v>2 Pr - 0,5mm MYLAR CABLE FIRE RETARDANT</v>
          </cell>
          <cell r="C775" t="str">
            <v>pm.</v>
          </cell>
          <cell r="D775">
            <v>1</v>
          </cell>
          <cell r="E775">
            <v>9</v>
          </cell>
          <cell r="F775">
            <v>9</v>
          </cell>
          <cell r="G775">
            <v>9</v>
          </cell>
          <cell r="H775">
            <v>9</v>
          </cell>
          <cell r="I775">
            <v>18</v>
          </cell>
          <cell r="J775" t="str">
            <v>CABLE</v>
          </cell>
        </row>
        <row r="776">
          <cell r="A776" t="str">
            <v>9.1.4.0</v>
          </cell>
          <cell r="B776" t="str">
            <v>4 Pr - 0,5mm MYLAR CABLE FIRE RETARDANT</v>
          </cell>
          <cell r="C776" t="str">
            <v>pm.</v>
          </cell>
          <cell r="D776">
            <v>1</v>
          </cell>
          <cell r="E776">
            <v>10.5</v>
          </cell>
          <cell r="F776">
            <v>10</v>
          </cell>
          <cell r="G776">
            <v>10.5</v>
          </cell>
          <cell r="H776">
            <v>10</v>
          </cell>
          <cell r="I776">
            <v>20.5</v>
          </cell>
          <cell r="J776" t="str">
            <v>CABLE</v>
          </cell>
        </row>
        <row r="777">
          <cell r="A777" t="str">
            <v>9.1.5.0</v>
          </cell>
          <cell r="B777" t="str">
            <v>6 Pr - 0,5mm MYLAR CABLE FIRE RETARDANT</v>
          </cell>
          <cell r="C777" t="str">
            <v>pm.</v>
          </cell>
          <cell r="D777">
            <v>1</v>
          </cell>
          <cell r="E777">
            <v>11</v>
          </cell>
          <cell r="F777">
            <v>9</v>
          </cell>
          <cell r="G777">
            <v>11</v>
          </cell>
          <cell r="H777">
            <v>9</v>
          </cell>
          <cell r="I777">
            <v>20</v>
          </cell>
          <cell r="J777" t="str">
            <v>CABLE</v>
          </cell>
        </row>
        <row r="778">
          <cell r="A778" t="str">
            <v>9.1.6.0</v>
          </cell>
          <cell r="B778" t="str">
            <v>8 Pr - 0,5mm MYLAR CABLE FIRE RETARDANT</v>
          </cell>
          <cell r="C778" t="str">
            <v>pm.</v>
          </cell>
          <cell r="D778">
            <v>1</v>
          </cell>
          <cell r="E778">
            <v>13</v>
          </cell>
          <cell r="F778">
            <v>15</v>
          </cell>
          <cell r="G778">
            <v>13</v>
          </cell>
          <cell r="H778">
            <v>15</v>
          </cell>
          <cell r="I778">
            <v>28</v>
          </cell>
          <cell r="J778" t="str">
            <v>CABLE</v>
          </cell>
        </row>
        <row r="779">
          <cell r="A779" t="str">
            <v>9.1.7.0</v>
          </cell>
          <cell r="B779" t="str">
            <v>CAT5 FIRE RETARDANT (UTP)</v>
          </cell>
          <cell r="C779" t="str">
            <v>pm.</v>
          </cell>
          <cell r="D779">
            <v>1</v>
          </cell>
          <cell r="E779">
            <v>12</v>
          </cell>
          <cell r="F779">
            <v>15</v>
          </cell>
          <cell r="G779">
            <v>12</v>
          </cell>
          <cell r="H779">
            <v>15</v>
          </cell>
          <cell r="I779">
            <v>27</v>
          </cell>
          <cell r="J779" t="str">
            <v>CABLE</v>
          </cell>
        </row>
        <row r="780">
          <cell r="A780" t="str">
            <v>9.1.8.0</v>
          </cell>
          <cell r="B780" t="str">
            <v>2,5mm x 3 CORE CABTYRE</v>
          </cell>
          <cell r="C780" t="str">
            <v>pm.</v>
          </cell>
          <cell r="D780">
            <v>1</v>
          </cell>
          <cell r="E780">
            <v>17</v>
          </cell>
          <cell r="F780">
            <v>13</v>
          </cell>
          <cell r="G780">
            <v>17</v>
          </cell>
          <cell r="H780">
            <v>13</v>
          </cell>
          <cell r="I780">
            <v>30</v>
          </cell>
          <cell r="J780" t="str">
            <v>CABLE</v>
          </cell>
        </row>
        <row r="781">
          <cell r="A781" t="str">
            <v>9.1.9.0</v>
          </cell>
          <cell r="B781" t="str">
            <v>4mm x 3 CORE CABTYRE</v>
          </cell>
          <cell r="C781" t="str">
            <v>pm.</v>
          </cell>
          <cell r="D781">
            <v>1</v>
          </cell>
          <cell r="E781">
            <v>21</v>
          </cell>
          <cell r="F781">
            <v>14</v>
          </cell>
          <cell r="G781">
            <v>21</v>
          </cell>
          <cell r="H781">
            <v>14</v>
          </cell>
          <cell r="I781">
            <v>35</v>
          </cell>
          <cell r="J781" t="str">
            <v>CABLE</v>
          </cell>
        </row>
        <row r="782">
          <cell r="A782" t="str">
            <v>9.1.10.0</v>
          </cell>
          <cell r="B782" t="str">
            <v>FIBRE CABLE 24C</v>
          </cell>
          <cell r="C782" t="str">
            <v>pm.</v>
          </cell>
          <cell r="D782">
            <v>1</v>
          </cell>
          <cell r="E782">
            <v>65</v>
          </cell>
          <cell r="F782">
            <v>56</v>
          </cell>
          <cell r="G782">
            <v>65</v>
          </cell>
          <cell r="H782">
            <v>56</v>
          </cell>
          <cell r="I782">
            <v>121</v>
          </cell>
          <cell r="J782" t="str">
            <v>CABLE</v>
          </cell>
        </row>
        <row r="783">
          <cell r="A783" t="str">
            <v>9.1.10.1</v>
          </cell>
          <cell r="B783" t="str">
            <v>FIBRE CABLE 12C</v>
          </cell>
          <cell r="C783" t="str">
            <v>pm.</v>
          </cell>
          <cell r="D783">
            <v>1</v>
          </cell>
          <cell r="E783">
            <v>60</v>
          </cell>
          <cell r="F783">
            <v>55</v>
          </cell>
          <cell r="G783">
            <v>60</v>
          </cell>
          <cell r="H783">
            <v>55</v>
          </cell>
          <cell r="I783">
            <v>115</v>
          </cell>
          <cell r="J783" t="str">
            <v>CABLE</v>
          </cell>
        </row>
        <row r="784">
          <cell r="A784" t="str">
            <v>9.1.10.2</v>
          </cell>
          <cell r="B784" t="str">
            <v>FIBRE CABLE 4C</v>
          </cell>
          <cell r="C784" t="str">
            <v>pm.</v>
          </cell>
          <cell r="D784">
            <v>1</v>
          </cell>
          <cell r="E784">
            <v>55</v>
          </cell>
          <cell r="F784">
            <v>54</v>
          </cell>
          <cell r="G784">
            <v>55</v>
          </cell>
          <cell r="H784">
            <v>54</v>
          </cell>
          <cell r="I784">
            <v>109</v>
          </cell>
          <cell r="J784" t="str">
            <v>CABLE</v>
          </cell>
        </row>
        <row r="785">
          <cell r="A785" t="str">
            <v>9.1.10.3</v>
          </cell>
          <cell r="B785" t="str">
            <v>FIBRE CABLE 2C</v>
          </cell>
          <cell r="C785" t="str">
            <v>pm.</v>
          </cell>
          <cell r="D785">
            <v>1</v>
          </cell>
          <cell r="E785">
            <v>50</v>
          </cell>
          <cell r="F785">
            <v>54</v>
          </cell>
          <cell r="G785">
            <v>50</v>
          </cell>
          <cell r="H785">
            <v>54</v>
          </cell>
          <cell r="I785">
            <v>104</v>
          </cell>
          <cell r="J785" t="str">
            <v>CABLE</v>
          </cell>
        </row>
        <row r="786">
          <cell r="A786" t="str">
            <v>9.1.10.4</v>
          </cell>
          <cell r="B786" t="str">
            <v>FIBRE PIG TAILS 5M</v>
          </cell>
          <cell r="C786" t="str">
            <v>pm.</v>
          </cell>
          <cell r="D786">
            <v>1</v>
          </cell>
          <cell r="E786">
            <v>90</v>
          </cell>
          <cell r="F786">
            <v>55</v>
          </cell>
          <cell r="G786">
            <v>90</v>
          </cell>
          <cell r="H786">
            <v>55</v>
          </cell>
          <cell r="I786">
            <v>145</v>
          </cell>
          <cell r="J786" t="str">
            <v>CABLE</v>
          </cell>
        </row>
        <row r="789">
          <cell r="A789">
            <v>9.1999999999999993</v>
          </cell>
          <cell r="B789" t="str">
            <v>CABLE TERMINATIONS</v>
          </cell>
        </row>
        <row r="790">
          <cell r="A790" t="str">
            <v>9.2.1.0</v>
          </cell>
          <cell r="B790" t="str">
            <v>POWAX CABLING</v>
          </cell>
          <cell r="C790" t="str">
            <v>ea.</v>
          </cell>
          <cell r="D790">
            <v>1</v>
          </cell>
          <cell r="E790">
            <v>5.01</v>
          </cell>
          <cell r="F790">
            <v>0</v>
          </cell>
          <cell r="G790">
            <v>5.01</v>
          </cell>
          <cell r="H790">
            <v>0</v>
          </cell>
          <cell r="I790">
            <v>5.01</v>
          </cell>
          <cell r="J790" t="str">
            <v>CABLE terminations</v>
          </cell>
        </row>
        <row r="791">
          <cell r="A791" t="str">
            <v>9.2.2.0</v>
          </cell>
          <cell r="B791" t="str">
            <v>COAX CABLE - ARMORED RG59 FIRE RETARDANT</v>
          </cell>
          <cell r="C791" t="str">
            <v>ea.</v>
          </cell>
          <cell r="D791">
            <v>1</v>
          </cell>
          <cell r="E791">
            <v>7.93</v>
          </cell>
          <cell r="F791">
            <v>0</v>
          </cell>
          <cell r="G791">
            <v>7.93</v>
          </cell>
          <cell r="H791">
            <v>0</v>
          </cell>
          <cell r="I791">
            <v>7.93</v>
          </cell>
          <cell r="J791" t="str">
            <v>CABLE terminations</v>
          </cell>
        </row>
        <row r="792">
          <cell r="A792" t="str">
            <v>9.2.3.0</v>
          </cell>
          <cell r="B792" t="str">
            <v>2 Pr - 0,5mm MYLAR CABLE FIRE RETARDANT</v>
          </cell>
          <cell r="C792" t="str">
            <v>ea.</v>
          </cell>
          <cell r="D792">
            <v>1</v>
          </cell>
          <cell r="E792">
            <v>17.07</v>
          </cell>
          <cell r="F792">
            <v>0</v>
          </cell>
          <cell r="G792">
            <v>17.07</v>
          </cell>
          <cell r="H792">
            <v>0</v>
          </cell>
          <cell r="I792">
            <v>17.07</v>
          </cell>
          <cell r="J792" t="str">
            <v>CABLE terminations</v>
          </cell>
        </row>
        <row r="793">
          <cell r="A793" t="str">
            <v>9.2.4.0</v>
          </cell>
          <cell r="B793" t="str">
            <v>4 Pr - 0,5mm MYLAR CABLE FIRE RETARDANT</v>
          </cell>
          <cell r="C793" t="str">
            <v>ea.</v>
          </cell>
          <cell r="D793">
            <v>1</v>
          </cell>
          <cell r="E793">
            <v>17.07</v>
          </cell>
          <cell r="F793">
            <v>0</v>
          </cell>
          <cell r="G793">
            <v>17.07</v>
          </cell>
          <cell r="H793">
            <v>0</v>
          </cell>
          <cell r="I793">
            <v>17.07</v>
          </cell>
          <cell r="J793" t="str">
            <v>CABLE terminations</v>
          </cell>
        </row>
        <row r="794">
          <cell r="A794" t="str">
            <v>9.2.5.0</v>
          </cell>
          <cell r="B794" t="str">
            <v>6 Pr - 0,5mm MYLAR CABLE FIRE RETARDANT</v>
          </cell>
          <cell r="C794" t="str">
            <v>ea.</v>
          </cell>
          <cell r="D794">
            <v>1</v>
          </cell>
          <cell r="E794">
            <v>17.07</v>
          </cell>
          <cell r="F794">
            <v>0</v>
          </cell>
          <cell r="G794">
            <v>17.07</v>
          </cell>
          <cell r="H794">
            <v>0</v>
          </cell>
          <cell r="I794">
            <v>17.07</v>
          </cell>
          <cell r="J794" t="str">
            <v>CABLE terminations</v>
          </cell>
        </row>
        <row r="795">
          <cell r="A795" t="str">
            <v>9.2.6.0</v>
          </cell>
          <cell r="B795" t="str">
            <v>8 Pr - 0,5mm MYLAR CABLE FIRE RETARDANT</v>
          </cell>
          <cell r="C795" t="str">
            <v>ea.</v>
          </cell>
          <cell r="D795">
            <v>1</v>
          </cell>
          <cell r="E795">
            <v>24.39</v>
          </cell>
          <cell r="F795">
            <v>0</v>
          </cell>
          <cell r="G795">
            <v>24.39</v>
          </cell>
          <cell r="H795">
            <v>0</v>
          </cell>
          <cell r="I795">
            <v>24.39</v>
          </cell>
          <cell r="J795" t="str">
            <v>CABLE terminations</v>
          </cell>
        </row>
        <row r="796">
          <cell r="A796" t="str">
            <v>9.2.7.0</v>
          </cell>
          <cell r="B796" t="str">
            <v>CAT5 FIRE RETARDANT (UTP) (Terminations)</v>
          </cell>
          <cell r="C796" t="str">
            <v>ea.</v>
          </cell>
          <cell r="D796">
            <v>1</v>
          </cell>
          <cell r="E796">
            <v>7.93</v>
          </cell>
          <cell r="F796">
            <v>0</v>
          </cell>
          <cell r="G796">
            <v>7.93</v>
          </cell>
          <cell r="H796">
            <v>0</v>
          </cell>
          <cell r="I796">
            <v>7.93</v>
          </cell>
          <cell r="J796" t="str">
            <v>CABLE terminations</v>
          </cell>
        </row>
        <row r="797">
          <cell r="A797" t="str">
            <v>9.2.8.0</v>
          </cell>
          <cell r="B797" t="str">
            <v>2,5mm x 3 CORE CABTYRE</v>
          </cell>
          <cell r="C797" t="str">
            <v>ea.</v>
          </cell>
          <cell r="D797">
            <v>1</v>
          </cell>
          <cell r="E797">
            <v>4.88</v>
          </cell>
          <cell r="F797">
            <v>0</v>
          </cell>
          <cell r="G797">
            <v>4.88</v>
          </cell>
          <cell r="H797">
            <v>0</v>
          </cell>
          <cell r="I797">
            <v>4.88</v>
          </cell>
          <cell r="J797" t="str">
            <v>CABLE terminations</v>
          </cell>
        </row>
        <row r="798">
          <cell r="A798" t="str">
            <v>9.2.9.0</v>
          </cell>
          <cell r="B798" t="str">
            <v>4mm x 3 CORE CABTYRE</v>
          </cell>
          <cell r="C798" t="str">
            <v>ea.</v>
          </cell>
          <cell r="D798">
            <v>1</v>
          </cell>
          <cell r="E798">
            <v>4.88</v>
          </cell>
          <cell r="F798">
            <v>0</v>
          </cell>
          <cell r="G798">
            <v>4.88</v>
          </cell>
          <cell r="H798">
            <v>0</v>
          </cell>
          <cell r="I798">
            <v>4.88</v>
          </cell>
          <cell r="J798" t="str">
            <v>CABLE terminations</v>
          </cell>
        </row>
        <row r="799">
          <cell r="A799" t="str">
            <v>9.2.10.1</v>
          </cell>
          <cell r="B799" t="str">
            <v>FIBRE CABLE 24C</v>
          </cell>
          <cell r="C799" t="str">
            <v>ea</v>
          </cell>
          <cell r="D799">
            <v>1</v>
          </cell>
          <cell r="E799">
            <v>45</v>
          </cell>
          <cell r="F799">
            <v>0</v>
          </cell>
          <cell r="G799">
            <v>45</v>
          </cell>
          <cell r="H799">
            <v>0</v>
          </cell>
          <cell r="I799">
            <v>45</v>
          </cell>
          <cell r="J799" t="str">
            <v>CABLE terminations</v>
          </cell>
        </row>
        <row r="800">
          <cell r="A800" t="str">
            <v>9.2.10.2</v>
          </cell>
          <cell r="B800" t="str">
            <v>FIBRE CABLE 12C</v>
          </cell>
          <cell r="C800" t="str">
            <v>ea</v>
          </cell>
          <cell r="D800">
            <v>1</v>
          </cell>
          <cell r="E800">
            <v>45</v>
          </cell>
          <cell r="F800">
            <v>0</v>
          </cell>
          <cell r="G800">
            <v>45</v>
          </cell>
          <cell r="H800">
            <v>0</v>
          </cell>
          <cell r="I800">
            <v>45</v>
          </cell>
          <cell r="J800" t="str">
            <v>CABLE terminations</v>
          </cell>
        </row>
        <row r="801">
          <cell r="A801" t="str">
            <v>9.2.10.3</v>
          </cell>
          <cell r="B801" t="str">
            <v>FIBRE CABLE 4C</v>
          </cell>
          <cell r="C801" t="str">
            <v>ea</v>
          </cell>
          <cell r="D801">
            <v>1</v>
          </cell>
          <cell r="E801">
            <v>45</v>
          </cell>
          <cell r="F801">
            <v>0</v>
          </cell>
          <cell r="G801">
            <v>45</v>
          </cell>
          <cell r="H801">
            <v>0</v>
          </cell>
          <cell r="I801">
            <v>45</v>
          </cell>
          <cell r="J801" t="str">
            <v>CABLE terminations</v>
          </cell>
        </row>
        <row r="802">
          <cell r="A802" t="str">
            <v>9.2.10.4</v>
          </cell>
          <cell r="B802" t="str">
            <v>FIBRE CABLE 2C</v>
          </cell>
          <cell r="C802" t="str">
            <v>ea</v>
          </cell>
          <cell r="D802">
            <v>1</v>
          </cell>
          <cell r="E802">
            <v>45</v>
          </cell>
          <cell r="F802">
            <v>0</v>
          </cell>
          <cell r="G802">
            <v>45</v>
          </cell>
          <cell r="H802">
            <v>0</v>
          </cell>
          <cell r="I802">
            <v>45</v>
          </cell>
          <cell r="J802" t="str">
            <v>CABLE terminations</v>
          </cell>
        </row>
        <row r="803">
          <cell r="A803" t="str">
            <v>9.2.10.5</v>
          </cell>
          <cell r="B803" t="str">
            <v>FIBRE PIG TAILS 5M</v>
          </cell>
          <cell r="C803" t="str">
            <v>ea</v>
          </cell>
          <cell r="D803">
            <v>1</v>
          </cell>
          <cell r="E803">
            <v>70</v>
          </cell>
          <cell r="F803">
            <v>0</v>
          </cell>
          <cell r="G803">
            <v>70</v>
          </cell>
          <cell r="H803">
            <v>0</v>
          </cell>
          <cell r="I803">
            <v>70</v>
          </cell>
          <cell r="J803" t="str">
            <v>CABLE terminations</v>
          </cell>
        </row>
        <row r="804">
          <cell r="A804" t="str">
            <v>9.2.11.0</v>
          </cell>
          <cell r="B804" t="str">
            <v>CONNECTOR BNC RGB/U</v>
          </cell>
          <cell r="C804" t="str">
            <v>ea</v>
          </cell>
          <cell r="D804">
            <v>1</v>
          </cell>
          <cell r="E804">
            <v>8</v>
          </cell>
          <cell r="F804">
            <v>0</v>
          </cell>
          <cell r="G804">
            <v>8</v>
          </cell>
          <cell r="H804">
            <v>0</v>
          </cell>
          <cell r="I804">
            <v>8</v>
          </cell>
          <cell r="J804" t="str">
            <v>CABLE terminations</v>
          </cell>
        </row>
        <row r="805">
          <cell r="A805" t="str">
            <v>9.2.12.0</v>
          </cell>
          <cell r="B805" t="str">
            <v>Fibre Splice Points</v>
          </cell>
          <cell r="C805" t="str">
            <v>ea</v>
          </cell>
          <cell r="D805">
            <v>1</v>
          </cell>
          <cell r="E805">
            <v>450</v>
          </cell>
          <cell r="F805">
            <v>0</v>
          </cell>
          <cell r="G805">
            <v>450</v>
          </cell>
          <cell r="H805">
            <v>0</v>
          </cell>
          <cell r="I805">
            <v>450</v>
          </cell>
          <cell r="J805" t="str">
            <v>CABLE terminations</v>
          </cell>
        </row>
        <row r="806">
          <cell r="A806" t="str">
            <v>9.2.13.0</v>
          </cell>
          <cell r="B806" t="str">
            <v>Fibre Splice Certificates</v>
          </cell>
          <cell r="C806" t="str">
            <v>ea</v>
          </cell>
          <cell r="D806">
            <v>1</v>
          </cell>
          <cell r="E806">
            <v>250</v>
          </cell>
          <cell r="F806">
            <v>0</v>
          </cell>
          <cell r="G806">
            <v>250</v>
          </cell>
          <cell r="H806">
            <v>0</v>
          </cell>
          <cell r="I806">
            <v>250</v>
          </cell>
          <cell r="J806" t="str">
            <v>CABLE terminations</v>
          </cell>
        </row>
        <row r="807">
          <cell r="A807" t="str">
            <v>9.2.14.0</v>
          </cell>
          <cell r="B807" t="str">
            <v>UTP PLUGS AND CRIMPING</v>
          </cell>
          <cell r="C807" t="str">
            <v>ea</v>
          </cell>
          <cell r="D807">
            <v>1</v>
          </cell>
          <cell r="E807">
            <v>60</v>
          </cell>
          <cell r="F807">
            <v>0</v>
          </cell>
          <cell r="G807">
            <v>60</v>
          </cell>
          <cell r="H807">
            <v>0</v>
          </cell>
          <cell r="I807">
            <v>60</v>
          </cell>
          <cell r="J807" t="str">
            <v>CABLE terminations</v>
          </cell>
        </row>
        <row r="808">
          <cell r="A808">
            <v>9.3000000000000007</v>
          </cell>
          <cell r="B808" t="str">
            <v>CABLE RACKING</v>
          </cell>
        </row>
        <row r="809">
          <cell r="A809" t="str">
            <v>9.3.1.0</v>
          </cell>
          <cell r="B809" t="str">
            <v>GALVANIZED CONDUITS 25MM (3M Lengths) including fittings</v>
          </cell>
          <cell r="C809" t="str">
            <v>pm.</v>
          </cell>
          <cell r="D809">
            <v>1</v>
          </cell>
          <cell r="E809">
            <v>58</v>
          </cell>
          <cell r="F809">
            <v>30</v>
          </cell>
          <cell r="G809">
            <v>58</v>
          </cell>
          <cell r="H809">
            <v>30</v>
          </cell>
          <cell r="I809">
            <v>88</v>
          </cell>
        </row>
        <row r="810">
          <cell r="A810" t="str">
            <v>9.3.2.0</v>
          </cell>
          <cell r="B810" t="str">
            <v>25mm KOPEX FLEX CONDUIT</v>
          </cell>
          <cell r="C810" t="str">
            <v>ea.</v>
          </cell>
          <cell r="D810">
            <v>1</v>
          </cell>
          <cell r="E810">
            <v>65</v>
          </cell>
          <cell r="F810">
            <v>40</v>
          </cell>
          <cell r="G810">
            <v>65</v>
          </cell>
          <cell r="H810">
            <v>40</v>
          </cell>
          <cell r="I810">
            <v>105</v>
          </cell>
        </row>
        <row r="811">
          <cell r="A811" t="str">
            <v>9.3.3.0</v>
          </cell>
          <cell r="B811" t="str">
            <v>150 mm WIRE MESK RACKING</v>
          </cell>
          <cell r="C811" t="str">
            <v>ea.</v>
          </cell>
          <cell r="D811">
            <v>1</v>
          </cell>
          <cell r="E811">
            <v>56</v>
          </cell>
          <cell r="F811">
            <v>50</v>
          </cell>
          <cell r="G811">
            <v>56</v>
          </cell>
          <cell r="H811">
            <v>50</v>
          </cell>
          <cell r="I811">
            <v>106</v>
          </cell>
        </row>
        <row r="813">
          <cell r="A813">
            <v>10</v>
          </cell>
          <cell r="B813" t="str">
            <v>INSTALLATION MATERIALS</v>
          </cell>
        </row>
        <row r="814">
          <cell r="A814" t="str">
            <v>10.1.1.0</v>
          </cell>
          <cell r="B814" t="str">
            <v>BRACKET</v>
          </cell>
          <cell r="C814" t="str">
            <v>ea.</v>
          </cell>
          <cell r="D814">
            <v>1</v>
          </cell>
          <cell r="E814">
            <v>50</v>
          </cell>
          <cell r="F814">
            <v>30</v>
          </cell>
          <cell r="G814">
            <v>50</v>
          </cell>
          <cell r="H814">
            <v>30</v>
          </cell>
          <cell r="I814">
            <v>80</v>
          </cell>
        </row>
        <row r="815">
          <cell r="A815" t="str">
            <v>10.1.2.0</v>
          </cell>
          <cell r="B815" t="str">
            <v>ANGLE IRON</v>
          </cell>
          <cell r="C815" t="str">
            <v>pm.</v>
          </cell>
          <cell r="D815">
            <v>1</v>
          </cell>
          <cell r="E815">
            <v>28</v>
          </cell>
          <cell r="F815">
            <v>10</v>
          </cell>
          <cell r="G815">
            <v>28</v>
          </cell>
          <cell r="H815">
            <v>10</v>
          </cell>
          <cell r="I815">
            <v>38</v>
          </cell>
        </row>
        <row r="816">
          <cell r="A816" t="str">
            <v>10.1.3.0</v>
          </cell>
          <cell r="B816" t="str">
            <v>EQUIPMENT STAND</v>
          </cell>
          <cell r="C816" t="str">
            <v>ea.</v>
          </cell>
          <cell r="D816">
            <v>1</v>
          </cell>
          <cell r="E816">
            <v>60</v>
          </cell>
          <cell r="F816">
            <v>50</v>
          </cell>
          <cell r="G816">
            <v>60</v>
          </cell>
          <cell r="H816">
            <v>50</v>
          </cell>
          <cell r="I816">
            <v>110</v>
          </cell>
        </row>
        <row r="817">
          <cell r="A817" t="str">
            <v>10.1.4.0</v>
          </cell>
          <cell r="B817" t="str">
            <v>DRIP COVER</v>
          </cell>
          <cell r="C817" t="str">
            <v>ea.</v>
          </cell>
          <cell r="D817">
            <v>1</v>
          </cell>
          <cell r="E817">
            <v>90</v>
          </cell>
          <cell r="F817">
            <v>50</v>
          </cell>
          <cell r="G817">
            <v>90</v>
          </cell>
          <cell r="H817">
            <v>50</v>
          </cell>
          <cell r="I817">
            <v>140</v>
          </cell>
        </row>
        <row r="818">
          <cell r="A818" t="str">
            <v>10.1.5.0</v>
          </cell>
          <cell r="B818" t="str">
            <v>FIBRE EQUIPMENT</v>
          </cell>
          <cell r="C818" t="str">
            <v>ea.</v>
          </cell>
          <cell r="D818">
            <v>1</v>
          </cell>
          <cell r="E818">
            <v>150000</v>
          </cell>
          <cell r="F818">
            <v>50</v>
          </cell>
          <cell r="G818">
            <v>150000</v>
          </cell>
          <cell r="H818">
            <v>50</v>
          </cell>
          <cell r="I818">
            <v>150050</v>
          </cell>
        </row>
        <row r="820">
          <cell r="A820">
            <v>11</v>
          </cell>
          <cell r="B820" t="str">
            <v>TRAINING</v>
          </cell>
        </row>
        <row r="821">
          <cell r="A821" t="str">
            <v>11.1.1.0</v>
          </cell>
          <cell r="B821" t="str">
            <v>SURVEILLANCE TRAINING FOR 1 PERSON PER WEEK</v>
          </cell>
          <cell r="C821" t="str">
            <v>ea.</v>
          </cell>
          <cell r="D821">
            <v>1</v>
          </cell>
          <cell r="G821">
            <v>40000</v>
          </cell>
          <cell r="H821">
            <v>500</v>
          </cell>
          <cell r="I821">
            <v>40500</v>
          </cell>
          <cell r="J821" t="str">
            <v>DVR TRAINING</v>
          </cell>
        </row>
        <row r="822">
          <cell r="A822" t="str">
            <v>11.1.1.1</v>
          </cell>
          <cell r="B822" t="str">
            <v>SURVEILLANCETRAINING FOR 1 PERSON PER WEEK</v>
          </cell>
          <cell r="C822" t="str">
            <v>ea.</v>
          </cell>
          <cell r="D822">
            <v>1</v>
          </cell>
          <cell r="E822">
            <v>40000</v>
          </cell>
          <cell r="F822">
            <v>500</v>
          </cell>
          <cell r="G822">
            <v>40000</v>
          </cell>
          <cell r="H822">
            <v>500</v>
          </cell>
          <cell r="I822">
            <v>40500</v>
          </cell>
        </row>
        <row r="825">
          <cell r="A825" t="str">
            <v>11.2.1.0</v>
          </cell>
          <cell r="B825" t="str">
            <v>ACCESS SYSTEM TRAINING FOR 1 PERSON PER WEEK</v>
          </cell>
          <cell r="C825" t="str">
            <v>ea.</v>
          </cell>
          <cell r="D825">
            <v>1</v>
          </cell>
          <cell r="G825">
            <v>35000</v>
          </cell>
          <cell r="H825">
            <v>500</v>
          </cell>
          <cell r="I825">
            <v>35500</v>
          </cell>
          <cell r="J825" t="str">
            <v>ACCESS TRAINING</v>
          </cell>
        </row>
        <row r="826">
          <cell r="A826" t="str">
            <v>11.2.1.1</v>
          </cell>
          <cell r="B826" t="str">
            <v>DVR TRAINING FOR 1 PERSON PER WEEK</v>
          </cell>
          <cell r="C826" t="str">
            <v>ea.</v>
          </cell>
          <cell r="D826">
            <v>1</v>
          </cell>
          <cell r="E826">
            <v>35000</v>
          </cell>
          <cell r="F826">
            <v>500</v>
          </cell>
          <cell r="G826">
            <v>35000</v>
          </cell>
          <cell r="H826">
            <v>500</v>
          </cell>
          <cell r="I826">
            <v>35500</v>
          </cell>
        </row>
        <row r="829">
          <cell r="A829" t="str">
            <v>11.3.1.0</v>
          </cell>
          <cell r="B829" t="str">
            <v>OPERATOR TRAINING FOR 1 PER WEEK</v>
          </cell>
          <cell r="C829" t="str">
            <v>ea.</v>
          </cell>
          <cell r="D829">
            <v>1</v>
          </cell>
          <cell r="G829">
            <v>25000</v>
          </cell>
          <cell r="H829">
            <v>500</v>
          </cell>
          <cell r="I829">
            <v>25500</v>
          </cell>
          <cell r="J829" t="str">
            <v>OPERATOR TRAINING</v>
          </cell>
        </row>
        <row r="830">
          <cell r="A830" t="str">
            <v>11.3.1.1</v>
          </cell>
          <cell r="B830" t="str">
            <v>OPERATOR TRAINING FOR 1 PER  WEEK</v>
          </cell>
          <cell r="C830" t="str">
            <v>ea.</v>
          </cell>
          <cell r="D830">
            <v>1</v>
          </cell>
          <cell r="E830">
            <v>25000</v>
          </cell>
          <cell r="F830">
            <v>500</v>
          </cell>
          <cell r="G830">
            <v>25000</v>
          </cell>
          <cell r="H830">
            <v>500</v>
          </cell>
          <cell r="I830">
            <v>25500</v>
          </cell>
        </row>
        <row r="833">
          <cell r="A833" t="str">
            <v>11.4.1.0</v>
          </cell>
          <cell r="B833" t="str">
            <v>MANAGEMENT TRAINING FOR 1 PER WEEK</v>
          </cell>
          <cell r="C833" t="str">
            <v>ea.</v>
          </cell>
          <cell r="D833">
            <v>1</v>
          </cell>
          <cell r="G833">
            <v>45000</v>
          </cell>
          <cell r="H833">
            <v>500</v>
          </cell>
          <cell r="I833">
            <v>45500</v>
          </cell>
          <cell r="J833" t="str">
            <v>MANAGEMENT TRAINING</v>
          </cell>
        </row>
        <row r="834">
          <cell r="A834" t="str">
            <v>11.1.1.1</v>
          </cell>
          <cell r="B834" t="str">
            <v>OPERATOR TRAINING FOR 1 PER  WEEK</v>
          </cell>
          <cell r="C834" t="str">
            <v>ea.</v>
          </cell>
          <cell r="D834">
            <v>1</v>
          </cell>
          <cell r="E834">
            <v>45000</v>
          </cell>
          <cell r="F834">
            <v>500</v>
          </cell>
          <cell r="G834">
            <v>45000</v>
          </cell>
          <cell r="H834">
            <v>500</v>
          </cell>
          <cell r="I834">
            <v>45500</v>
          </cell>
        </row>
        <row r="837">
          <cell r="A837">
            <v>12</v>
          </cell>
          <cell r="B837" t="str">
            <v>FIRE AND SAFE</v>
          </cell>
        </row>
        <row r="838">
          <cell r="A838" t="str">
            <v>12.1.1.0</v>
          </cell>
          <cell r="B838" t="str">
            <v>OPTICAL SMOKE DETECTOR</v>
          </cell>
          <cell r="C838" t="str">
            <v>ea.</v>
          </cell>
          <cell r="D838">
            <v>1</v>
          </cell>
          <cell r="G838">
            <v>290</v>
          </cell>
          <cell r="H838">
            <v>120</v>
          </cell>
          <cell r="I838">
            <v>410</v>
          </cell>
          <cell r="J838" t="str">
            <v>FIRE DETECTOR</v>
          </cell>
        </row>
        <row r="839">
          <cell r="A839" t="str">
            <v>12.1.1.1</v>
          </cell>
          <cell r="B839" t="str">
            <v>OPTICAL SMOKE DETECTOR</v>
          </cell>
          <cell r="C839" t="str">
            <v>ea.</v>
          </cell>
          <cell r="D839">
            <v>1</v>
          </cell>
          <cell r="E839">
            <v>290</v>
          </cell>
          <cell r="F839">
            <v>120</v>
          </cell>
          <cell r="G839">
            <v>290</v>
          </cell>
          <cell r="H839">
            <v>120</v>
          </cell>
          <cell r="I839">
            <v>410</v>
          </cell>
        </row>
        <row r="842">
          <cell r="A842" t="str">
            <v>12.1.2.0</v>
          </cell>
          <cell r="B842" t="str">
            <v>HEAT DETECTOR</v>
          </cell>
          <cell r="C842" t="str">
            <v>ea.</v>
          </cell>
          <cell r="D842">
            <v>1</v>
          </cell>
          <cell r="G842">
            <v>260</v>
          </cell>
          <cell r="H842">
            <v>120</v>
          </cell>
          <cell r="I842">
            <v>380</v>
          </cell>
          <cell r="J842" t="str">
            <v>FIRE DETECTOR</v>
          </cell>
        </row>
        <row r="843">
          <cell r="A843" t="str">
            <v>12.1.2.1</v>
          </cell>
          <cell r="B843" t="str">
            <v>HEAT DETECTOR</v>
          </cell>
          <cell r="C843" t="str">
            <v>ea.</v>
          </cell>
          <cell r="D843">
            <v>1</v>
          </cell>
          <cell r="E843">
            <v>260</v>
          </cell>
          <cell r="F843">
            <v>120</v>
          </cell>
          <cell r="G843">
            <v>260</v>
          </cell>
          <cell r="H843">
            <v>120</v>
          </cell>
          <cell r="I843">
            <v>380</v>
          </cell>
        </row>
        <row r="846">
          <cell r="A846" t="str">
            <v>12.1.3.0</v>
          </cell>
          <cell r="B846" t="str">
            <v>COMMON DETECTOR BASE</v>
          </cell>
          <cell r="C846" t="str">
            <v>ea.</v>
          </cell>
          <cell r="D846">
            <v>1</v>
          </cell>
          <cell r="G846">
            <v>26</v>
          </cell>
          <cell r="H846">
            <v>0</v>
          </cell>
          <cell r="I846">
            <v>26</v>
          </cell>
          <cell r="J846" t="str">
            <v>FIRE DETECTOR</v>
          </cell>
        </row>
        <row r="847">
          <cell r="A847" t="str">
            <v>12.1.2.1</v>
          </cell>
          <cell r="B847" t="str">
            <v>COMMON DETECTOR BASE</v>
          </cell>
          <cell r="C847" t="str">
            <v>ea.</v>
          </cell>
          <cell r="D847">
            <v>1</v>
          </cell>
          <cell r="E847">
            <v>26</v>
          </cell>
          <cell r="F847">
            <v>0</v>
          </cell>
          <cell r="G847">
            <v>26</v>
          </cell>
          <cell r="H847">
            <v>0</v>
          </cell>
          <cell r="I847">
            <v>26</v>
          </cell>
        </row>
        <row r="850">
          <cell r="A850" t="str">
            <v>12.1.4.0</v>
          </cell>
          <cell r="B850" t="str">
            <v>MANUAL BREAK GLASS UNIT</v>
          </cell>
          <cell r="C850" t="str">
            <v>ea.</v>
          </cell>
          <cell r="D850">
            <v>1</v>
          </cell>
          <cell r="G850">
            <v>350</v>
          </cell>
          <cell r="H850">
            <v>120</v>
          </cell>
          <cell r="I850">
            <v>470</v>
          </cell>
          <cell r="J850" t="str">
            <v>FIRE DETECTOR</v>
          </cell>
        </row>
        <row r="851">
          <cell r="A851" t="str">
            <v>12.1.2.1</v>
          </cell>
          <cell r="B851" t="str">
            <v>MANUAL BREAK GLASS UNIT</v>
          </cell>
          <cell r="C851" t="str">
            <v>ea.</v>
          </cell>
          <cell r="D851">
            <v>1</v>
          </cell>
          <cell r="E851">
            <v>350</v>
          </cell>
          <cell r="F851">
            <v>120</v>
          </cell>
          <cell r="G851">
            <v>350</v>
          </cell>
          <cell r="H851">
            <v>120</v>
          </cell>
          <cell r="I851">
            <v>470</v>
          </cell>
        </row>
        <row r="854">
          <cell r="A854" t="str">
            <v>12.1.5.0</v>
          </cell>
          <cell r="B854" t="str">
            <v>ALARM LOOP SOUNDER</v>
          </cell>
          <cell r="C854" t="str">
            <v>ea.</v>
          </cell>
          <cell r="D854">
            <v>1</v>
          </cell>
          <cell r="G854">
            <v>740</v>
          </cell>
          <cell r="H854">
            <v>120</v>
          </cell>
          <cell r="I854">
            <v>860</v>
          </cell>
          <cell r="J854" t="str">
            <v>FIRE DETECTOR</v>
          </cell>
        </row>
        <row r="855">
          <cell r="A855" t="str">
            <v>12.1.2.1</v>
          </cell>
          <cell r="B855" t="str">
            <v>ALARM LOOP SOUNDER</v>
          </cell>
          <cell r="C855" t="str">
            <v>ea.</v>
          </cell>
          <cell r="D855">
            <v>1</v>
          </cell>
          <cell r="E855">
            <v>740</v>
          </cell>
          <cell r="F855">
            <v>120</v>
          </cell>
          <cell r="G855">
            <v>740</v>
          </cell>
          <cell r="H855">
            <v>120</v>
          </cell>
          <cell r="I855">
            <v>860</v>
          </cell>
        </row>
        <row r="858">
          <cell r="A858" t="str">
            <v>12.1.6.0</v>
          </cell>
          <cell r="B858" t="str">
            <v>LOOP ISOLATING BASE</v>
          </cell>
          <cell r="C858" t="str">
            <v>ea.</v>
          </cell>
          <cell r="D858">
            <v>1</v>
          </cell>
          <cell r="G858">
            <v>740</v>
          </cell>
          <cell r="H858">
            <v>120</v>
          </cell>
          <cell r="I858">
            <v>860</v>
          </cell>
          <cell r="J858" t="str">
            <v>FIRE DETECTOR</v>
          </cell>
        </row>
        <row r="859">
          <cell r="A859" t="str">
            <v>12.1.2.1</v>
          </cell>
          <cell r="B859" t="str">
            <v>LOOP ISOLATING BASE</v>
          </cell>
          <cell r="C859" t="str">
            <v>ea.</v>
          </cell>
          <cell r="D859">
            <v>1</v>
          </cell>
          <cell r="E859">
            <v>740</v>
          </cell>
          <cell r="F859">
            <v>120</v>
          </cell>
          <cell r="G859">
            <v>740</v>
          </cell>
          <cell r="H859">
            <v>120</v>
          </cell>
          <cell r="I859">
            <v>860</v>
          </cell>
        </row>
        <row r="864">
          <cell r="A864" t="str">
            <v>12.2.1.0</v>
          </cell>
          <cell r="B864" t="str">
            <v>SEISMIC SENSOR</v>
          </cell>
          <cell r="C864" t="str">
            <v>ea.</v>
          </cell>
          <cell r="D864">
            <v>1</v>
          </cell>
          <cell r="G864">
            <v>1200</v>
          </cell>
          <cell r="H864">
            <v>0</v>
          </cell>
          <cell r="I864">
            <v>1200</v>
          </cell>
          <cell r="J864" t="str">
            <v>SEISMIC SENSOR</v>
          </cell>
        </row>
        <row r="865">
          <cell r="A865" t="str">
            <v>12.2.1.1</v>
          </cell>
          <cell r="B865" t="str">
            <v>SEISMIC SENSOR</v>
          </cell>
          <cell r="C865" t="str">
            <v>ea.</v>
          </cell>
          <cell r="D865">
            <v>1</v>
          </cell>
          <cell r="E865">
            <v>1200</v>
          </cell>
          <cell r="F865">
            <v>0</v>
          </cell>
          <cell r="G865">
            <v>1200</v>
          </cell>
          <cell r="H865">
            <v>0</v>
          </cell>
          <cell r="I865">
            <v>1200</v>
          </cell>
        </row>
        <row r="868">
          <cell r="A868" t="str">
            <v>12.3.1.0</v>
          </cell>
          <cell r="B868" t="str">
            <v>FIRE CONTROL PANEL</v>
          </cell>
          <cell r="C868" t="str">
            <v>ea.</v>
          </cell>
          <cell r="D868">
            <v>1</v>
          </cell>
          <cell r="G868">
            <v>240000</v>
          </cell>
          <cell r="H868">
            <v>3000</v>
          </cell>
          <cell r="I868">
            <v>243000</v>
          </cell>
          <cell r="J868" t="str">
            <v>FIRE CONTROL PANEL</v>
          </cell>
        </row>
        <row r="869">
          <cell r="A869" t="str">
            <v>12.3.1.1</v>
          </cell>
          <cell r="B869" t="str">
            <v>FIRE CONTROL PANEL</v>
          </cell>
          <cell r="C869" t="str">
            <v>ea.</v>
          </cell>
          <cell r="D869">
            <v>1</v>
          </cell>
          <cell r="E869">
            <v>240000</v>
          </cell>
          <cell r="F869">
            <v>3000</v>
          </cell>
          <cell r="G869">
            <v>240000</v>
          </cell>
          <cell r="H869">
            <v>3000</v>
          </cell>
          <cell r="I869">
            <v>243000</v>
          </cell>
        </row>
        <row r="872">
          <cell r="A872" t="str">
            <v>12.4.1.0</v>
          </cell>
          <cell r="B872" t="str">
            <v>DURESS BUTTONS</v>
          </cell>
          <cell r="C872" t="str">
            <v>ea.</v>
          </cell>
          <cell r="D872">
            <v>1</v>
          </cell>
          <cell r="G872">
            <v>480</v>
          </cell>
          <cell r="H872">
            <v>0</v>
          </cell>
          <cell r="I872">
            <v>480</v>
          </cell>
          <cell r="J872" t="str">
            <v>SOFTWARE</v>
          </cell>
        </row>
        <row r="873">
          <cell r="A873" t="str">
            <v>12.4.1.1</v>
          </cell>
          <cell r="B873" t="str">
            <v>DURESS BUTTONS</v>
          </cell>
          <cell r="C873" t="str">
            <v>ea.</v>
          </cell>
          <cell r="D873">
            <v>1</v>
          </cell>
          <cell r="E873">
            <v>480</v>
          </cell>
          <cell r="F873">
            <v>0</v>
          </cell>
          <cell r="G873">
            <v>480</v>
          </cell>
          <cell r="H873">
            <v>0</v>
          </cell>
          <cell r="I873">
            <v>480</v>
          </cell>
        </row>
        <row r="876">
          <cell r="A876" t="str">
            <v>12.5.1.0</v>
          </cell>
          <cell r="B876" t="str">
            <v>DOOR COMBINATION LOCK</v>
          </cell>
          <cell r="C876" t="str">
            <v>ea.</v>
          </cell>
          <cell r="D876">
            <v>1</v>
          </cell>
          <cell r="G876">
            <v>1000</v>
          </cell>
          <cell r="H876">
            <v>0</v>
          </cell>
          <cell r="I876">
            <v>1000</v>
          </cell>
          <cell r="J876" t="str">
            <v>CONFIGURATION</v>
          </cell>
        </row>
        <row r="877">
          <cell r="A877" t="str">
            <v>12.5.1.1</v>
          </cell>
          <cell r="B877" t="str">
            <v>DOOR COMBINATION LOCK</v>
          </cell>
          <cell r="C877" t="str">
            <v>ea.</v>
          </cell>
          <cell r="D877">
            <v>1</v>
          </cell>
          <cell r="E877">
            <v>1000</v>
          </cell>
          <cell r="F877">
            <v>0</v>
          </cell>
          <cell r="G877">
            <v>1000</v>
          </cell>
          <cell r="H877">
            <v>0</v>
          </cell>
          <cell r="I877">
            <v>1000</v>
          </cell>
        </row>
        <row r="880">
          <cell r="A880" t="str">
            <v>12.6.1.0</v>
          </cell>
          <cell r="B880" t="str">
            <v>COMPUTER ROOM FIRE DETECTION SYSTEM</v>
          </cell>
          <cell r="C880" t="str">
            <v>ea.</v>
          </cell>
          <cell r="D880">
            <v>1</v>
          </cell>
          <cell r="G880">
            <v>61000</v>
          </cell>
          <cell r="H880">
            <v>4400</v>
          </cell>
          <cell r="I880">
            <v>65400</v>
          </cell>
        </row>
        <row r="881">
          <cell r="A881" t="str">
            <v>12.6.1.1</v>
          </cell>
          <cell r="B881" t="str">
            <v>SENSORS</v>
          </cell>
          <cell r="C881" t="str">
            <v>ea.</v>
          </cell>
          <cell r="D881">
            <v>6</v>
          </cell>
          <cell r="E881">
            <v>1000</v>
          </cell>
          <cell r="F881">
            <v>300</v>
          </cell>
          <cell r="G881">
            <v>6000</v>
          </cell>
          <cell r="H881">
            <v>1800</v>
          </cell>
          <cell r="I881">
            <v>7800</v>
          </cell>
        </row>
        <row r="882">
          <cell r="A882" t="str">
            <v>12.6.1.2</v>
          </cell>
          <cell r="B882" t="str">
            <v>GAS SYSTEM</v>
          </cell>
          <cell r="C882" t="str">
            <v>ea.</v>
          </cell>
          <cell r="D882">
            <v>1</v>
          </cell>
          <cell r="E882">
            <v>25000</v>
          </cell>
          <cell r="F882">
            <v>2000</v>
          </cell>
          <cell r="G882">
            <v>25000</v>
          </cell>
          <cell r="H882">
            <v>2000</v>
          </cell>
          <cell r="I882">
            <v>27000</v>
          </cell>
        </row>
        <row r="883">
          <cell r="A883" t="str">
            <v>12.6.1.3</v>
          </cell>
          <cell r="B883" t="str">
            <v>GAS SYSTEM CONTROL PANEL</v>
          </cell>
          <cell r="C883" t="str">
            <v>ea.</v>
          </cell>
          <cell r="D883">
            <v>1</v>
          </cell>
          <cell r="E883">
            <v>15000</v>
          </cell>
          <cell r="F883">
            <v>300</v>
          </cell>
          <cell r="G883">
            <v>15000</v>
          </cell>
          <cell r="H883">
            <v>300</v>
          </cell>
          <cell r="I883">
            <v>15300</v>
          </cell>
        </row>
        <row r="884">
          <cell r="A884" t="str">
            <v>12.6.1.4</v>
          </cell>
          <cell r="B884" t="str">
            <v>SYSTEM CONFIGURATION</v>
          </cell>
          <cell r="C884" t="str">
            <v>ea.</v>
          </cell>
          <cell r="D884">
            <v>1</v>
          </cell>
          <cell r="E884">
            <v>15000</v>
          </cell>
          <cell r="F884">
            <v>300</v>
          </cell>
          <cell r="G884">
            <v>15000</v>
          </cell>
          <cell r="H884">
            <v>300</v>
          </cell>
          <cell r="I884">
            <v>15300</v>
          </cell>
        </row>
        <row r="888">
          <cell r="A888">
            <v>13</v>
          </cell>
          <cell r="B888" t="str">
            <v>VEHICLE TRACKING</v>
          </cell>
        </row>
        <row r="889">
          <cell r="A889" t="str">
            <v>13.1.1.0</v>
          </cell>
          <cell r="B889" t="str">
            <v>NARROW BAND OPTION BASE</v>
          </cell>
          <cell r="C889" t="str">
            <v>ea.</v>
          </cell>
          <cell r="D889">
            <v>1</v>
          </cell>
          <cell r="G889">
            <v>23000</v>
          </cell>
          <cell r="H889">
            <v>2000</v>
          </cell>
          <cell r="I889">
            <v>25000</v>
          </cell>
        </row>
        <row r="890">
          <cell r="A890" t="str">
            <v>13.1.1.1</v>
          </cell>
          <cell r="B890" t="str">
            <v>Base Station</v>
          </cell>
          <cell r="C890" t="str">
            <v>ea.</v>
          </cell>
          <cell r="D890">
            <v>1</v>
          </cell>
          <cell r="E890">
            <v>23000</v>
          </cell>
          <cell r="F890">
            <v>1500</v>
          </cell>
          <cell r="G890">
            <v>23000</v>
          </cell>
          <cell r="H890">
            <v>1500</v>
          </cell>
          <cell r="I890">
            <v>24500</v>
          </cell>
        </row>
        <row r="891">
          <cell r="A891" t="str">
            <v>13.1.1.2</v>
          </cell>
          <cell r="B891" t="str">
            <v>4 Stack Dipole Antenna</v>
          </cell>
          <cell r="C891" t="str">
            <v>ea.</v>
          </cell>
          <cell r="D891">
            <v>1</v>
          </cell>
          <cell r="E891">
            <v>5600</v>
          </cell>
          <cell r="F891">
            <v>500</v>
          </cell>
          <cell r="G891">
            <v>5600</v>
          </cell>
          <cell r="H891">
            <v>500</v>
          </cell>
          <cell r="I891">
            <v>6100</v>
          </cell>
        </row>
        <row r="892">
          <cell r="A892" t="str">
            <v>13.1.1.3</v>
          </cell>
          <cell r="B892" t="str">
            <v>Site Survey</v>
          </cell>
          <cell r="C892" t="str">
            <v>ea.</v>
          </cell>
          <cell r="D892">
            <v>1</v>
          </cell>
          <cell r="E892">
            <v>3360</v>
          </cell>
          <cell r="F892">
            <v>0</v>
          </cell>
          <cell r="G892">
            <v>3360</v>
          </cell>
          <cell r="H892">
            <v>0</v>
          </cell>
          <cell r="I892">
            <v>3360</v>
          </cell>
        </row>
        <row r="895">
          <cell r="A895" t="str">
            <v>13.2.1.0</v>
          </cell>
          <cell r="B895" t="str">
            <v>NARROW BAND OPTION HAND HELD</v>
          </cell>
          <cell r="C895" t="str">
            <v>ea.</v>
          </cell>
          <cell r="D895">
            <v>1</v>
          </cell>
          <cell r="G895">
            <v>6060</v>
          </cell>
          <cell r="H895">
            <v>2100</v>
          </cell>
          <cell r="I895">
            <v>8160</v>
          </cell>
        </row>
        <row r="896">
          <cell r="A896" t="str">
            <v>13.2.1.1</v>
          </cell>
          <cell r="B896" t="str">
            <v>Hand Held terminal</v>
          </cell>
          <cell r="C896" t="str">
            <v>ea.</v>
          </cell>
          <cell r="D896">
            <v>1</v>
          </cell>
          <cell r="E896">
            <v>6060</v>
          </cell>
          <cell r="F896">
            <v>1500</v>
          </cell>
          <cell r="G896">
            <v>6060</v>
          </cell>
          <cell r="H896">
            <v>1500</v>
          </cell>
          <cell r="I896">
            <v>7560</v>
          </cell>
        </row>
        <row r="897">
          <cell r="A897" t="str">
            <v>13.2.1.2</v>
          </cell>
          <cell r="B897" t="str">
            <v>Hand Held terminal Charger</v>
          </cell>
          <cell r="C897" t="str">
            <v>ea.</v>
          </cell>
          <cell r="D897">
            <v>1</v>
          </cell>
          <cell r="E897">
            <v>890</v>
          </cell>
          <cell r="F897">
            <v>200</v>
          </cell>
          <cell r="G897">
            <v>890</v>
          </cell>
          <cell r="H897">
            <v>200</v>
          </cell>
          <cell r="I897">
            <v>1090</v>
          </cell>
        </row>
        <row r="898">
          <cell r="A898" t="str">
            <v>13.2.1.3</v>
          </cell>
          <cell r="B898" t="str">
            <v>Hand Held terminal Shoulder Strap</v>
          </cell>
          <cell r="C898" t="str">
            <v>ea.</v>
          </cell>
          <cell r="D898">
            <v>1</v>
          </cell>
          <cell r="E898">
            <v>250</v>
          </cell>
          <cell r="F898">
            <v>0</v>
          </cell>
          <cell r="G898">
            <v>250</v>
          </cell>
          <cell r="H898">
            <v>0</v>
          </cell>
          <cell r="I898">
            <v>250</v>
          </cell>
        </row>
        <row r="899">
          <cell r="A899" t="str">
            <v>13.2.1.4</v>
          </cell>
          <cell r="B899" t="str">
            <v>Hand Held terminal Carry Case</v>
          </cell>
          <cell r="C899" t="str">
            <v>ea.</v>
          </cell>
          <cell r="D899">
            <v>1</v>
          </cell>
          <cell r="E899">
            <v>670</v>
          </cell>
          <cell r="F899">
            <v>0</v>
          </cell>
          <cell r="G899">
            <v>670</v>
          </cell>
          <cell r="H899">
            <v>0</v>
          </cell>
          <cell r="I899">
            <v>670</v>
          </cell>
        </row>
        <row r="900">
          <cell r="A900" t="str">
            <v>13.2.1.5</v>
          </cell>
          <cell r="B900" t="str">
            <v>Hand Held terminal  Software</v>
          </cell>
          <cell r="C900" t="str">
            <v>ea.</v>
          </cell>
          <cell r="D900">
            <v>1</v>
          </cell>
          <cell r="E900">
            <v>1500</v>
          </cell>
          <cell r="F900">
            <v>400</v>
          </cell>
          <cell r="G900">
            <v>1500</v>
          </cell>
          <cell r="H900">
            <v>400</v>
          </cell>
          <cell r="I900">
            <v>1900</v>
          </cell>
        </row>
        <row r="903">
          <cell r="A903" t="str">
            <v>13.3.1.0</v>
          </cell>
          <cell r="B903" t="str">
            <v>SPREAD SPECTRUM BAND OPTION BASE</v>
          </cell>
          <cell r="C903" t="str">
            <v>ea.</v>
          </cell>
          <cell r="D903">
            <v>1</v>
          </cell>
          <cell r="G903">
            <v>5600</v>
          </cell>
          <cell r="H903">
            <v>2000</v>
          </cell>
          <cell r="I903">
            <v>7600</v>
          </cell>
        </row>
        <row r="904">
          <cell r="A904" t="str">
            <v>13.31.1</v>
          </cell>
          <cell r="B904" t="str">
            <v>Base Station</v>
          </cell>
          <cell r="C904" t="str">
            <v>ea.</v>
          </cell>
          <cell r="D904">
            <v>1</v>
          </cell>
          <cell r="E904">
            <v>5600</v>
          </cell>
          <cell r="F904">
            <v>1500</v>
          </cell>
          <cell r="G904">
            <v>5600</v>
          </cell>
          <cell r="H904">
            <v>1500</v>
          </cell>
          <cell r="I904">
            <v>7100</v>
          </cell>
        </row>
        <row r="905">
          <cell r="A905" t="str">
            <v>13.3.1.2</v>
          </cell>
          <cell r="B905" t="str">
            <v>12 dBi  Antenna</v>
          </cell>
          <cell r="C905" t="str">
            <v>ea.</v>
          </cell>
          <cell r="D905">
            <v>1</v>
          </cell>
          <cell r="E905">
            <v>2600</v>
          </cell>
          <cell r="F905">
            <v>500</v>
          </cell>
          <cell r="G905">
            <v>2600</v>
          </cell>
          <cell r="H905">
            <v>500</v>
          </cell>
          <cell r="I905">
            <v>3100</v>
          </cell>
        </row>
        <row r="906">
          <cell r="A906" t="str">
            <v>13.3.1.3</v>
          </cell>
          <cell r="B906" t="str">
            <v>Site Survey</v>
          </cell>
          <cell r="C906" t="str">
            <v>ea.</v>
          </cell>
          <cell r="D906">
            <v>1</v>
          </cell>
          <cell r="E906">
            <v>3360</v>
          </cell>
          <cell r="F906">
            <v>0</v>
          </cell>
          <cell r="G906">
            <v>3360</v>
          </cell>
          <cell r="H906">
            <v>0</v>
          </cell>
          <cell r="I906">
            <v>3360</v>
          </cell>
        </row>
        <row r="909">
          <cell r="A909" t="str">
            <v>13.4.1.0</v>
          </cell>
          <cell r="B909" t="str">
            <v>SPREAD SPECTRUM BAND HAND HELD</v>
          </cell>
          <cell r="C909" t="str">
            <v>ea.</v>
          </cell>
          <cell r="D909">
            <v>1</v>
          </cell>
          <cell r="G909">
            <v>16350</v>
          </cell>
          <cell r="H909">
            <v>2150</v>
          </cell>
          <cell r="I909">
            <v>18500</v>
          </cell>
        </row>
        <row r="910">
          <cell r="A910" t="str">
            <v>13.4.1.1</v>
          </cell>
          <cell r="B910" t="str">
            <v>Hand Held terminal</v>
          </cell>
          <cell r="C910" t="str">
            <v>ea.</v>
          </cell>
          <cell r="D910">
            <v>1</v>
          </cell>
          <cell r="E910">
            <v>16350</v>
          </cell>
          <cell r="F910">
            <v>1500</v>
          </cell>
          <cell r="G910">
            <v>16350</v>
          </cell>
          <cell r="H910">
            <v>1500</v>
          </cell>
          <cell r="I910">
            <v>17850</v>
          </cell>
        </row>
        <row r="911">
          <cell r="A911" t="str">
            <v>13.4.1.2</v>
          </cell>
          <cell r="B911" t="str">
            <v>Hand Held terminal Charger</v>
          </cell>
          <cell r="C911" t="str">
            <v>ea.</v>
          </cell>
          <cell r="D911">
            <v>1</v>
          </cell>
          <cell r="E911">
            <v>890</v>
          </cell>
          <cell r="F911">
            <v>200</v>
          </cell>
          <cell r="G911">
            <v>890</v>
          </cell>
          <cell r="H911">
            <v>200</v>
          </cell>
          <cell r="I911">
            <v>1090</v>
          </cell>
        </row>
        <row r="912">
          <cell r="A912" t="str">
            <v>13.4.1.3</v>
          </cell>
          <cell r="B912" t="str">
            <v>Hand Held terminal Spare Battery</v>
          </cell>
          <cell r="C912" t="str">
            <v>ea.</v>
          </cell>
          <cell r="D912">
            <v>1</v>
          </cell>
          <cell r="E912">
            <v>650</v>
          </cell>
          <cell r="F912">
            <v>50</v>
          </cell>
          <cell r="G912">
            <v>650</v>
          </cell>
          <cell r="H912">
            <v>50</v>
          </cell>
          <cell r="I912">
            <v>700</v>
          </cell>
        </row>
        <row r="913">
          <cell r="A913" t="str">
            <v>13.4.1.4</v>
          </cell>
          <cell r="B913" t="str">
            <v>Hand Held terminal Shoulder Strap</v>
          </cell>
          <cell r="C913" t="str">
            <v>ea.</v>
          </cell>
          <cell r="D913">
            <v>1</v>
          </cell>
          <cell r="E913">
            <v>250</v>
          </cell>
          <cell r="F913">
            <v>0</v>
          </cell>
          <cell r="G913">
            <v>250</v>
          </cell>
          <cell r="H913">
            <v>0</v>
          </cell>
          <cell r="I913">
            <v>250</v>
          </cell>
        </row>
        <row r="914">
          <cell r="A914" t="str">
            <v>13.4.1.5</v>
          </cell>
          <cell r="B914" t="str">
            <v>Hand Held terminal Carry Case</v>
          </cell>
          <cell r="C914" t="str">
            <v>ea.</v>
          </cell>
          <cell r="D914">
            <v>1</v>
          </cell>
          <cell r="E914">
            <v>670</v>
          </cell>
          <cell r="F914">
            <v>0</v>
          </cell>
          <cell r="G914">
            <v>670</v>
          </cell>
          <cell r="H914">
            <v>0</v>
          </cell>
          <cell r="I914">
            <v>670</v>
          </cell>
        </row>
        <row r="915">
          <cell r="A915" t="str">
            <v>13.4.1.6</v>
          </cell>
          <cell r="B915" t="str">
            <v>Hand Held terminal  Software</v>
          </cell>
          <cell r="C915" t="str">
            <v>ea.</v>
          </cell>
          <cell r="D915">
            <v>1</v>
          </cell>
          <cell r="E915">
            <v>1500</v>
          </cell>
          <cell r="F915">
            <v>400</v>
          </cell>
          <cell r="G915">
            <v>1500</v>
          </cell>
          <cell r="H915">
            <v>400</v>
          </cell>
          <cell r="I915">
            <v>1900</v>
          </cell>
        </row>
        <row r="918">
          <cell r="A918" t="str">
            <v>13.5.1.0</v>
          </cell>
          <cell r="B918" t="str">
            <v>VTS SERVER (DATA SERVER)</v>
          </cell>
          <cell r="C918" t="str">
            <v>ea.</v>
          </cell>
          <cell r="D918">
            <v>1</v>
          </cell>
          <cell r="G918">
            <v>173000</v>
          </cell>
          <cell r="H918">
            <v>3000</v>
          </cell>
          <cell r="I918">
            <v>176000</v>
          </cell>
        </row>
        <row r="919">
          <cell r="A919" t="str">
            <v>13.4.1.1</v>
          </cell>
          <cell r="B919" t="str">
            <v>SERVER</v>
          </cell>
          <cell r="C919" t="str">
            <v>ea.</v>
          </cell>
          <cell r="D919">
            <v>1</v>
          </cell>
          <cell r="E919">
            <v>90000</v>
          </cell>
          <cell r="F919">
            <v>2700</v>
          </cell>
          <cell r="G919">
            <v>90000</v>
          </cell>
          <cell r="H919">
            <v>2700</v>
          </cell>
          <cell r="I919">
            <v>92700</v>
          </cell>
        </row>
        <row r="920">
          <cell r="A920" t="str">
            <v>13.4.1.2</v>
          </cell>
          <cell r="B920" t="str">
            <v>INSTALLATION AND COMMISSIONING</v>
          </cell>
          <cell r="C920" t="str">
            <v>ea.</v>
          </cell>
          <cell r="D920">
            <v>1</v>
          </cell>
          <cell r="E920">
            <v>3000</v>
          </cell>
          <cell r="F920">
            <v>0</v>
          </cell>
          <cell r="G920">
            <v>3000</v>
          </cell>
          <cell r="I920">
            <v>3000</v>
          </cell>
        </row>
        <row r="921">
          <cell r="A921" t="str">
            <v>13.4.1.3</v>
          </cell>
          <cell r="B921" t="str">
            <v>Software Configuration</v>
          </cell>
          <cell r="C921" t="str">
            <v>ea.</v>
          </cell>
          <cell r="D921">
            <v>1</v>
          </cell>
          <cell r="E921">
            <v>30000</v>
          </cell>
          <cell r="F921">
            <v>300</v>
          </cell>
          <cell r="G921">
            <v>30000</v>
          </cell>
          <cell r="H921">
            <v>300</v>
          </cell>
          <cell r="I921">
            <v>30300</v>
          </cell>
        </row>
        <row r="922">
          <cell r="A922" t="str">
            <v>13.4.1.4</v>
          </cell>
          <cell r="B922" t="str">
            <v>Software</v>
          </cell>
          <cell r="C922" t="str">
            <v>ea.</v>
          </cell>
          <cell r="D922">
            <v>1</v>
          </cell>
          <cell r="E922">
            <v>50000</v>
          </cell>
          <cell r="F922">
            <v>0</v>
          </cell>
          <cell r="G922">
            <v>50000</v>
          </cell>
          <cell r="H922">
            <v>0</v>
          </cell>
          <cell r="I922">
            <v>50000</v>
          </cell>
        </row>
        <row r="925">
          <cell r="A925" t="str">
            <v>13.6.1.0</v>
          </cell>
          <cell r="B925" t="str">
            <v>VTS WORK STATION</v>
          </cell>
          <cell r="C925" t="str">
            <v>ea.</v>
          </cell>
          <cell r="D925">
            <v>1</v>
          </cell>
          <cell r="G925">
            <v>20000</v>
          </cell>
          <cell r="H925">
            <v>1500</v>
          </cell>
          <cell r="I925">
            <v>21500</v>
          </cell>
        </row>
        <row r="926">
          <cell r="A926" t="str">
            <v>13.6.1.1</v>
          </cell>
          <cell r="B926" t="str">
            <v>WORKSTATION (Office PC)</v>
          </cell>
          <cell r="C926" t="str">
            <v>ea.</v>
          </cell>
          <cell r="D926">
            <v>1</v>
          </cell>
          <cell r="E926">
            <v>20000</v>
          </cell>
          <cell r="F926">
            <v>1500</v>
          </cell>
          <cell r="G926">
            <v>20000</v>
          </cell>
          <cell r="H926">
            <v>1500</v>
          </cell>
          <cell r="I926">
            <v>21500</v>
          </cell>
        </row>
        <row r="929">
          <cell r="A929" t="str">
            <v>13.7.1.0</v>
          </cell>
          <cell r="B929" t="str">
            <v>VTS SOFTWARE CONFIGURATION AND LICENSES</v>
          </cell>
          <cell r="C929" t="str">
            <v>ea.</v>
          </cell>
          <cell r="D929">
            <v>1</v>
          </cell>
          <cell r="G929">
            <v>130000</v>
          </cell>
          <cell r="H929">
            <v>1500</v>
          </cell>
          <cell r="I929">
            <v>131500</v>
          </cell>
        </row>
        <row r="930">
          <cell r="A930" t="str">
            <v>13.7.1.1</v>
          </cell>
          <cell r="B930" t="str">
            <v>VTS SOFTWARE CONFIGURATION</v>
          </cell>
          <cell r="C930" t="str">
            <v>ea.</v>
          </cell>
          <cell r="D930">
            <v>1</v>
          </cell>
          <cell r="E930">
            <v>130000</v>
          </cell>
          <cell r="F930">
            <v>1500</v>
          </cell>
          <cell r="G930">
            <v>130000</v>
          </cell>
          <cell r="H930">
            <v>1500</v>
          </cell>
          <cell r="I930">
            <v>131500</v>
          </cell>
        </row>
      </sheetData>
    </sheetDataSet>
  </externalBook>
</externalLink>
</file>

<file path=xl/externalLinks/externalLink6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tailed Summary"/>
      <sheetName val="Owners Cost Analysis"/>
      <sheetName val="Civils GL Analysis"/>
      <sheetName val="Electrical GL Analysis"/>
      <sheetName val="Instr GL Analysis"/>
      <sheetName val="Factory GL Analysis"/>
      <sheetName val="WHse GL Analysis"/>
      <sheetName val="Agric GL Analysis"/>
      <sheetName val="Project 1296"/>
      <sheetName val="2009 Exch Rates"/>
      <sheetName val="2008 cwip"/>
      <sheetName val="2009 cwip"/>
      <sheetName val="Macro1"/>
    </sheetNames>
    <sheetDataSet>
      <sheetData sheetId="0"/>
      <sheetData sheetId="1"/>
      <sheetData sheetId="2"/>
      <sheetData sheetId="3"/>
      <sheetData sheetId="4"/>
      <sheetData sheetId="5"/>
      <sheetData sheetId="6"/>
      <sheetData sheetId="7"/>
      <sheetData sheetId="8"/>
      <sheetData sheetId="9">
        <row r="13">
          <cell r="B13">
            <v>1</v>
          </cell>
          <cell r="C13">
            <v>2</v>
          </cell>
          <cell r="D13">
            <v>3</v>
          </cell>
          <cell r="E13">
            <v>4</v>
          </cell>
          <cell r="F13">
            <v>5</v>
          </cell>
          <cell r="G13">
            <v>6</v>
          </cell>
          <cell r="H13">
            <v>7</v>
          </cell>
          <cell r="I13">
            <v>8</v>
          </cell>
        </row>
        <row r="14">
          <cell r="B14" t="str">
            <v>USD</v>
          </cell>
          <cell r="C14" t="str">
            <v>GBP</v>
          </cell>
          <cell r="D14" t="str">
            <v>ZAR</v>
          </cell>
          <cell r="E14" t="str">
            <v>EURO/KWACHA</v>
          </cell>
          <cell r="F14" t="str">
            <v>EURO/DOLLAR</v>
          </cell>
          <cell r="G14" t="str">
            <v>GBP/USD</v>
          </cell>
          <cell r="H14" t="str">
            <v>SEK</v>
          </cell>
          <cell r="I14" t="str">
            <v>ZAR/ USD</v>
          </cell>
        </row>
        <row r="15">
          <cell r="A15">
            <v>39174</v>
          </cell>
          <cell r="B15">
            <v>4260</v>
          </cell>
          <cell r="C15">
            <v>8387.73</v>
          </cell>
          <cell r="D15">
            <v>586.91</v>
          </cell>
          <cell r="E15">
            <v>5686.67</v>
          </cell>
          <cell r="F15">
            <v>1.335</v>
          </cell>
          <cell r="G15">
            <v>1.9690000000000001</v>
          </cell>
          <cell r="H15">
            <v>609.79999999999995</v>
          </cell>
          <cell r="I15">
            <v>7.2587000000000002</v>
          </cell>
        </row>
        <row r="16">
          <cell r="A16">
            <v>39175</v>
          </cell>
          <cell r="B16">
            <v>4260</v>
          </cell>
          <cell r="C16">
            <v>8425.64</v>
          </cell>
          <cell r="D16">
            <v>588.4</v>
          </cell>
          <cell r="E16">
            <v>5692</v>
          </cell>
          <cell r="F16">
            <v>1.3360000000000001</v>
          </cell>
          <cell r="G16">
            <v>1.978</v>
          </cell>
          <cell r="H16">
            <v>607.16999999999996</v>
          </cell>
          <cell r="I16">
            <v>7.24</v>
          </cell>
        </row>
        <row r="17">
          <cell r="A17">
            <v>39176</v>
          </cell>
          <cell r="B17">
            <v>4260</v>
          </cell>
          <cell r="C17">
            <v>8408.6</v>
          </cell>
          <cell r="D17">
            <v>593.98</v>
          </cell>
          <cell r="E17">
            <v>5681.78</v>
          </cell>
          <cell r="F17">
            <v>1.33375</v>
          </cell>
          <cell r="G17">
            <v>1.9738500000000001</v>
          </cell>
          <cell r="H17">
            <v>607.09</v>
          </cell>
          <cell r="I17">
            <v>7.1720500000000005</v>
          </cell>
        </row>
        <row r="18">
          <cell r="A18">
            <v>39177</v>
          </cell>
          <cell r="B18">
            <v>4260</v>
          </cell>
          <cell r="C18">
            <v>8410.94</v>
          </cell>
          <cell r="D18">
            <v>595.95000000000005</v>
          </cell>
          <cell r="E18">
            <v>5690.72</v>
          </cell>
          <cell r="F18">
            <v>1.3360000000000001</v>
          </cell>
          <cell r="G18">
            <v>1.974</v>
          </cell>
          <cell r="H18">
            <v>611.45000000000005</v>
          </cell>
          <cell r="I18">
            <v>7.149</v>
          </cell>
        </row>
        <row r="19">
          <cell r="A19">
            <v>39182</v>
          </cell>
          <cell r="B19">
            <v>4240</v>
          </cell>
          <cell r="C19">
            <v>8349.2000000000007</v>
          </cell>
          <cell r="D19">
            <v>592.91999999999996</v>
          </cell>
          <cell r="E19">
            <v>5689.02</v>
          </cell>
          <cell r="F19">
            <v>1.3420000000000001</v>
          </cell>
          <cell r="G19">
            <v>1.9690000000000001</v>
          </cell>
          <cell r="H19">
            <v>614.08000000000004</v>
          </cell>
          <cell r="I19">
            <v>7.1509999999999998</v>
          </cell>
        </row>
        <row r="20">
          <cell r="A20">
            <v>39183</v>
          </cell>
          <cell r="B20">
            <v>4200</v>
          </cell>
          <cell r="C20">
            <v>8313.69</v>
          </cell>
          <cell r="D20">
            <v>587.99</v>
          </cell>
          <cell r="E20">
            <v>5637.87</v>
          </cell>
          <cell r="F20">
            <v>1.3420000000000001</v>
          </cell>
          <cell r="G20">
            <v>1.9790000000000001</v>
          </cell>
          <cell r="H20">
            <v>608.62</v>
          </cell>
          <cell r="I20">
            <v>7.1429999999999998</v>
          </cell>
        </row>
        <row r="21">
          <cell r="A21">
            <v>39184</v>
          </cell>
          <cell r="B21">
            <v>4200</v>
          </cell>
          <cell r="C21">
            <v>8301.09</v>
          </cell>
          <cell r="D21">
            <v>588.30999999999995</v>
          </cell>
          <cell r="E21">
            <v>5655.09</v>
          </cell>
          <cell r="F21">
            <v>1.3460000000000001</v>
          </cell>
          <cell r="G21">
            <v>1.976</v>
          </cell>
          <cell r="H21">
            <v>610</v>
          </cell>
          <cell r="I21">
            <v>7.14</v>
          </cell>
        </row>
        <row r="22">
          <cell r="A22">
            <v>39185</v>
          </cell>
          <cell r="B22">
            <v>4150</v>
          </cell>
          <cell r="C22">
            <v>8232.56</v>
          </cell>
          <cell r="D22">
            <v>580.91</v>
          </cell>
          <cell r="E22">
            <v>5607.27</v>
          </cell>
          <cell r="F22">
            <v>1.351</v>
          </cell>
          <cell r="G22">
            <v>1.984</v>
          </cell>
          <cell r="H22">
            <v>605.38</v>
          </cell>
          <cell r="I22">
            <v>7.1449999999999996</v>
          </cell>
        </row>
        <row r="23">
          <cell r="A23">
            <v>39188</v>
          </cell>
          <cell r="B23">
            <v>4130</v>
          </cell>
          <cell r="C23">
            <v>8209.82</v>
          </cell>
          <cell r="D23">
            <v>575.61</v>
          </cell>
          <cell r="E23">
            <v>5596.77</v>
          </cell>
          <cell r="F23">
            <v>1.355</v>
          </cell>
          <cell r="G23">
            <v>1.988</v>
          </cell>
          <cell r="H23">
            <v>603.58000000000004</v>
          </cell>
          <cell r="I23">
            <v>7.1749999999999998</v>
          </cell>
        </row>
        <row r="24">
          <cell r="A24">
            <v>39189</v>
          </cell>
          <cell r="B24">
            <v>4130</v>
          </cell>
          <cell r="C24">
            <v>8225.51</v>
          </cell>
          <cell r="D24">
            <v>581.01</v>
          </cell>
          <cell r="E24">
            <v>5595.53</v>
          </cell>
          <cell r="F24">
            <v>1.355</v>
          </cell>
          <cell r="G24">
            <v>1.992</v>
          </cell>
          <cell r="H24">
            <v>606.86</v>
          </cell>
          <cell r="I24">
            <v>7.1079999999999997</v>
          </cell>
        </row>
        <row r="25">
          <cell r="A25">
            <v>39190</v>
          </cell>
          <cell r="B25">
            <v>4070</v>
          </cell>
          <cell r="C25">
            <v>8174.6</v>
          </cell>
          <cell r="D25">
            <v>578.54</v>
          </cell>
          <cell r="E25">
            <v>5529.3</v>
          </cell>
          <cell r="F25">
            <v>1.3585499999999999</v>
          </cell>
          <cell r="G25">
            <v>2.0085000000000002</v>
          </cell>
          <cell r="H25">
            <v>600.4</v>
          </cell>
          <cell r="I25">
            <v>7.0350000000000001</v>
          </cell>
        </row>
        <row r="26">
          <cell r="A26">
            <v>39191</v>
          </cell>
          <cell r="B26">
            <v>4020</v>
          </cell>
          <cell r="C26">
            <v>8041.61</v>
          </cell>
          <cell r="D26">
            <v>563.64</v>
          </cell>
          <cell r="E26">
            <v>5457.15</v>
          </cell>
          <cell r="F26">
            <v>1.35755</v>
          </cell>
          <cell r="G26">
            <v>2.0004</v>
          </cell>
          <cell r="H26">
            <v>592.07000000000005</v>
          </cell>
          <cell r="I26">
            <v>7.1322999999999999</v>
          </cell>
        </row>
        <row r="27">
          <cell r="A27">
            <v>39192</v>
          </cell>
          <cell r="B27">
            <v>4020</v>
          </cell>
          <cell r="C27">
            <v>8054.27</v>
          </cell>
          <cell r="D27">
            <v>571.1</v>
          </cell>
          <cell r="E27">
            <v>5476.25</v>
          </cell>
          <cell r="F27">
            <v>1.36225</v>
          </cell>
          <cell r="G27">
            <v>2.0035500000000002</v>
          </cell>
          <cell r="H27">
            <v>594.58000000000004</v>
          </cell>
          <cell r="I27">
            <v>7.0395000000000003</v>
          </cell>
        </row>
        <row r="28">
          <cell r="A28">
            <v>39195</v>
          </cell>
          <cell r="B28">
            <v>4050</v>
          </cell>
          <cell r="C28">
            <v>8109.92</v>
          </cell>
          <cell r="D28">
            <v>574.35</v>
          </cell>
          <cell r="E28">
            <v>5500.71</v>
          </cell>
          <cell r="F28">
            <v>1.3580000000000001</v>
          </cell>
          <cell r="G28">
            <v>2.0019999999999998</v>
          </cell>
          <cell r="H28">
            <v>598.27</v>
          </cell>
          <cell r="I28">
            <v>7.0519999999999996</v>
          </cell>
        </row>
        <row r="29">
          <cell r="A29">
            <v>39196</v>
          </cell>
          <cell r="B29">
            <v>4130</v>
          </cell>
          <cell r="C29">
            <v>8248.64</v>
          </cell>
          <cell r="D29">
            <v>582.14</v>
          </cell>
          <cell r="E29">
            <v>5599.45</v>
          </cell>
          <cell r="F29">
            <v>1.3557999999999999</v>
          </cell>
          <cell r="G29">
            <v>1.99725</v>
          </cell>
          <cell r="H29">
            <v>608.77</v>
          </cell>
          <cell r="I29">
            <v>7.0945999999999998</v>
          </cell>
        </row>
        <row r="30">
          <cell r="A30">
            <v>39197</v>
          </cell>
          <cell r="B30">
            <v>4130</v>
          </cell>
          <cell r="C30">
            <v>8279.6200000000008</v>
          </cell>
          <cell r="D30">
            <v>586.86</v>
          </cell>
          <cell r="E30">
            <v>5633.53</v>
          </cell>
          <cell r="F30">
            <v>1.36405</v>
          </cell>
          <cell r="G30">
            <v>2.00475</v>
          </cell>
          <cell r="H30">
            <v>612.58000000000004</v>
          </cell>
          <cell r="I30">
            <v>7.0375499999999995</v>
          </cell>
        </row>
        <row r="31">
          <cell r="A31">
            <v>39198</v>
          </cell>
          <cell r="B31">
            <v>4130</v>
          </cell>
          <cell r="C31">
            <v>8281.68</v>
          </cell>
          <cell r="D31">
            <v>594.84</v>
          </cell>
          <cell r="E31">
            <v>5637.24</v>
          </cell>
          <cell r="F31">
            <v>1.365</v>
          </cell>
          <cell r="G31">
            <v>2.0049999999999999</v>
          </cell>
          <cell r="H31">
            <v>614.46</v>
          </cell>
          <cell r="I31">
            <v>6.944</v>
          </cell>
        </row>
        <row r="32">
          <cell r="A32">
            <v>39199</v>
          </cell>
          <cell r="B32">
            <v>4160</v>
          </cell>
          <cell r="C32">
            <v>8274.0300000000007</v>
          </cell>
          <cell r="D32">
            <v>590.45000000000005</v>
          </cell>
          <cell r="E32">
            <v>5654.69</v>
          </cell>
          <cell r="F32">
            <v>1.359</v>
          </cell>
          <cell r="G32">
            <v>1.9890000000000001</v>
          </cell>
          <cell r="H32">
            <v>617.52</v>
          </cell>
          <cell r="I32">
            <v>7.0460000000000003</v>
          </cell>
        </row>
        <row r="33">
          <cell r="A33">
            <v>39202</v>
          </cell>
          <cell r="B33">
            <v>4160</v>
          </cell>
          <cell r="C33">
            <v>8295.2579999999998</v>
          </cell>
          <cell r="D33">
            <v>581.86</v>
          </cell>
          <cell r="E33">
            <v>5665.5</v>
          </cell>
          <cell r="F33">
            <v>1.3618999999999999</v>
          </cell>
          <cell r="G33">
            <v>1.9940500000000001</v>
          </cell>
          <cell r="H33">
            <v>618.99</v>
          </cell>
          <cell r="I33">
            <v>7.1496999999999993</v>
          </cell>
        </row>
        <row r="34">
          <cell r="A34">
            <v>39204</v>
          </cell>
          <cell r="B34">
            <v>4160</v>
          </cell>
          <cell r="C34">
            <v>8300.4500000000007</v>
          </cell>
          <cell r="D34">
            <v>590.49</v>
          </cell>
          <cell r="E34">
            <v>5651.98</v>
          </cell>
          <cell r="F34">
            <v>1.359</v>
          </cell>
          <cell r="G34">
            <v>1.9950000000000001</v>
          </cell>
          <cell r="H34">
            <v>618.12</v>
          </cell>
          <cell r="I34">
            <v>7.0460000000000003</v>
          </cell>
        </row>
        <row r="35">
          <cell r="A35">
            <v>39205</v>
          </cell>
          <cell r="B35">
            <v>4030</v>
          </cell>
          <cell r="C35">
            <v>8028.97</v>
          </cell>
          <cell r="D35">
            <v>576.87</v>
          </cell>
          <cell r="E35">
            <v>5487.45</v>
          </cell>
          <cell r="F35">
            <v>1.3620000000000001</v>
          </cell>
          <cell r="G35">
            <v>1.992</v>
          </cell>
          <cell r="H35">
            <v>600.82000000000005</v>
          </cell>
          <cell r="I35">
            <v>6.9870000000000001</v>
          </cell>
        </row>
        <row r="36">
          <cell r="A36">
            <v>39206</v>
          </cell>
          <cell r="B36">
            <v>4030</v>
          </cell>
          <cell r="C36">
            <v>8009.83</v>
          </cell>
          <cell r="D36">
            <v>577.67999999999995</v>
          </cell>
          <cell r="E36">
            <v>5465.89</v>
          </cell>
          <cell r="F36">
            <v>1.3560000000000001</v>
          </cell>
          <cell r="G36">
            <v>1.988</v>
          </cell>
          <cell r="H36">
            <v>597.33000000000004</v>
          </cell>
          <cell r="I36">
            <v>6.976</v>
          </cell>
        </row>
        <row r="37">
          <cell r="A37">
            <v>39209</v>
          </cell>
          <cell r="B37">
            <v>4030</v>
          </cell>
          <cell r="C37">
            <v>8041.87</v>
          </cell>
          <cell r="D37">
            <v>581.76</v>
          </cell>
          <cell r="E37">
            <v>5482.61</v>
          </cell>
          <cell r="F37">
            <v>1.36</v>
          </cell>
          <cell r="G37">
            <v>1.996</v>
          </cell>
          <cell r="H37">
            <v>597.73</v>
          </cell>
          <cell r="I37">
            <v>6.9269999999999996</v>
          </cell>
        </row>
        <row r="38">
          <cell r="A38">
            <v>39210</v>
          </cell>
          <cell r="B38">
            <v>4090</v>
          </cell>
          <cell r="C38">
            <v>8162</v>
          </cell>
          <cell r="D38">
            <v>594.38</v>
          </cell>
          <cell r="E38">
            <v>5569.35</v>
          </cell>
          <cell r="F38">
            <v>1.3620000000000001</v>
          </cell>
          <cell r="G38">
            <v>1.996</v>
          </cell>
          <cell r="H38">
            <v>607.53</v>
          </cell>
          <cell r="I38">
            <v>6.8810000000000002</v>
          </cell>
        </row>
        <row r="39">
          <cell r="A39">
            <v>39211</v>
          </cell>
          <cell r="B39">
            <v>4090</v>
          </cell>
          <cell r="C39">
            <v>8146.87</v>
          </cell>
          <cell r="D39">
            <v>592.11</v>
          </cell>
          <cell r="E39">
            <v>5542.36</v>
          </cell>
          <cell r="F39">
            <v>1.355</v>
          </cell>
          <cell r="G39">
            <v>1.992</v>
          </cell>
          <cell r="H39">
            <v>602.80999999999995</v>
          </cell>
          <cell r="I39">
            <v>6.9089999999999998</v>
          </cell>
        </row>
        <row r="40">
          <cell r="A40">
            <v>39212</v>
          </cell>
          <cell r="B40">
            <v>4060</v>
          </cell>
          <cell r="C40">
            <v>8102.34</v>
          </cell>
          <cell r="D40">
            <v>587.89</v>
          </cell>
          <cell r="E40">
            <v>5503.53</v>
          </cell>
          <cell r="F40">
            <v>1.3560000000000001</v>
          </cell>
          <cell r="G40">
            <v>1.996</v>
          </cell>
          <cell r="H40">
            <v>597.66999999999996</v>
          </cell>
          <cell r="I40">
            <v>6.907</v>
          </cell>
        </row>
        <row r="41">
          <cell r="A41">
            <v>39213</v>
          </cell>
          <cell r="B41">
            <v>4045</v>
          </cell>
          <cell r="C41">
            <v>8009.91</v>
          </cell>
          <cell r="D41">
            <v>575.76</v>
          </cell>
          <cell r="E41">
            <v>5452.05</v>
          </cell>
          <cell r="F41">
            <v>1.3480000000000001</v>
          </cell>
          <cell r="G41">
            <v>1.98</v>
          </cell>
          <cell r="H41">
            <v>590.16</v>
          </cell>
          <cell r="I41">
            <v>7.0259999999999998</v>
          </cell>
        </row>
        <row r="42">
          <cell r="A42">
            <v>39216</v>
          </cell>
          <cell r="B42">
            <v>4025</v>
          </cell>
          <cell r="C42">
            <v>7986.41</v>
          </cell>
          <cell r="D42">
            <v>579.70000000000005</v>
          </cell>
          <cell r="E42">
            <v>5452.06</v>
          </cell>
          <cell r="F42">
            <v>1.355</v>
          </cell>
          <cell r="G42">
            <v>1.984</v>
          </cell>
          <cell r="H42">
            <v>591.16</v>
          </cell>
          <cell r="I42">
            <v>6.944</v>
          </cell>
        </row>
        <row r="43">
          <cell r="A43">
            <v>39217</v>
          </cell>
          <cell r="B43">
            <v>4000</v>
          </cell>
          <cell r="C43">
            <v>7919.6</v>
          </cell>
          <cell r="D43">
            <v>573.83000000000004</v>
          </cell>
          <cell r="E43">
            <v>5416.6</v>
          </cell>
          <cell r="F43">
            <v>1.3540000000000001</v>
          </cell>
          <cell r="G43">
            <v>1.98</v>
          </cell>
          <cell r="H43">
            <v>588.77</v>
          </cell>
          <cell r="I43">
            <v>6.9710000000000001</v>
          </cell>
        </row>
        <row r="44">
          <cell r="A44">
            <v>39218</v>
          </cell>
          <cell r="B44">
            <v>4000</v>
          </cell>
          <cell r="C44">
            <v>7946.2</v>
          </cell>
          <cell r="D44">
            <v>577.61</v>
          </cell>
          <cell r="E44">
            <v>5440.6</v>
          </cell>
          <cell r="F44">
            <v>1.36</v>
          </cell>
          <cell r="G44">
            <v>1.986</v>
          </cell>
          <cell r="H44">
            <v>592.04</v>
          </cell>
          <cell r="I44">
            <v>6.9260000000000002</v>
          </cell>
        </row>
        <row r="45">
          <cell r="A45">
            <v>39219</v>
          </cell>
          <cell r="B45">
            <v>4000</v>
          </cell>
          <cell r="C45">
            <v>7910.8</v>
          </cell>
          <cell r="D45">
            <v>573.79</v>
          </cell>
          <cell r="E45">
            <v>5410.4</v>
          </cell>
          <cell r="F45">
            <v>1.353</v>
          </cell>
          <cell r="G45">
            <v>1.978</v>
          </cell>
          <cell r="H45">
            <v>586.73</v>
          </cell>
          <cell r="I45">
            <v>6.9710000000000001</v>
          </cell>
        </row>
        <row r="46">
          <cell r="A46">
            <v>39220</v>
          </cell>
          <cell r="B46">
            <v>4000</v>
          </cell>
          <cell r="C46">
            <v>7895.4</v>
          </cell>
          <cell r="D46">
            <v>566.16999999999996</v>
          </cell>
          <cell r="E46">
            <v>5394.8</v>
          </cell>
          <cell r="F46">
            <v>1.349</v>
          </cell>
          <cell r="G46">
            <v>1.974</v>
          </cell>
          <cell r="H46">
            <v>584.54</v>
          </cell>
          <cell r="I46">
            <v>7.0650000000000004</v>
          </cell>
        </row>
        <row r="47">
          <cell r="A47">
            <v>39223</v>
          </cell>
          <cell r="B47">
            <v>3980</v>
          </cell>
          <cell r="C47">
            <v>7855.13</v>
          </cell>
          <cell r="D47">
            <v>568.55999999999995</v>
          </cell>
          <cell r="E47">
            <v>5378.57</v>
          </cell>
          <cell r="F47">
            <v>1.351</v>
          </cell>
          <cell r="G47">
            <v>1.974</v>
          </cell>
          <cell r="H47">
            <v>583.72</v>
          </cell>
          <cell r="I47">
            <v>7</v>
          </cell>
        </row>
        <row r="48">
          <cell r="A48">
            <v>39224</v>
          </cell>
          <cell r="B48">
            <v>3960</v>
          </cell>
          <cell r="C48">
            <v>7810.11</v>
          </cell>
          <cell r="D48">
            <v>565.19000000000005</v>
          </cell>
          <cell r="E48">
            <v>5334.91</v>
          </cell>
          <cell r="F48">
            <v>1.3472</v>
          </cell>
          <cell r="G48">
            <v>1.9722499999999998</v>
          </cell>
          <cell r="H48">
            <v>578.47</v>
          </cell>
          <cell r="I48">
            <v>7.0064500000000001</v>
          </cell>
        </row>
        <row r="49">
          <cell r="A49">
            <v>39225</v>
          </cell>
          <cell r="B49">
            <v>3930</v>
          </cell>
          <cell r="C49">
            <v>7761.55</v>
          </cell>
          <cell r="D49">
            <v>556.07000000000005</v>
          </cell>
          <cell r="E49">
            <v>5288.8</v>
          </cell>
          <cell r="F49">
            <v>1.3460000000000001</v>
          </cell>
          <cell r="G49">
            <v>1.9750000000000001</v>
          </cell>
          <cell r="H49">
            <v>576.05999999999995</v>
          </cell>
          <cell r="I49">
            <v>7.0670000000000002</v>
          </cell>
        </row>
        <row r="50">
          <cell r="A50">
            <v>39226</v>
          </cell>
          <cell r="B50">
            <v>3900</v>
          </cell>
          <cell r="C50">
            <v>7748.52</v>
          </cell>
          <cell r="D50">
            <v>550.46</v>
          </cell>
          <cell r="E50">
            <v>5248.43</v>
          </cell>
          <cell r="F50">
            <v>1.3460000000000001</v>
          </cell>
          <cell r="G50">
            <v>1.9870000000000001</v>
          </cell>
          <cell r="H50">
            <v>570.88</v>
          </cell>
          <cell r="I50">
            <v>7.085</v>
          </cell>
        </row>
        <row r="51">
          <cell r="A51">
            <v>39230</v>
          </cell>
          <cell r="B51">
            <v>3960</v>
          </cell>
          <cell r="C51">
            <v>7865.77</v>
          </cell>
          <cell r="D51">
            <v>559.87</v>
          </cell>
          <cell r="E51">
            <v>5334.51</v>
          </cell>
          <cell r="F51">
            <v>1.345</v>
          </cell>
          <cell r="G51">
            <v>1.984</v>
          </cell>
          <cell r="H51">
            <v>559.87</v>
          </cell>
          <cell r="I51">
            <v>7.0819999999999999</v>
          </cell>
        </row>
        <row r="52">
          <cell r="A52">
            <v>39231</v>
          </cell>
          <cell r="B52">
            <v>4000</v>
          </cell>
          <cell r="C52">
            <v>7940.6</v>
          </cell>
          <cell r="D52">
            <v>564.02</v>
          </cell>
          <cell r="E52">
            <v>5375.8</v>
          </cell>
          <cell r="F52">
            <v>1.34395</v>
          </cell>
          <cell r="G52">
            <v>1.98515</v>
          </cell>
          <cell r="H52">
            <v>583.94000000000005</v>
          </cell>
          <cell r="I52">
            <v>7.0920500000000004</v>
          </cell>
        </row>
        <row r="53">
          <cell r="A53">
            <v>39232</v>
          </cell>
          <cell r="B53">
            <v>3990</v>
          </cell>
          <cell r="C53">
            <v>7905.99</v>
          </cell>
          <cell r="D53">
            <v>556.79</v>
          </cell>
          <cell r="E53">
            <v>5363.56</v>
          </cell>
          <cell r="F53">
            <v>1.3442499999999999</v>
          </cell>
          <cell r="G53">
            <v>1.9814500000000002</v>
          </cell>
          <cell r="H53">
            <v>578.32000000000005</v>
          </cell>
          <cell r="I53">
            <v>7.16615</v>
          </cell>
        </row>
        <row r="54">
          <cell r="A54">
            <v>39233</v>
          </cell>
          <cell r="B54">
            <v>3990</v>
          </cell>
          <cell r="C54">
            <v>7880.45</v>
          </cell>
          <cell r="D54">
            <v>557.4</v>
          </cell>
          <cell r="E54">
            <v>5361.16</v>
          </cell>
          <cell r="F54">
            <v>1.3440000000000001</v>
          </cell>
          <cell r="G54">
            <v>1.9750000000000001</v>
          </cell>
          <cell r="H54">
            <v>575.42999999999995</v>
          </cell>
          <cell r="I54">
            <v>7.1589999999999998</v>
          </cell>
        </row>
        <row r="55">
          <cell r="A55">
            <v>39234</v>
          </cell>
          <cell r="B55">
            <v>3970</v>
          </cell>
          <cell r="C55">
            <v>7856.83</v>
          </cell>
          <cell r="D55">
            <v>558.23</v>
          </cell>
          <cell r="E55">
            <v>5338.66</v>
          </cell>
          <cell r="F55">
            <v>1.345</v>
          </cell>
          <cell r="G55">
            <v>1.9790000000000001</v>
          </cell>
          <cell r="H55">
            <v>574</v>
          </cell>
          <cell r="I55">
            <v>7.1120000000000001</v>
          </cell>
        </row>
        <row r="56">
          <cell r="A56">
            <v>39237</v>
          </cell>
          <cell r="B56">
            <v>3915</v>
          </cell>
          <cell r="C56">
            <v>7765.4</v>
          </cell>
          <cell r="D56">
            <v>550.15</v>
          </cell>
          <cell r="E56">
            <v>5265.48</v>
          </cell>
          <cell r="F56">
            <v>1.345</v>
          </cell>
          <cell r="G56">
            <v>1.984</v>
          </cell>
          <cell r="H56">
            <v>564.91999999999996</v>
          </cell>
          <cell r="I56">
            <v>7.117</v>
          </cell>
        </row>
        <row r="57">
          <cell r="A57">
            <v>39238</v>
          </cell>
          <cell r="B57">
            <v>3915</v>
          </cell>
          <cell r="C57">
            <v>7797.7</v>
          </cell>
          <cell r="D57">
            <v>547.54</v>
          </cell>
          <cell r="E57">
            <v>5283.1</v>
          </cell>
          <cell r="F57">
            <v>1.349</v>
          </cell>
          <cell r="G57">
            <v>1.992</v>
          </cell>
          <cell r="H57">
            <v>566.4</v>
          </cell>
          <cell r="I57">
            <v>7.15</v>
          </cell>
        </row>
        <row r="58">
          <cell r="A58">
            <v>39239</v>
          </cell>
          <cell r="B58">
            <v>3915</v>
          </cell>
          <cell r="C58">
            <v>7809.05</v>
          </cell>
          <cell r="D58">
            <v>546.30999999999995</v>
          </cell>
          <cell r="E58">
            <v>5298.95</v>
          </cell>
          <cell r="F58">
            <v>1.3540000000000001</v>
          </cell>
          <cell r="G58">
            <v>1.9950000000000001</v>
          </cell>
          <cell r="H58">
            <v>568.01</v>
          </cell>
          <cell r="I58">
            <v>7.1660000000000004</v>
          </cell>
        </row>
        <row r="59">
          <cell r="A59">
            <v>39240</v>
          </cell>
          <cell r="B59">
            <v>3945</v>
          </cell>
          <cell r="C59">
            <v>7863.77</v>
          </cell>
          <cell r="D59">
            <v>550.41999999999996</v>
          </cell>
          <cell r="E59">
            <v>5327.92</v>
          </cell>
          <cell r="F59">
            <v>1.351</v>
          </cell>
          <cell r="G59">
            <v>1.9930000000000001</v>
          </cell>
          <cell r="H59">
            <v>571.29</v>
          </cell>
          <cell r="I59">
            <v>7.1680000000000001</v>
          </cell>
        </row>
        <row r="60">
          <cell r="A60">
            <v>39241</v>
          </cell>
          <cell r="B60">
            <v>3980</v>
          </cell>
          <cell r="C60">
            <v>7865.08</v>
          </cell>
          <cell r="D60">
            <v>547.33000000000004</v>
          </cell>
          <cell r="E60">
            <v>5340.96</v>
          </cell>
          <cell r="F60">
            <v>1.34195</v>
          </cell>
          <cell r="G60">
            <v>1.9761500000000001</v>
          </cell>
          <cell r="H60">
            <v>573.25</v>
          </cell>
          <cell r="I60">
            <v>7.2721</v>
          </cell>
        </row>
        <row r="61">
          <cell r="A61">
            <v>39244</v>
          </cell>
          <cell r="B61">
            <v>4020</v>
          </cell>
          <cell r="C61">
            <v>7911.56</v>
          </cell>
          <cell r="D61">
            <v>554.44000000000005</v>
          </cell>
          <cell r="E61">
            <v>5367.3</v>
          </cell>
          <cell r="F61">
            <v>1.335</v>
          </cell>
          <cell r="G61">
            <v>1.968</v>
          </cell>
          <cell r="H61">
            <v>574.78</v>
          </cell>
          <cell r="I61">
            <v>7.2510000000000003</v>
          </cell>
        </row>
        <row r="62">
          <cell r="A62">
            <v>39245</v>
          </cell>
          <cell r="B62">
            <v>3995</v>
          </cell>
          <cell r="C62">
            <v>7881.94</v>
          </cell>
          <cell r="D62">
            <v>553.65</v>
          </cell>
          <cell r="E62">
            <v>5339.32</v>
          </cell>
          <cell r="F62">
            <v>1.3365</v>
          </cell>
          <cell r="G62">
            <v>1.97295</v>
          </cell>
          <cell r="H62">
            <v>571.48</v>
          </cell>
          <cell r="I62">
            <v>7.2157499999999999</v>
          </cell>
        </row>
        <row r="63">
          <cell r="A63">
            <v>39246</v>
          </cell>
          <cell r="B63">
            <v>3995</v>
          </cell>
          <cell r="C63">
            <v>7888.53</v>
          </cell>
          <cell r="D63">
            <v>549.1</v>
          </cell>
          <cell r="E63">
            <v>5319.74</v>
          </cell>
          <cell r="F63">
            <v>1.3315999999999999</v>
          </cell>
          <cell r="G63">
            <v>1.9746000000000001</v>
          </cell>
          <cell r="H63">
            <v>565.09</v>
          </cell>
          <cell r="I63">
            <v>7.27555</v>
          </cell>
        </row>
        <row r="64">
          <cell r="A64">
            <v>39247</v>
          </cell>
          <cell r="B64">
            <v>3955</v>
          </cell>
          <cell r="C64">
            <v>7800.05</v>
          </cell>
          <cell r="D64">
            <v>548.16</v>
          </cell>
          <cell r="E64">
            <v>5264.7</v>
          </cell>
          <cell r="F64">
            <v>1.3311500000000001</v>
          </cell>
          <cell r="G64">
            <v>1.9722</v>
          </cell>
          <cell r="H64">
            <v>560</v>
          </cell>
          <cell r="I64">
            <v>7.2152000000000003</v>
          </cell>
        </row>
        <row r="65">
          <cell r="A65">
            <v>39248</v>
          </cell>
          <cell r="B65">
            <v>3885</v>
          </cell>
          <cell r="C65">
            <v>7654.81</v>
          </cell>
          <cell r="D65">
            <v>541.27</v>
          </cell>
          <cell r="E65">
            <v>5175.79</v>
          </cell>
          <cell r="F65">
            <v>1.3322500000000002</v>
          </cell>
          <cell r="G65">
            <v>1.9703499999999998</v>
          </cell>
          <cell r="H65">
            <v>548.63</v>
          </cell>
          <cell r="I65">
            <v>7.1780499999999998</v>
          </cell>
        </row>
        <row r="66">
          <cell r="A66">
            <v>39251</v>
          </cell>
          <cell r="B66">
            <v>3885</v>
          </cell>
          <cell r="C66">
            <v>7688.22</v>
          </cell>
          <cell r="D66">
            <v>546.41</v>
          </cell>
          <cell r="E66">
            <v>5201.82</v>
          </cell>
          <cell r="F66">
            <v>1.339</v>
          </cell>
          <cell r="G66">
            <v>1.9790000000000001</v>
          </cell>
          <cell r="H66">
            <v>551.94000000000005</v>
          </cell>
          <cell r="I66">
            <v>7.1109999999999998</v>
          </cell>
        </row>
        <row r="67">
          <cell r="A67">
            <v>39252</v>
          </cell>
          <cell r="B67">
            <v>3885</v>
          </cell>
          <cell r="C67">
            <v>7707.84</v>
          </cell>
          <cell r="D67">
            <v>548.07000000000005</v>
          </cell>
          <cell r="E67">
            <v>5208.43</v>
          </cell>
          <cell r="F67">
            <v>1.341</v>
          </cell>
          <cell r="G67">
            <v>1.984</v>
          </cell>
          <cell r="H67">
            <v>553.26</v>
          </cell>
          <cell r="I67">
            <v>7.0890000000000004</v>
          </cell>
        </row>
        <row r="68">
          <cell r="A68">
            <v>39253</v>
          </cell>
          <cell r="B68">
            <v>3885</v>
          </cell>
          <cell r="C68">
            <v>7725.91</v>
          </cell>
          <cell r="D68">
            <v>548.91999999999996</v>
          </cell>
          <cell r="E68">
            <v>5216.97</v>
          </cell>
          <cell r="F68">
            <v>1.343</v>
          </cell>
          <cell r="G68">
            <v>1.9890000000000001</v>
          </cell>
          <cell r="H68">
            <v>554.26</v>
          </cell>
          <cell r="I68">
            <v>7.0780000000000003</v>
          </cell>
        </row>
        <row r="69">
          <cell r="A69">
            <v>39254</v>
          </cell>
          <cell r="B69">
            <v>3840</v>
          </cell>
          <cell r="C69">
            <v>7647.94</v>
          </cell>
          <cell r="D69">
            <v>538.05999999999995</v>
          </cell>
          <cell r="E69">
            <v>5143.87</v>
          </cell>
          <cell r="F69">
            <v>1.34</v>
          </cell>
          <cell r="G69">
            <v>1.9870000000000001</v>
          </cell>
          <cell r="H69">
            <v>555.03</v>
          </cell>
          <cell r="I69">
            <v>7.1369999999999996</v>
          </cell>
        </row>
        <row r="70">
          <cell r="A70">
            <v>39255</v>
          </cell>
          <cell r="B70">
            <v>3780</v>
          </cell>
          <cell r="C70">
            <v>7533.35</v>
          </cell>
          <cell r="D70">
            <v>530.54</v>
          </cell>
          <cell r="E70">
            <v>5064.4399999999996</v>
          </cell>
          <cell r="F70">
            <v>1.34</v>
          </cell>
          <cell r="G70">
            <v>1.9930000000000001</v>
          </cell>
          <cell r="H70">
            <v>548.58000000000004</v>
          </cell>
          <cell r="I70">
            <v>7.125</v>
          </cell>
        </row>
        <row r="71">
          <cell r="A71">
            <v>39258</v>
          </cell>
          <cell r="B71">
            <v>3780</v>
          </cell>
          <cell r="C71">
            <v>7556.98</v>
          </cell>
          <cell r="D71">
            <v>528.58000000000004</v>
          </cell>
          <cell r="E71">
            <v>5086.5600000000004</v>
          </cell>
          <cell r="F71">
            <v>1.343</v>
          </cell>
          <cell r="G71">
            <v>1.9990000000000001</v>
          </cell>
          <cell r="H71">
            <v>550.37</v>
          </cell>
          <cell r="I71">
            <v>7.1509999999999998</v>
          </cell>
        </row>
        <row r="72">
          <cell r="A72">
            <v>39259</v>
          </cell>
          <cell r="B72">
            <v>3780</v>
          </cell>
          <cell r="C72">
            <v>7552.44</v>
          </cell>
          <cell r="D72">
            <v>526.65</v>
          </cell>
          <cell r="E72">
            <v>5088.83</v>
          </cell>
          <cell r="F72">
            <v>1.3460000000000001</v>
          </cell>
          <cell r="G72">
            <v>1.998</v>
          </cell>
          <cell r="H72">
            <v>549.91999999999996</v>
          </cell>
          <cell r="I72">
            <v>7.1769999999999996</v>
          </cell>
        </row>
        <row r="73">
          <cell r="A73">
            <v>39260</v>
          </cell>
          <cell r="B73">
            <v>3780</v>
          </cell>
          <cell r="C73">
            <v>7551.31</v>
          </cell>
          <cell r="D73">
            <v>524.20000000000005</v>
          </cell>
          <cell r="E73">
            <v>5080.8900000000003</v>
          </cell>
          <cell r="F73">
            <v>1.3440000000000001</v>
          </cell>
          <cell r="G73">
            <v>1.998</v>
          </cell>
          <cell r="H73">
            <v>547.66999999999996</v>
          </cell>
          <cell r="I73">
            <v>7.2110000000000003</v>
          </cell>
        </row>
        <row r="74">
          <cell r="A74">
            <v>39261</v>
          </cell>
          <cell r="B74">
            <v>3760</v>
          </cell>
          <cell r="C74">
            <v>7517.93</v>
          </cell>
          <cell r="D74">
            <v>527.51</v>
          </cell>
          <cell r="E74">
            <v>5061.8999999999996</v>
          </cell>
          <cell r="F74">
            <v>1.3460000000000001</v>
          </cell>
          <cell r="G74">
            <v>1.9990000000000001</v>
          </cell>
          <cell r="H74">
            <v>546.94000000000005</v>
          </cell>
          <cell r="I74">
            <v>7.1280000000000001</v>
          </cell>
        </row>
        <row r="75">
          <cell r="A75">
            <v>39262</v>
          </cell>
          <cell r="B75">
            <v>3760</v>
          </cell>
          <cell r="C75">
            <v>7532.22</v>
          </cell>
          <cell r="D75">
            <v>530.70000000000005</v>
          </cell>
          <cell r="E75">
            <v>5069.08</v>
          </cell>
          <cell r="F75">
            <v>1.3454999999999999</v>
          </cell>
          <cell r="G75">
            <v>2.00325</v>
          </cell>
          <cell r="H75">
            <v>547.61</v>
          </cell>
          <cell r="I75">
            <v>7.0851000000000006</v>
          </cell>
        </row>
        <row r="76">
          <cell r="A76">
            <v>39267</v>
          </cell>
          <cell r="B76">
            <v>3740</v>
          </cell>
          <cell r="C76">
            <v>7547.69</v>
          </cell>
          <cell r="D76">
            <v>535.42999999999995</v>
          </cell>
          <cell r="E76">
            <v>5093.32</v>
          </cell>
          <cell r="F76">
            <v>1.3620000000000001</v>
          </cell>
          <cell r="G76">
            <v>2.0179999999999998</v>
          </cell>
          <cell r="H76">
            <v>552.85</v>
          </cell>
          <cell r="I76">
            <v>6.9850000000000003</v>
          </cell>
        </row>
        <row r="77">
          <cell r="A77">
            <v>39268</v>
          </cell>
          <cell r="B77">
            <v>3740</v>
          </cell>
          <cell r="C77">
            <v>7540.78</v>
          </cell>
          <cell r="D77">
            <v>536.52</v>
          </cell>
          <cell r="E77">
            <v>5093.13</v>
          </cell>
          <cell r="F77">
            <v>1.3620000000000001</v>
          </cell>
          <cell r="G77">
            <v>2.016</v>
          </cell>
          <cell r="H77">
            <v>556.11</v>
          </cell>
          <cell r="I77">
            <v>6.9710000000000001</v>
          </cell>
        </row>
        <row r="78">
          <cell r="A78">
            <v>39269</v>
          </cell>
          <cell r="B78">
            <v>3740</v>
          </cell>
          <cell r="C78">
            <v>7517.4</v>
          </cell>
          <cell r="D78">
            <v>532.38</v>
          </cell>
          <cell r="E78">
            <v>5082.66</v>
          </cell>
          <cell r="F78">
            <v>1.359</v>
          </cell>
          <cell r="G78">
            <v>2.0099999999999998</v>
          </cell>
          <cell r="H78">
            <v>555.04</v>
          </cell>
          <cell r="I78">
            <v>7.0250000000000004</v>
          </cell>
        </row>
        <row r="79">
          <cell r="A79">
            <v>39272</v>
          </cell>
          <cell r="B79">
            <v>3740</v>
          </cell>
          <cell r="C79">
            <v>7523.38</v>
          </cell>
          <cell r="D79">
            <v>535.13</v>
          </cell>
          <cell r="E79">
            <v>5094.75</v>
          </cell>
          <cell r="F79">
            <v>1.3620000000000001</v>
          </cell>
          <cell r="G79">
            <v>2.012</v>
          </cell>
          <cell r="H79">
            <v>555.70000000000005</v>
          </cell>
          <cell r="I79">
            <v>6.9889999999999999</v>
          </cell>
        </row>
        <row r="80">
          <cell r="A80">
            <v>39273</v>
          </cell>
          <cell r="B80">
            <v>3740</v>
          </cell>
          <cell r="C80">
            <v>7523.38</v>
          </cell>
          <cell r="D80">
            <v>536</v>
          </cell>
          <cell r="E80">
            <v>5088.83</v>
          </cell>
          <cell r="F80">
            <v>1.361</v>
          </cell>
          <cell r="G80">
            <v>2.012</v>
          </cell>
          <cell r="H80">
            <v>553.62</v>
          </cell>
          <cell r="I80">
            <v>6.9779999999999998</v>
          </cell>
        </row>
        <row r="81">
          <cell r="A81">
            <v>39274</v>
          </cell>
          <cell r="B81">
            <v>3740</v>
          </cell>
          <cell r="C81">
            <v>7577.24</v>
          </cell>
          <cell r="D81">
            <v>532.5</v>
          </cell>
          <cell r="E81">
            <v>5140.82</v>
          </cell>
          <cell r="F81">
            <v>1.375</v>
          </cell>
          <cell r="G81">
            <v>2.0259999999999998</v>
          </cell>
          <cell r="H81">
            <v>560.35</v>
          </cell>
          <cell r="I81">
            <v>7.024</v>
          </cell>
        </row>
        <row r="82">
          <cell r="A82">
            <v>39275</v>
          </cell>
          <cell r="B82">
            <v>3760</v>
          </cell>
          <cell r="C82">
            <v>7642.39</v>
          </cell>
          <cell r="D82">
            <v>535.69000000000005</v>
          </cell>
          <cell r="E82">
            <v>5173.01</v>
          </cell>
          <cell r="F82">
            <v>1.3759999999999999</v>
          </cell>
          <cell r="G82">
            <v>2.0329999999999999</v>
          </cell>
          <cell r="H82">
            <v>564.37</v>
          </cell>
          <cell r="I82">
            <v>7.0190000000000001</v>
          </cell>
        </row>
        <row r="83">
          <cell r="A83">
            <v>39276</v>
          </cell>
          <cell r="B83">
            <v>3760</v>
          </cell>
          <cell r="C83">
            <v>7628.66</v>
          </cell>
          <cell r="D83">
            <v>539.07000000000005</v>
          </cell>
          <cell r="E83">
            <v>5182.03</v>
          </cell>
          <cell r="F83">
            <v>1.3779999999999999</v>
          </cell>
          <cell r="G83">
            <v>2.0289999999999999</v>
          </cell>
          <cell r="H83">
            <v>566.48</v>
          </cell>
          <cell r="I83">
            <v>6.9749999999999996</v>
          </cell>
        </row>
        <row r="84">
          <cell r="A84">
            <v>39279</v>
          </cell>
          <cell r="B84">
            <v>3810</v>
          </cell>
          <cell r="C84">
            <v>7756.21</v>
          </cell>
          <cell r="D84">
            <v>547.30999999999995</v>
          </cell>
          <cell r="E84">
            <v>5253.99</v>
          </cell>
          <cell r="F84">
            <v>1.379</v>
          </cell>
          <cell r="G84">
            <v>2.036</v>
          </cell>
          <cell r="H84">
            <v>573.77</v>
          </cell>
          <cell r="I84">
            <v>6.9610000000000003</v>
          </cell>
        </row>
        <row r="85">
          <cell r="A85">
            <v>39280</v>
          </cell>
          <cell r="B85">
            <v>3810</v>
          </cell>
          <cell r="C85">
            <v>7759.26</v>
          </cell>
          <cell r="D85">
            <v>546.29</v>
          </cell>
          <cell r="E85">
            <v>5251.7</v>
          </cell>
          <cell r="F85">
            <v>1.3779999999999999</v>
          </cell>
          <cell r="G85">
            <v>2.036</v>
          </cell>
          <cell r="H85">
            <v>573.12</v>
          </cell>
          <cell r="I85">
            <v>6.9740000000000002</v>
          </cell>
        </row>
        <row r="86">
          <cell r="A86">
            <v>39281</v>
          </cell>
          <cell r="B86">
            <v>3850</v>
          </cell>
          <cell r="C86">
            <v>7906.55</v>
          </cell>
          <cell r="D86">
            <v>551.99</v>
          </cell>
          <cell r="E86">
            <v>5321.09</v>
          </cell>
          <cell r="F86">
            <v>1.3819999999999999</v>
          </cell>
          <cell r="G86">
            <v>2.0539999999999998</v>
          </cell>
          <cell r="H86">
            <v>580.1</v>
          </cell>
          <cell r="I86">
            <v>6.9749999999999996</v>
          </cell>
        </row>
        <row r="87">
          <cell r="A87">
            <v>39282</v>
          </cell>
          <cell r="B87">
            <v>3850</v>
          </cell>
          <cell r="C87">
            <v>7900.78</v>
          </cell>
          <cell r="D87">
            <v>555.96</v>
          </cell>
          <cell r="E87">
            <v>5311.27</v>
          </cell>
          <cell r="F87">
            <v>1.38</v>
          </cell>
          <cell r="G87">
            <v>2.052</v>
          </cell>
          <cell r="H87">
            <v>578.79999999999995</v>
          </cell>
          <cell r="I87">
            <v>6.9260000000000002</v>
          </cell>
        </row>
        <row r="88">
          <cell r="A88">
            <v>39283</v>
          </cell>
          <cell r="B88">
            <v>3830</v>
          </cell>
          <cell r="C88">
            <v>7847.1</v>
          </cell>
          <cell r="D88">
            <v>557.21</v>
          </cell>
          <cell r="E88">
            <v>5286.36</v>
          </cell>
          <cell r="F88">
            <v>1.38</v>
          </cell>
          <cell r="G88">
            <v>2.0489999999999999</v>
          </cell>
          <cell r="H88">
            <v>576.46</v>
          </cell>
          <cell r="I88">
            <v>6.8739999999999997</v>
          </cell>
        </row>
        <row r="89">
          <cell r="A89">
            <v>39286</v>
          </cell>
          <cell r="B89">
            <v>3830</v>
          </cell>
          <cell r="C89">
            <v>7883.48</v>
          </cell>
          <cell r="D89">
            <v>560.71</v>
          </cell>
          <cell r="E89">
            <v>5299.38</v>
          </cell>
          <cell r="F89">
            <v>1.3839999999999999</v>
          </cell>
          <cell r="G89">
            <v>2.0579999999999998</v>
          </cell>
          <cell r="H89">
            <v>576.96</v>
          </cell>
          <cell r="I89">
            <v>6.8310000000000004</v>
          </cell>
        </row>
        <row r="90">
          <cell r="A90">
            <v>39287</v>
          </cell>
          <cell r="B90">
            <v>3800</v>
          </cell>
          <cell r="C90">
            <v>7845.29</v>
          </cell>
          <cell r="D90">
            <v>557.05999999999995</v>
          </cell>
          <cell r="E90">
            <v>5255.02</v>
          </cell>
          <cell r="F90">
            <v>1.383</v>
          </cell>
          <cell r="G90">
            <v>2.0649999999999999</v>
          </cell>
          <cell r="H90">
            <v>572.57000000000005</v>
          </cell>
          <cell r="I90">
            <v>6.8220000000000001</v>
          </cell>
        </row>
        <row r="91">
          <cell r="A91">
            <v>39288</v>
          </cell>
          <cell r="B91">
            <v>3800</v>
          </cell>
          <cell r="C91">
            <v>7830.47</v>
          </cell>
          <cell r="D91">
            <v>554.34</v>
          </cell>
          <cell r="E91">
            <v>5250.84</v>
          </cell>
          <cell r="F91">
            <v>1.3819999999999999</v>
          </cell>
          <cell r="G91">
            <v>2.0609999999999999</v>
          </cell>
          <cell r="H91">
            <v>569.94000000000005</v>
          </cell>
          <cell r="I91">
            <v>6.8550000000000004</v>
          </cell>
        </row>
        <row r="92">
          <cell r="A92">
            <v>39289</v>
          </cell>
          <cell r="B92">
            <v>3855</v>
          </cell>
          <cell r="C92">
            <v>7909.5</v>
          </cell>
          <cell r="D92">
            <v>560.55999999999995</v>
          </cell>
          <cell r="E92">
            <v>5290.02</v>
          </cell>
          <cell r="F92">
            <v>1.3720000000000001</v>
          </cell>
          <cell r="G92">
            <v>2.052</v>
          </cell>
          <cell r="H92">
            <v>573.86</v>
          </cell>
          <cell r="I92">
            <v>6.8780000000000001</v>
          </cell>
        </row>
        <row r="93">
          <cell r="A93">
            <v>39290</v>
          </cell>
          <cell r="B93">
            <v>3855</v>
          </cell>
          <cell r="C93">
            <v>7880.2</v>
          </cell>
          <cell r="D93">
            <v>544.95000000000005</v>
          </cell>
          <cell r="E93">
            <v>5296.96</v>
          </cell>
          <cell r="F93">
            <v>1.3740000000000001</v>
          </cell>
          <cell r="G93">
            <v>2.044</v>
          </cell>
          <cell r="H93">
            <v>572.67999999999995</v>
          </cell>
          <cell r="I93">
            <v>7.0739999999999998</v>
          </cell>
        </row>
        <row r="94">
          <cell r="A94">
            <v>39293</v>
          </cell>
          <cell r="B94">
            <v>3855</v>
          </cell>
          <cell r="C94">
            <v>7796.54</v>
          </cell>
          <cell r="D94">
            <v>542.58000000000004</v>
          </cell>
          <cell r="E94">
            <v>5258.8</v>
          </cell>
          <cell r="F94">
            <v>1.3625449999999999</v>
          </cell>
          <cell r="G94">
            <v>2.0224500000000001</v>
          </cell>
          <cell r="H94">
            <v>571.58000000000004</v>
          </cell>
          <cell r="I94">
            <v>7.1054999999999993</v>
          </cell>
        </row>
        <row r="95">
          <cell r="A95">
            <v>39294</v>
          </cell>
          <cell r="B95">
            <v>3855</v>
          </cell>
          <cell r="C95">
            <v>7812.54</v>
          </cell>
          <cell r="D95">
            <v>541.84</v>
          </cell>
          <cell r="E95">
            <v>5278.07</v>
          </cell>
          <cell r="F95">
            <v>1.3691500000000001</v>
          </cell>
          <cell r="G95">
            <v>2.0266000000000002</v>
          </cell>
          <cell r="H95">
            <v>574.6</v>
          </cell>
          <cell r="I95">
            <v>7.1151</v>
          </cell>
        </row>
        <row r="96">
          <cell r="A96">
            <v>39295</v>
          </cell>
          <cell r="B96">
            <v>3945</v>
          </cell>
          <cell r="C96">
            <v>7798</v>
          </cell>
          <cell r="D96">
            <v>562.5</v>
          </cell>
          <cell r="E96">
            <v>5261.5</v>
          </cell>
          <cell r="F96">
            <v>1.3649</v>
          </cell>
          <cell r="G96">
            <v>2.3077000000000001</v>
          </cell>
          <cell r="H96">
            <v>571</v>
          </cell>
          <cell r="I96">
            <v>7.2102000000000004</v>
          </cell>
        </row>
        <row r="97">
          <cell r="A97">
            <v>39296</v>
          </cell>
          <cell r="B97">
            <v>3980</v>
          </cell>
          <cell r="C97">
            <v>8091.5</v>
          </cell>
          <cell r="D97">
            <v>559.5</v>
          </cell>
          <cell r="E97">
            <v>5442.5</v>
          </cell>
          <cell r="F97">
            <v>1.3673500000000001</v>
          </cell>
          <cell r="G97">
            <v>2.03295</v>
          </cell>
          <cell r="H97">
            <v>589</v>
          </cell>
          <cell r="I97">
            <v>7.1130500000000003</v>
          </cell>
        </row>
        <row r="98">
          <cell r="A98">
            <v>39297</v>
          </cell>
          <cell r="B98">
            <v>3980</v>
          </cell>
          <cell r="C98">
            <v>8104.47</v>
          </cell>
          <cell r="D98">
            <v>561.33000000000004</v>
          </cell>
          <cell r="E98">
            <v>5454.59</v>
          </cell>
          <cell r="F98">
            <v>1.3704999999999998</v>
          </cell>
          <cell r="G98">
            <v>2.0367999999999999</v>
          </cell>
          <cell r="H98">
            <v>592.51</v>
          </cell>
          <cell r="I98">
            <v>7.0906000000000002</v>
          </cell>
        </row>
        <row r="99">
          <cell r="A99">
            <v>39301</v>
          </cell>
          <cell r="B99">
            <v>3950</v>
          </cell>
          <cell r="C99">
            <v>8026.6</v>
          </cell>
          <cell r="D99">
            <v>561.32000000000005</v>
          </cell>
          <cell r="E99">
            <v>5451</v>
          </cell>
          <cell r="F99">
            <v>1.38</v>
          </cell>
          <cell r="G99">
            <v>2.032</v>
          </cell>
          <cell r="H99">
            <v>591.79999999999995</v>
          </cell>
          <cell r="I99">
            <v>7.0369999999999999</v>
          </cell>
        </row>
        <row r="100">
          <cell r="A100">
            <v>39302</v>
          </cell>
          <cell r="B100">
            <v>3890</v>
          </cell>
          <cell r="C100">
            <v>7865</v>
          </cell>
          <cell r="D100">
            <v>550.23</v>
          </cell>
          <cell r="E100">
            <v>5349.33</v>
          </cell>
          <cell r="F100">
            <v>1.375</v>
          </cell>
          <cell r="G100">
            <v>2.0219999999999998</v>
          </cell>
          <cell r="H100">
            <v>578.57000000000005</v>
          </cell>
          <cell r="I100">
            <v>7.07</v>
          </cell>
        </row>
        <row r="101">
          <cell r="A101">
            <v>39303</v>
          </cell>
          <cell r="B101">
            <v>3890</v>
          </cell>
          <cell r="C101">
            <v>7928.6</v>
          </cell>
          <cell r="D101">
            <v>552.09</v>
          </cell>
          <cell r="E101">
            <v>5369.56</v>
          </cell>
          <cell r="F101">
            <v>1.379</v>
          </cell>
          <cell r="G101">
            <v>2.0219999999999998</v>
          </cell>
          <cell r="H101">
            <v>580.96</v>
          </cell>
          <cell r="I101">
            <v>7.0460000000000003</v>
          </cell>
        </row>
        <row r="102">
          <cell r="A102">
            <v>39304</v>
          </cell>
          <cell r="B102">
            <v>3910</v>
          </cell>
          <cell r="C102">
            <v>7897.81</v>
          </cell>
          <cell r="D102">
            <v>544.95000000000005</v>
          </cell>
          <cell r="E102">
            <v>5338.52</v>
          </cell>
          <cell r="F102">
            <v>1.365</v>
          </cell>
          <cell r="G102">
            <v>2.02</v>
          </cell>
          <cell r="H102">
            <v>575.86</v>
          </cell>
          <cell r="I102">
            <v>7.1760000000000002</v>
          </cell>
        </row>
        <row r="103">
          <cell r="A103">
            <v>39307</v>
          </cell>
          <cell r="B103">
            <v>3910</v>
          </cell>
          <cell r="C103">
            <v>7907.19</v>
          </cell>
          <cell r="D103">
            <v>545.9</v>
          </cell>
          <cell r="E103">
            <v>5354.35</v>
          </cell>
          <cell r="F103">
            <v>1.369</v>
          </cell>
          <cell r="G103">
            <v>2.0223</v>
          </cell>
          <cell r="H103">
            <v>577.57000000000005</v>
          </cell>
          <cell r="I103">
            <v>7.1624999999999996</v>
          </cell>
        </row>
        <row r="104">
          <cell r="A104">
            <v>39308</v>
          </cell>
          <cell r="B104">
            <v>4000</v>
          </cell>
          <cell r="C104">
            <v>8043.8</v>
          </cell>
          <cell r="D104">
            <v>553.63</v>
          </cell>
          <cell r="E104">
            <v>5445.6</v>
          </cell>
          <cell r="F104">
            <v>1.361</v>
          </cell>
          <cell r="G104">
            <v>2.0110000000000001</v>
          </cell>
          <cell r="H104">
            <v>583.85</v>
          </cell>
          <cell r="I104">
            <v>7.2249999999999996</v>
          </cell>
        </row>
        <row r="105">
          <cell r="A105">
            <v>39309</v>
          </cell>
          <cell r="B105">
            <v>4000</v>
          </cell>
          <cell r="C105">
            <v>7954.4</v>
          </cell>
          <cell r="D105">
            <v>541.63</v>
          </cell>
          <cell r="E105">
            <v>5398.2</v>
          </cell>
          <cell r="F105">
            <v>1.35</v>
          </cell>
          <cell r="G105">
            <v>1.9890000000000001</v>
          </cell>
          <cell r="H105">
            <v>577.37</v>
          </cell>
          <cell r="I105">
            <v>7.3869999999999996</v>
          </cell>
        </row>
        <row r="106">
          <cell r="A106">
            <v>39310</v>
          </cell>
          <cell r="B106">
            <v>4000</v>
          </cell>
          <cell r="C106">
            <v>7937</v>
          </cell>
          <cell r="D106">
            <v>537.85</v>
          </cell>
          <cell r="E106">
            <v>5369.4</v>
          </cell>
          <cell r="F106">
            <v>1.347</v>
          </cell>
          <cell r="G106">
            <v>1.984</v>
          </cell>
          <cell r="H106">
            <v>571.76</v>
          </cell>
          <cell r="I106">
            <v>7.4379999999999997</v>
          </cell>
        </row>
        <row r="107">
          <cell r="A107">
            <v>39311</v>
          </cell>
          <cell r="B107">
            <v>4145</v>
          </cell>
          <cell r="C107">
            <v>8157.77</v>
          </cell>
          <cell r="D107">
            <v>548.03</v>
          </cell>
          <cell r="E107">
            <v>5552.99</v>
          </cell>
          <cell r="F107">
            <v>1.34</v>
          </cell>
          <cell r="G107">
            <v>1.968</v>
          </cell>
          <cell r="H107">
            <v>590.46</v>
          </cell>
          <cell r="I107">
            <v>7.5640000000000001</v>
          </cell>
        </row>
        <row r="108">
          <cell r="A108">
            <v>39314</v>
          </cell>
          <cell r="B108">
            <v>4125</v>
          </cell>
          <cell r="C108">
            <v>8181.53</v>
          </cell>
          <cell r="D108">
            <v>560.30999999999995</v>
          </cell>
          <cell r="E108">
            <v>5568.13</v>
          </cell>
          <cell r="F108">
            <v>1.35</v>
          </cell>
          <cell r="G108">
            <v>1.9830000000000001</v>
          </cell>
          <cell r="H108">
            <v>597.74</v>
          </cell>
          <cell r="I108">
            <v>7.3620000000000001</v>
          </cell>
        </row>
        <row r="109">
          <cell r="A109">
            <v>39315</v>
          </cell>
          <cell r="B109">
            <v>4080</v>
          </cell>
          <cell r="C109">
            <v>8108.39</v>
          </cell>
          <cell r="D109">
            <v>552.15</v>
          </cell>
          <cell r="E109">
            <v>5498.62</v>
          </cell>
          <cell r="F109">
            <v>1.3480000000000001</v>
          </cell>
          <cell r="G109">
            <v>1.9870000000000001</v>
          </cell>
          <cell r="H109">
            <v>587.64</v>
          </cell>
          <cell r="I109">
            <v>7.3890000000000002</v>
          </cell>
        </row>
        <row r="110">
          <cell r="A110">
            <v>39316</v>
          </cell>
          <cell r="B110">
            <v>4000</v>
          </cell>
          <cell r="C110">
            <v>7933.3</v>
          </cell>
          <cell r="D110">
            <v>542.83000000000004</v>
          </cell>
          <cell r="E110">
            <v>5393.4</v>
          </cell>
          <cell r="F110">
            <v>1.3480000000000001</v>
          </cell>
          <cell r="G110">
            <v>1.9830000000000001</v>
          </cell>
          <cell r="H110">
            <v>574.91999999999996</v>
          </cell>
          <cell r="I110">
            <v>7.3689999999999998</v>
          </cell>
        </row>
        <row r="111">
          <cell r="A111">
            <v>39317</v>
          </cell>
          <cell r="B111">
            <v>4000</v>
          </cell>
          <cell r="C111">
            <v>7983</v>
          </cell>
          <cell r="D111">
            <v>553.13</v>
          </cell>
          <cell r="E111">
            <v>5419.2</v>
          </cell>
          <cell r="F111">
            <v>1.355</v>
          </cell>
          <cell r="G111">
            <v>1.996</v>
          </cell>
          <cell r="H111">
            <v>578.95000000000005</v>
          </cell>
          <cell r="I111">
            <v>7.2320000000000002</v>
          </cell>
        </row>
        <row r="112">
          <cell r="A112">
            <v>39318</v>
          </cell>
          <cell r="B112">
            <v>4000</v>
          </cell>
          <cell r="C112">
            <v>8013</v>
          </cell>
          <cell r="D112">
            <v>550.58000000000004</v>
          </cell>
          <cell r="E112">
            <v>5427.2</v>
          </cell>
          <cell r="F112">
            <v>1.357</v>
          </cell>
          <cell r="G112">
            <v>2.0030000000000001</v>
          </cell>
          <cell r="H112">
            <v>578.88</v>
          </cell>
          <cell r="I112">
            <v>7.266</v>
          </cell>
        </row>
        <row r="113">
          <cell r="A113">
            <v>39321</v>
          </cell>
          <cell r="B113">
            <v>4000</v>
          </cell>
          <cell r="C113">
            <v>8062.4</v>
          </cell>
          <cell r="D113">
            <v>558.07000000000005</v>
          </cell>
          <cell r="E113">
            <v>5469</v>
          </cell>
          <cell r="F113">
            <v>1.3640000000000001</v>
          </cell>
          <cell r="G113">
            <v>2.016</v>
          </cell>
          <cell r="H113">
            <v>585.21</v>
          </cell>
          <cell r="I113">
            <v>7.1680000000000001</v>
          </cell>
        </row>
        <row r="114">
          <cell r="A114">
            <v>39322</v>
          </cell>
          <cell r="B114">
            <v>4000</v>
          </cell>
          <cell r="C114">
            <v>8021.8</v>
          </cell>
          <cell r="D114">
            <v>551.85</v>
          </cell>
          <cell r="E114">
            <v>5450.4</v>
          </cell>
          <cell r="F114">
            <v>1.363</v>
          </cell>
          <cell r="G114">
            <v>2.0049999999999999</v>
          </cell>
          <cell r="H114">
            <v>581.08000000000004</v>
          </cell>
          <cell r="I114">
            <v>7.2480000000000002</v>
          </cell>
        </row>
        <row r="115">
          <cell r="A115">
            <v>39323</v>
          </cell>
          <cell r="B115">
            <v>4025</v>
          </cell>
          <cell r="C115">
            <v>8053.02</v>
          </cell>
          <cell r="D115">
            <v>551.20000000000005</v>
          </cell>
          <cell r="E115">
            <v>5469.57</v>
          </cell>
          <cell r="F115">
            <v>1.359</v>
          </cell>
          <cell r="G115">
            <v>2.0009999999999999</v>
          </cell>
          <cell r="H115">
            <v>581.61</v>
          </cell>
          <cell r="I115">
            <v>7.3029999999999999</v>
          </cell>
        </row>
        <row r="116">
          <cell r="A116">
            <v>39324</v>
          </cell>
          <cell r="B116">
            <v>4025</v>
          </cell>
          <cell r="C116">
            <v>8108.56</v>
          </cell>
          <cell r="D116">
            <v>560.44000000000005</v>
          </cell>
          <cell r="E116">
            <v>5495.94</v>
          </cell>
          <cell r="F116">
            <v>1.365</v>
          </cell>
          <cell r="G116">
            <v>2.0150000000000001</v>
          </cell>
          <cell r="H116">
            <v>586.24</v>
          </cell>
          <cell r="I116">
            <v>7.1820000000000004</v>
          </cell>
        </row>
        <row r="117">
          <cell r="A117">
            <v>39325</v>
          </cell>
          <cell r="B117">
            <v>4025</v>
          </cell>
          <cell r="C117">
            <v>8108.16</v>
          </cell>
          <cell r="D117">
            <v>564.20000000000005</v>
          </cell>
          <cell r="E117">
            <v>5501.37</v>
          </cell>
          <cell r="F117">
            <v>1.367</v>
          </cell>
          <cell r="G117">
            <v>2.0139999999999998</v>
          </cell>
          <cell r="H117">
            <v>586.30999999999995</v>
          </cell>
          <cell r="I117">
            <v>7.1340000000000003</v>
          </cell>
        </row>
        <row r="118">
          <cell r="A118">
            <v>39328</v>
          </cell>
          <cell r="B118">
            <v>4025</v>
          </cell>
          <cell r="C118">
            <v>8117.42</v>
          </cell>
          <cell r="D118">
            <v>563.33000000000004</v>
          </cell>
          <cell r="E118">
            <v>5492.11</v>
          </cell>
          <cell r="F118">
            <v>1.365</v>
          </cell>
          <cell r="G118">
            <v>2.0169999999999999</v>
          </cell>
          <cell r="H118">
            <v>585.08000000000004</v>
          </cell>
          <cell r="I118">
            <v>7.1459999999999999</v>
          </cell>
        </row>
        <row r="119">
          <cell r="A119">
            <v>39329</v>
          </cell>
          <cell r="B119">
            <v>4055</v>
          </cell>
          <cell r="C119">
            <v>8184.21</v>
          </cell>
          <cell r="D119">
            <v>560.49</v>
          </cell>
          <cell r="E119">
            <v>5523.92</v>
          </cell>
          <cell r="F119">
            <v>1.3620000000000001</v>
          </cell>
          <cell r="G119">
            <v>2.0179999999999998</v>
          </cell>
          <cell r="H119">
            <v>588.48</v>
          </cell>
          <cell r="I119">
            <v>7.2350000000000003</v>
          </cell>
        </row>
        <row r="120">
          <cell r="A120">
            <v>39330</v>
          </cell>
          <cell r="B120">
            <v>4055</v>
          </cell>
          <cell r="C120">
            <v>8150.35</v>
          </cell>
          <cell r="D120">
            <v>558.64</v>
          </cell>
          <cell r="E120">
            <v>5505.27</v>
          </cell>
          <cell r="F120">
            <v>1.3575999999999999</v>
          </cell>
          <cell r="G120">
            <v>2.0099999999999998</v>
          </cell>
          <cell r="H120">
            <v>585.75</v>
          </cell>
          <cell r="I120">
            <v>7.2587000000000002</v>
          </cell>
        </row>
        <row r="121">
          <cell r="A121">
            <v>39331</v>
          </cell>
          <cell r="B121">
            <v>4055</v>
          </cell>
          <cell r="C121">
            <v>8188.06</v>
          </cell>
          <cell r="D121">
            <v>559.33000000000004</v>
          </cell>
          <cell r="E121">
            <v>5531.43</v>
          </cell>
          <cell r="F121">
            <v>1.3640000000000001</v>
          </cell>
          <cell r="G121">
            <v>2.0190000000000001</v>
          </cell>
          <cell r="H121">
            <v>589.17999999999995</v>
          </cell>
          <cell r="I121">
            <v>7.2510000000000003</v>
          </cell>
        </row>
        <row r="122">
          <cell r="A122">
            <v>39332</v>
          </cell>
          <cell r="B122">
            <v>4030</v>
          </cell>
          <cell r="C122">
            <v>8140.4</v>
          </cell>
          <cell r="D122">
            <v>560.89</v>
          </cell>
          <cell r="E122">
            <v>5509.82</v>
          </cell>
          <cell r="F122">
            <v>1.367</v>
          </cell>
          <cell r="G122">
            <v>2.02</v>
          </cell>
          <cell r="H122">
            <v>590.04</v>
          </cell>
          <cell r="I122">
            <v>7.1859999999999999</v>
          </cell>
        </row>
        <row r="123">
          <cell r="A123">
            <v>39335</v>
          </cell>
          <cell r="B123">
            <v>4030</v>
          </cell>
          <cell r="C123">
            <v>8188.7</v>
          </cell>
          <cell r="D123">
            <v>553.79999999999995</v>
          </cell>
          <cell r="E123">
            <v>5553.94</v>
          </cell>
          <cell r="F123">
            <v>1.3779999999999999</v>
          </cell>
          <cell r="G123">
            <v>2.0299999999999998</v>
          </cell>
          <cell r="H123">
            <v>591.66</v>
          </cell>
          <cell r="I123">
            <v>7.2779999999999996</v>
          </cell>
        </row>
        <row r="124">
          <cell r="A124">
            <v>39336</v>
          </cell>
          <cell r="B124">
            <v>4050</v>
          </cell>
          <cell r="C124">
            <v>8208.74</v>
          </cell>
          <cell r="D124">
            <v>561.74</v>
          </cell>
          <cell r="E124">
            <v>5585.15</v>
          </cell>
          <cell r="F124">
            <v>1.379</v>
          </cell>
          <cell r="G124">
            <v>2.0270000000000001</v>
          </cell>
          <cell r="H124">
            <v>597.07000000000005</v>
          </cell>
          <cell r="I124">
            <v>7.21</v>
          </cell>
        </row>
        <row r="125">
          <cell r="A125">
            <v>39337</v>
          </cell>
          <cell r="B125">
            <v>4050</v>
          </cell>
          <cell r="C125">
            <v>8231.83</v>
          </cell>
          <cell r="D125">
            <v>565.29</v>
          </cell>
          <cell r="E125">
            <v>5605.81</v>
          </cell>
          <cell r="F125">
            <v>1.3839999999999999</v>
          </cell>
          <cell r="G125">
            <v>2.0329999999999999</v>
          </cell>
          <cell r="H125">
            <v>600.79</v>
          </cell>
          <cell r="I125">
            <v>7.165</v>
          </cell>
        </row>
        <row r="126">
          <cell r="A126">
            <v>39338</v>
          </cell>
          <cell r="B126">
            <v>4010</v>
          </cell>
          <cell r="C126">
            <v>8131.68</v>
          </cell>
          <cell r="D126">
            <v>561.23</v>
          </cell>
          <cell r="E126">
            <v>5570.68</v>
          </cell>
          <cell r="F126">
            <v>1.389</v>
          </cell>
          <cell r="G126">
            <v>2.028</v>
          </cell>
          <cell r="H126">
            <v>600.5</v>
          </cell>
          <cell r="I126">
            <v>7.1449999999999996</v>
          </cell>
        </row>
        <row r="127">
          <cell r="A127">
            <v>39339</v>
          </cell>
          <cell r="B127">
            <v>3990</v>
          </cell>
          <cell r="C127">
            <v>8062.79</v>
          </cell>
          <cell r="D127">
            <v>558.16</v>
          </cell>
          <cell r="E127">
            <v>5532.73</v>
          </cell>
          <cell r="F127">
            <v>1.387</v>
          </cell>
          <cell r="G127">
            <v>2.0209999999999999</v>
          </cell>
          <cell r="H127">
            <v>596.92999999999995</v>
          </cell>
          <cell r="I127">
            <v>7.149</v>
          </cell>
        </row>
        <row r="128">
          <cell r="A128">
            <v>39342</v>
          </cell>
          <cell r="B128">
            <v>3990</v>
          </cell>
          <cell r="C128">
            <v>8006.73</v>
          </cell>
          <cell r="D128">
            <v>556.1</v>
          </cell>
          <cell r="E128">
            <v>5537.92</v>
          </cell>
          <cell r="F128">
            <v>1.3879999999999999</v>
          </cell>
          <cell r="G128">
            <v>2.0070000000000001</v>
          </cell>
          <cell r="H128">
            <v>597.55999999999995</v>
          </cell>
          <cell r="I128">
            <v>7.1749999999999998</v>
          </cell>
        </row>
        <row r="129">
          <cell r="A129">
            <v>39343</v>
          </cell>
          <cell r="B129">
            <v>3970</v>
          </cell>
          <cell r="C129">
            <v>7902.29</v>
          </cell>
          <cell r="D129">
            <v>550.04999999999995</v>
          </cell>
          <cell r="E129">
            <v>5503.41</v>
          </cell>
          <cell r="F129">
            <v>1.3859999999999999</v>
          </cell>
          <cell r="G129">
            <v>1.9910000000000001</v>
          </cell>
          <cell r="H129">
            <v>592.19000000000005</v>
          </cell>
          <cell r="I129">
            <v>7.19</v>
          </cell>
        </row>
        <row r="130">
          <cell r="A130">
            <v>39344</v>
          </cell>
          <cell r="B130">
            <v>3970</v>
          </cell>
          <cell r="C130">
            <v>7996.18</v>
          </cell>
          <cell r="D130">
            <v>559.16</v>
          </cell>
          <cell r="E130">
            <v>5548.67</v>
          </cell>
          <cell r="F130">
            <v>1.3979999999999999</v>
          </cell>
          <cell r="G130">
            <v>2.0139999999999998</v>
          </cell>
          <cell r="H130">
            <v>599.44000000000005</v>
          </cell>
          <cell r="I130">
            <v>7.1</v>
          </cell>
        </row>
        <row r="131">
          <cell r="A131">
            <v>39345</v>
          </cell>
          <cell r="B131">
            <v>3950</v>
          </cell>
          <cell r="C131">
            <v>7895.06</v>
          </cell>
          <cell r="D131">
            <v>558.29999999999995</v>
          </cell>
          <cell r="E131">
            <v>5527.31</v>
          </cell>
          <cell r="F131">
            <v>1.3979999999999999</v>
          </cell>
          <cell r="G131">
            <v>1.9990000000000001</v>
          </cell>
          <cell r="H131">
            <v>599.16999999999996</v>
          </cell>
          <cell r="I131">
            <v>7.0759999999999996</v>
          </cell>
        </row>
        <row r="132">
          <cell r="A132">
            <v>39346</v>
          </cell>
          <cell r="B132">
            <v>3870</v>
          </cell>
          <cell r="C132">
            <v>7780.25</v>
          </cell>
          <cell r="D132">
            <v>549.25</v>
          </cell>
          <cell r="E132">
            <v>5454.38</v>
          </cell>
          <cell r="F132">
            <v>1.409</v>
          </cell>
          <cell r="G132">
            <v>2.0099999999999998</v>
          </cell>
          <cell r="H132">
            <v>592.48</v>
          </cell>
          <cell r="I132">
            <v>7.0460000000000003</v>
          </cell>
        </row>
        <row r="133">
          <cell r="A133">
            <v>39349</v>
          </cell>
          <cell r="B133">
            <v>3870</v>
          </cell>
          <cell r="C133">
            <v>7840.04</v>
          </cell>
          <cell r="D133">
            <v>553.21</v>
          </cell>
          <cell r="E133">
            <v>5459.41</v>
          </cell>
          <cell r="F133">
            <v>1.411</v>
          </cell>
          <cell r="G133">
            <v>2.0259999999999998</v>
          </cell>
          <cell r="H133">
            <v>594.25</v>
          </cell>
          <cell r="I133">
            <v>6.9960000000000004</v>
          </cell>
        </row>
        <row r="134">
          <cell r="A134">
            <v>39350</v>
          </cell>
          <cell r="B134">
            <v>3810</v>
          </cell>
          <cell r="C134">
            <v>7666.28</v>
          </cell>
          <cell r="D134">
            <v>543.77</v>
          </cell>
          <cell r="E134">
            <v>5365.05</v>
          </cell>
          <cell r="F134">
            <v>1.4079999999999999</v>
          </cell>
          <cell r="G134">
            <v>2.012</v>
          </cell>
          <cell r="H134">
            <v>584.42999999999995</v>
          </cell>
          <cell r="I134">
            <v>7.0069999999999997</v>
          </cell>
        </row>
        <row r="135">
          <cell r="A135">
            <v>39351</v>
          </cell>
          <cell r="B135">
            <v>3810</v>
          </cell>
          <cell r="C135">
            <v>7684.2</v>
          </cell>
          <cell r="D135">
            <v>545.27</v>
          </cell>
          <cell r="E135">
            <v>5387.91</v>
          </cell>
          <cell r="F135">
            <v>1.4139999999999999</v>
          </cell>
          <cell r="G135">
            <v>2.0169999999999999</v>
          </cell>
          <cell r="H135">
            <v>585.77</v>
          </cell>
          <cell r="I135">
            <v>6.9870000000000001</v>
          </cell>
        </row>
        <row r="136">
          <cell r="A136">
            <v>39352</v>
          </cell>
          <cell r="B136">
            <v>3830</v>
          </cell>
          <cell r="C136">
            <v>7725.68</v>
          </cell>
          <cell r="D136">
            <v>550.79</v>
          </cell>
          <cell r="E136">
            <v>5414.47</v>
          </cell>
          <cell r="F136">
            <v>1.4139999999999999</v>
          </cell>
          <cell r="G136">
            <v>2.0169999999999999</v>
          </cell>
          <cell r="H136">
            <v>584.91999999999996</v>
          </cell>
          <cell r="I136">
            <v>6.9539999999999997</v>
          </cell>
        </row>
        <row r="137">
          <cell r="A137">
            <v>39353</v>
          </cell>
          <cell r="B137">
            <v>3830</v>
          </cell>
          <cell r="C137">
            <v>7742.15</v>
          </cell>
          <cell r="D137">
            <v>555.88</v>
          </cell>
          <cell r="E137">
            <v>5425.58</v>
          </cell>
          <cell r="F137">
            <v>1.417</v>
          </cell>
          <cell r="G137">
            <v>2.0209999999999999</v>
          </cell>
          <cell r="H137">
            <v>588.89</v>
          </cell>
          <cell r="I137">
            <v>6.89</v>
          </cell>
        </row>
        <row r="138">
          <cell r="A138">
            <v>39356</v>
          </cell>
          <cell r="B138">
            <v>3830</v>
          </cell>
          <cell r="C138">
            <v>7837.52</v>
          </cell>
          <cell r="D138">
            <v>556.77</v>
          </cell>
          <cell r="E138">
            <v>5461.39</v>
          </cell>
          <cell r="F138">
            <v>1.4259999999999999</v>
          </cell>
          <cell r="G138">
            <v>2.0459999999999998</v>
          </cell>
          <cell r="H138">
            <v>595.04999999999995</v>
          </cell>
          <cell r="I138">
            <v>6.8789999999999996</v>
          </cell>
        </row>
        <row r="139">
          <cell r="A139">
            <v>39357</v>
          </cell>
          <cell r="B139">
            <v>3870</v>
          </cell>
          <cell r="C139">
            <v>7900.02</v>
          </cell>
          <cell r="D139">
            <v>565.16999999999996</v>
          </cell>
          <cell r="E139">
            <v>5501.21</v>
          </cell>
          <cell r="F139">
            <v>1.4219999999999999</v>
          </cell>
          <cell r="G139">
            <v>2.0409999999999999</v>
          </cell>
          <cell r="H139">
            <v>599.1</v>
          </cell>
          <cell r="I139">
            <v>6.8479999999999999</v>
          </cell>
        </row>
        <row r="140">
          <cell r="A140">
            <v>39358</v>
          </cell>
          <cell r="B140">
            <v>3870</v>
          </cell>
          <cell r="C140">
            <v>7892.48</v>
          </cell>
          <cell r="D140">
            <v>559.48</v>
          </cell>
          <cell r="E140">
            <v>5478.95</v>
          </cell>
          <cell r="F140">
            <v>1.4159999999999999</v>
          </cell>
          <cell r="G140">
            <v>2.0390000000000001</v>
          </cell>
          <cell r="H140">
            <v>593.86</v>
          </cell>
          <cell r="I140">
            <v>6.9169999999999998</v>
          </cell>
        </row>
        <row r="141">
          <cell r="A141">
            <v>39359</v>
          </cell>
          <cell r="B141">
            <v>3870</v>
          </cell>
          <cell r="C141">
            <v>7854.36</v>
          </cell>
          <cell r="D141">
            <v>556.33000000000004</v>
          </cell>
          <cell r="E141">
            <v>5454.57</v>
          </cell>
          <cell r="F141">
            <v>1.409</v>
          </cell>
          <cell r="G141">
            <v>2.0299999999999998</v>
          </cell>
          <cell r="H141">
            <v>593.28</v>
          </cell>
          <cell r="I141">
            <v>6.9569999999999999</v>
          </cell>
        </row>
        <row r="142">
          <cell r="A142">
            <v>39360</v>
          </cell>
          <cell r="B142">
            <v>3840</v>
          </cell>
          <cell r="C142">
            <v>7821.89</v>
          </cell>
          <cell r="D142">
            <v>555.55999999999995</v>
          </cell>
          <cell r="E142">
            <v>5426.11</v>
          </cell>
          <cell r="F142">
            <v>1.413</v>
          </cell>
          <cell r="G142">
            <v>2.0369999999999999</v>
          </cell>
          <cell r="H142">
            <v>589.75</v>
          </cell>
          <cell r="I142">
            <v>6.9119999999999999</v>
          </cell>
        </row>
        <row r="143">
          <cell r="A143">
            <v>39363</v>
          </cell>
          <cell r="B143">
            <v>3840</v>
          </cell>
          <cell r="C143">
            <v>7835.9</v>
          </cell>
          <cell r="D143">
            <v>564.30999999999995</v>
          </cell>
          <cell r="E143">
            <v>5427.26</v>
          </cell>
          <cell r="F143">
            <v>1.413</v>
          </cell>
          <cell r="G143">
            <v>2.0409999999999999</v>
          </cell>
          <cell r="H143">
            <v>593.01</v>
          </cell>
          <cell r="I143">
            <v>6.8049999999999997</v>
          </cell>
        </row>
        <row r="144">
          <cell r="A144">
            <v>39364</v>
          </cell>
          <cell r="B144">
            <v>3840</v>
          </cell>
          <cell r="C144">
            <v>7807.68</v>
          </cell>
          <cell r="D144">
            <v>558.53</v>
          </cell>
          <cell r="E144">
            <v>5384.26</v>
          </cell>
          <cell r="F144">
            <v>1.4019999999999999</v>
          </cell>
          <cell r="G144">
            <v>2.0329999999999999</v>
          </cell>
          <cell r="H144">
            <v>586.98</v>
          </cell>
          <cell r="I144">
            <v>6.875</v>
          </cell>
        </row>
        <row r="145">
          <cell r="A145">
            <v>39365</v>
          </cell>
          <cell r="B145">
            <v>3810</v>
          </cell>
          <cell r="C145">
            <v>7768.4</v>
          </cell>
          <cell r="D145">
            <v>557.29</v>
          </cell>
          <cell r="E145">
            <v>5377.43</v>
          </cell>
          <cell r="F145">
            <v>1.411</v>
          </cell>
          <cell r="G145">
            <v>2.0390000000000001</v>
          </cell>
          <cell r="H145">
            <v>587.41</v>
          </cell>
          <cell r="I145">
            <v>6.8369999999999997</v>
          </cell>
        </row>
        <row r="146">
          <cell r="A146">
            <v>39366</v>
          </cell>
          <cell r="B146">
            <v>3810</v>
          </cell>
          <cell r="C146">
            <v>7770.69</v>
          </cell>
          <cell r="D146">
            <v>555.01</v>
          </cell>
          <cell r="E146">
            <v>5396.87</v>
          </cell>
          <cell r="F146">
            <v>1.417</v>
          </cell>
          <cell r="G146">
            <v>2.04</v>
          </cell>
          <cell r="H146">
            <v>590.80999999999995</v>
          </cell>
          <cell r="I146">
            <v>6.8650000000000002</v>
          </cell>
        </row>
        <row r="147">
          <cell r="A147">
            <v>39367</v>
          </cell>
          <cell r="B147">
            <v>3810</v>
          </cell>
          <cell r="C147">
            <v>7738.3</v>
          </cell>
          <cell r="D147">
            <v>564.98</v>
          </cell>
          <cell r="E147">
            <v>5407.72</v>
          </cell>
          <cell r="F147">
            <v>1.419</v>
          </cell>
          <cell r="G147">
            <v>2.0310000000000001</v>
          </cell>
          <cell r="H147">
            <v>593.57000000000005</v>
          </cell>
          <cell r="I147">
            <v>7.2439999999999998</v>
          </cell>
        </row>
        <row r="148">
          <cell r="A148">
            <v>39370</v>
          </cell>
          <cell r="B148">
            <v>3810</v>
          </cell>
          <cell r="C148">
            <v>7754.11</v>
          </cell>
          <cell r="D148">
            <v>565.80999999999995</v>
          </cell>
          <cell r="E148">
            <v>5400.68</v>
          </cell>
          <cell r="F148">
            <v>1.4179999999999999</v>
          </cell>
          <cell r="G148">
            <v>2.0350000000000001</v>
          </cell>
          <cell r="H148">
            <v>593.30999999999995</v>
          </cell>
          <cell r="I148">
            <v>6.734</v>
          </cell>
        </row>
        <row r="149">
          <cell r="A149">
            <v>39371</v>
          </cell>
          <cell r="B149">
            <v>3810</v>
          </cell>
          <cell r="C149">
            <v>7776.02</v>
          </cell>
          <cell r="D149">
            <v>558.24</v>
          </cell>
          <cell r="E149">
            <v>5412.3</v>
          </cell>
          <cell r="F149">
            <v>1.421</v>
          </cell>
          <cell r="G149">
            <v>2.0409999999999999</v>
          </cell>
          <cell r="H149">
            <v>592.62</v>
          </cell>
          <cell r="I149">
            <v>6.8259999999999996</v>
          </cell>
        </row>
        <row r="150">
          <cell r="A150">
            <v>39372</v>
          </cell>
          <cell r="B150">
            <v>3830</v>
          </cell>
          <cell r="C150">
            <v>7778.92</v>
          </cell>
          <cell r="D150">
            <v>556.20000000000005</v>
          </cell>
          <cell r="E150">
            <v>5429.22</v>
          </cell>
          <cell r="F150">
            <v>1.4179999999999999</v>
          </cell>
          <cell r="G150">
            <v>2.0310000000000001</v>
          </cell>
          <cell r="H150">
            <v>593.02</v>
          </cell>
          <cell r="I150">
            <v>6.8860000000000001</v>
          </cell>
        </row>
        <row r="151">
          <cell r="A151">
            <v>39373</v>
          </cell>
          <cell r="B151">
            <v>3860</v>
          </cell>
          <cell r="C151">
            <v>7879.8</v>
          </cell>
          <cell r="D151">
            <v>567.85</v>
          </cell>
          <cell r="E151">
            <v>5492.59</v>
          </cell>
          <cell r="F151">
            <v>1.423</v>
          </cell>
          <cell r="G151">
            <v>2.044</v>
          </cell>
          <cell r="H151">
            <v>600.15</v>
          </cell>
          <cell r="I151">
            <v>6.798</v>
          </cell>
        </row>
        <row r="152">
          <cell r="A152">
            <v>39374</v>
          </cell>
          <cell r="B152">
            <v>3830</v>
          </cell>
          <cell r="C152">
            <v>7845.18</v>
          </cell>
          <cell r="D152">
            <v>562.51</v>
          </cell>
          <cell r="E152">
            <v>5482.45</v>
          </cell>
          <cell r="F152">
            <v>1.431</v>
          </cell>
          <cell r="G152">
            <v>2.048</v>
          </cell>
          <cell r="H152">
            <v>597.52</v>
          </cell>
          <cell r="I152">
            <v>6.8090000000000002</v>
          </cell>
        </row>
        <row r="153">
          <cell r="A153">
            <v>39377</v>
          </cell>
          <cell r="B153">
            <v>3830</v>
          </cell>
          <cell r="C153">
            <v>7856.67</v>
          </cell>
          <cell r="D153">
            <v>557.11</v>
          </cell>
          <cell r="E153">
            <v>5487.05</v>
          </cell>
          <cell r="F153">
            <v>1.4330000000000001</v>
          </cell>
          <cell r="G153">
            <v>2.0510000000000002</v>
          </cell>
          <cell r="H153">
            <v>597.5</v>
          </cell>
          <cell r="I153">
            <v>6.875</v>
          </cell>
        </row>
        <row r="154">
          <cell r="A154">
            <v>39378</v>
          </cell>
          <cell r="B154">
            <v>3820</v>
          </cell>
          <cell r="C154">
            <v>7777.71</v>
          </cell>
          <cell r="D154">
            <v>561</v>
          </cell>
          <cell r="E154">
            <v>5425.16</v>
          </cell>
          <cell r="F154">
            <v>1.42</v>
          </cell>
          <cell r="G154">
            <v>2.036</v>
          </cell>
          <cell r="H154">
            <v>588.65</v>
          </cell>
          <cell r="I154">
            <v>6.81</v>
          </cell>
        </row>
        <row r="155">
          <cell r="A155">
            <v>39380</v>
          </cell>
          <cell r="B155">
            <v>3800</v>
          </cell>
          <cell r="C155">
            <v>7774.99</v>
          </cell>
          <cell r="D155">
            <v>571.42999999999995</v>
          </cell>
          <cell r="E155">
            <v>5420.13</v>
          </cell>
          <cell r="F155">
            <v>1.4259999999999999</v>
          </cell>
          <cell r="G155">
            <v>2.0459999999999998</v>
          </cell>
          <cell r="H155">
            <v>587.98</v>
          </cell>
          <cell r="I155">
            <v>6.65</v>
          </cell>
        </row>
        <row r="156">
          <cell r="A156">
            <v>39381</v>
          </cell>
          <cell r="B156">
            <v>3800</v>
          </cell>
          <cell r="C156">
            <v>7804.63</v>
          </cell>
          <cell r="D156">
            <v>578.83000000000004</v>
          </cell>
          <cell r="E156">
            <v>5448.44</v>
          </cell>
          <cell r="F156">
            <v>1.4339999999999999</v>
          </cell>
          <cell r="G156">
            <v>2.0539999999999998</v>
          </cell>
          <cell r="H156">
            <v>592.38</v>
          </cell>
          <cell r="I156">
            <v>6.5659999999999998</v>
          </cell>
        </row>
        <row r="157">
          <cell r="A157">
            <v>39384</v>
          </cell>
          <cell r="B157">
            <v>3800</v>
          </cell>
          <cell r="C157">
            <v>7810.71</v>
          </cell>
          <cell r="D157">
            <v>585.07000000000005</v>
          </cell>
          <cell r="E157">
            <v>5480.17</v>
          </cell>
          <cell r="F157">
            <v>1.4419999999999999</v>
          </cell>
          <cell r="G157">
            <v>2.0550000000000002</v>
          </cell>
          <cell r="H157">
            <v>597.16999999999996</v>
          </cell>
          <cell r="I157">
            <v>6.4960000000000004</v>
          </cell>
        </row>
        <row r="158">
          <cell r="A158">
            <v>39385</v>
          </cell>
          <cell r="B158">
            <v>3800</v>
          </cell>
          <cell r="C158">
            <v>7829.33</v>
          </cell>
          <cell r="D158">
            <v>579.36</v>
          </cell>
          <cell r="E158">
            <v>5471.81</v>
          </cell>
          <cell r="F158">
            <v>1.44</v>
          </cell>
          <cell r="G158">
            <v>2.06</v>
          </cell>
          <cell r="H158">
            <v>594.07000000000005</v>
          </cell>
          <cell r="I158">
            <v>6.5590000000000002</v>
          </cell>
        </row>
        <row r="159">
          <cell r="A159">
            <v>39386</v>
          </cell>
          <cell r="B159">
            <v>3800</v>
          </cell>
          <cell r="C159">
            <v>7859.54</v>
          </cell>
          <cell r="D159">
            <v>578.98</v>
          </cell>
          <cell r="E159">
            <v>5485.49</v>
          </cell>
          <cell r="F159">
            <v>1.444</v>
          </cell>
          <cell r="G159">
            <v>2.0680000000000001</v>
          </cell>
          <cell r="H159">
            <v>596.54</v>
          </cell>
          <cell r="I159">
            <v>6.5640000000000001</v>
          </cell>
        </row>
        <row r="160">
          <cell r="A160">
            <v>39387</v>
          </cell>
          <cell r="B160">
            <v>3775</v>
          </cell>
          <cell r="C160">
            <v>7848.04</v>
          </cell>
          <cell r="D160">
            <v>581.53</v>
          </cell>
          <cell r="E160">
            <v>5462.24</v>
          </cell>
          <cell r="F160">
            <v>1.4470000000000001</v>
          </cell>
          <cell r="G160">
            <v>2.0790000000000002</v>
          </cell>
          <cell r="H160">
            <v>594.24</v>
          </cell>
          <cell r="I160">
            <v>6.492</v>
          </cell>
        </row>
        <row r="161">
          <cell r="A161">
            <v>39388</v>
          </cell>
          <cell r="B161">
            <v>3775</v>
          </cell>
          <cell r="C161">
            <v>7843.32</v>
          </cell>
          <cell r="D161">
            <v>571.39</v>
          </cell>
          <cell r="E161">
            <v>5447.33</v>
          </cell>
          <cell r="F161">
            <v>1.4430000000000001</v>
          </cell>
          <cell r="G161">
            <v>2.0779999999999998</v>
          </cell>
          <cell r="H161">
            <v>587.11</v>
          </cell>
          <cell r="I161">
            <v>6.6070000000000002</v>
          </cell>
        </row>
        <row r="162">
          <cell r="A162">
            <v>39391</v>
          </cell>
          <cell r="B162">
            <v>3790</v>
          </cell>
          <cell r="C162">
            <v>7911.25</v>
          </cell>
          <cell r="D162">
            <v>578.63</v>
          </cell>
          <cell r="E162">
            <v>5490.57</v>
          </cell>
          <cell r="F162">
            <v>1.4490000000000001</v>
          </cell>
          <cell r="G162">
            <v>2.0870000000000002</v>
          </cell>
          <cell r="H162">
            <v>592.82000000000005</v>
          </cell>
          <cell r="I162">
            <v>6.5510000000000002</v>
          </cell>
        </row>
        <row r="163">
          <cell r="A163">
            <v>39392</v>
          </cell>
          <cell r="B163">
            <v>3790</v>
          </cell>
          <cell r="C163">
            <v>7901.2</v>
          </cell>
          <cell r="D163">
            <v>577.69000000000005</v>
          </cell>
          <cell r="E163">
            <v>5494.74</v>
          </cell>
          <cell r="F163">
            <v>1.45</v>
          </cell>
          <cell r="G163">
            <v>2.085</v>
          </cell>
          <cell r="H163">
            <v>592.1</v>
          </cell>
          <cell r="I163">
            <v>6.5609999999999999</v>
          </cell>
        </row>
        <row r="164">
          <cell r="A164">
            <v>39393</v>
          </cell>
          <cell r="B164">
            <v>3790</v>
          </cell>
          <cell r="C164">
            <v>7935.88</v>
          </cell>
          <cell r="D164">
            <v>586.66</v>
          </cell>
          <cell r="E164">
            <v>5550.27</v>
          </cell>
          <cell r="F164">
            <v>1.464</v>
          </cell>
          <cell r="G164">
            <v>2.0939999999999999</v>
          </cell>
          <cell r="H164">
            <v>601.20000000000005</v>
          </cell>
          <cell r="I164">
            <v>6.4610000000000003</v>
          </cell>
        </row>
        <row r="165">
          <cell r="A165">
            <v>39394</v>
          </cell>
          <cell r="B165">
            <v>3790</v>
          </cell>
          <cell r="C165">
            <v>7955.9</v>
          </cell>
          <cell r="D165">
            <v>580.66</v>
          </cell>
          <cell r="E165">
            <v>5547.43</v>
          </cell>
          <cell r="F165">
            <v>1.464</v>
          </cell>
          <cell r="G165">
            <v>2.097</v>
          </cell>
          <cell r="H165">
            <v>599.73</v>
          </cell>
          <cell r="I165">
            <v>6.5270000000000001</v>
          </cell>
        </row>
        <row r="166">
          <cell r="A166">
            <v>39395</v>
          </cell>
          <cell r="B166">
            <v>3790</v>
          </cell>
          <cell r="C166">
            <v>8002</v>
          </cell>
          <cell r="D166">
            <v>583</v>
          </cell>
          <cell r="E166">
            <v>5581</v>
          </cell>
          <cell r="F166">
            <v>1.472</v>
          </cell>
          <cell r="G166">
            <v>2.1110000000000002</v>
          </cell>
          <cell r="H166">
            <v>603</v>
          </cell>
          <cell r="I166">
            <v>6.5</v>
          </cell>
        </row>
        <row r="167">
          <cell r="A167">
            <v>39398</v>
          </cell>
          <cell r="B167">
            <v>3775</v>
          </cell>
          <cell r="C167">
            <v>7847</v>
          </cell>
          <cell r="D167">
            <v>563</v>
          </cell>
          <cell r="E167">
            <v>5527</v>
          </cell>
          <cell r="F167">
            <v>1.464</v>
          </cell>
          <cell r="G167">
            <v>2.0790000000000002</v>
          </cell>
          <cell r="H167">
            <v>596</v>
          </cell>
          <cell r="I167">
            <v>6.702</v>
          </cell>
        </row>
        <row r="168">
          <cell r="A168">
            <v>39399</v>
          </cell>
          <cell r="B168">
            <v>3760</v>
          </cell>
          <cell r="C168">
            <v>7755</v>
          </cell>
          <cell r="D168">
            <v>553</v>
          </cell>
          <cell r="E168">
            <v>5481</v>
          </cell>
          <cell r="F168">
            <v>1.458</v>
          </cell>
          <cell r="G168">
            <v>2.0630000000000002</v>
          </cell>
          <cell r="H168">
            <v>590</v>
          </cell>
          <cell r="I168">
            <v>6.7960000000000003</v>
          </cell>
        </row>
        <row r="169">
          <cell r="A169">
            <v>39400</v>
          </cell>
          <cell r="B169">
            <v>3760</v>
          </cell>
          <cell r="C169">
            <v>7812</v>
          </cell>
          <cell r="D169">
            <v>564</v>
          </cell>
          <cell r="E169">
            <v>5512</v>
          </cell>
          <cell r="F169">
            <v>1.466</v>
          </cell>
          <cell r="G169">
            <v>2.0779999999999998</v>
          </cell>
          <cell r="H169">
            <v>596</v>
          </cell>
          <cell r="I169">
            <v>6.6639999999999997</v>
          </cell>
        </row>
        <row r="170">
          <cell r="A170">
            <v>39401</v>
          </cell>
          <cell r="B170">
            <v>3760</v>
          </cell>
          <cell r="C170">
            <v>7732</v>
          </cell>
          <cell r="D170">
            <v>570</v>
          </cell>
          <cell r="E170">
            <v>5518</v>
          </cell>
          <cell r="F170">
            <v>1.468</v>
          </cell>
          <cell r="G170">
            <v>2.056</v>
          </cell>
          <cell r="H170">
            <v>598</v>
          </cell>
          <cell r="I170">
            <v>6.5960000000000001</v>
          </cell>
        </row>
        <row r="171">
          <cell r="A171">
            <v>39402</v>
          </cell>
          <cell r="B171">
            <v>3715</v>
          </cell>
          <cell r="C171">
            <v>7598</v>
          </cell>
          <cell r="D171">
            <v>549</v>
          </cell>
          <cell r="E171">
            <v>5432</v>
          </cell>
          <cell r="F171">
            <v>1.462</v>
          </cell>
          <cell r="G171">
            <v>2.0449999999999999</v>
          </cell>
          <cell r="H171">
            <v>585</v>
          </cell>
          <cell r="I171">
            <v>6.766</v>
          </cell>
        </row>
        <row r="172">
          <cell r="A172">
            <v>39405</v>
          </cell>
          <cell r="B172">
            <v>3715</v>
          </cell>
          <cell r="C172">
            <v>7635</v>
          </cell>
          <cell r="D172">
            <v>556</v>
          </cell>
          <cell r="E172">
            <v>5452</v>
          </cell>
          <cell r="F172">
            <v>1.4670000000000001</v>
          </cell>
          <cell r="G172">
            <v>2.0550000000000002</v>
          </cell>
          <cell r="H172">
            <v>588</v>
          </cell>
          <cell r="I172">
            <v>6.6779999999999999</v>
          </cell>
        </row>
        <row r="173">
          <cell r="A173">
            <v>39406</v>
          </cell>
          <cell r="B173">
            <v>3715</v>
          </cell>
          <cell r="C173">
            <v>7619</v>
          </cell>
          <cell r="D173">
            <v>553</v>
          </cell>
          <cell r="E173">
            <v>5451</v>
          </cell>
          <cell r="F173">
            <v>1.4670000000000001</v>
          </cell>
          <cell r="G173">
            <v>2.0510000000000002</v>
          </cell>
          <cell r="H173">
            <v>587</v>
          </cell>
          <cell r="I173">
            <v>6.7229999999999999</v>
          </cell>
        </row>
        <row r="174">
          <cell r="A174">
            <v>39407</v>
          </cell>
          <cell r="B174">
            <v>3670</v>
          </cell>
          <cell r="C174">
            <v>7588</v>
          </cell>
          <cell r="D174">
            <v>546</v>
          </cell>
          <cell r="E174">
            <v>5445</v>
          </cell>
          <cell r="F174">
            <v>1.4990000000000001</v>
          </cell>
          <cell r="G174">
            <v>2.0680000000000001</v>
          </cell>
          <cell r="H174">
            <v>586</v>
          </cell>
          <cell r="I174">
            <v>6.7229999999999999</v>
          </cell>
        </row>
        <row r="175">
          <cell r="A175">
            <v>39408</v>
          </cell>
          <cell r="B175">
            <v>3670</v>
          </cell>
          <cell r="C175">
            <v>7585</v>
          </cell>
          <cell r="D175">
            <v>541</v>
          </cell>
          <cell r="E175">
            <v>5454</v>
          </cell>
          <cell r="F175">
            <v>1.486</v>
          </cell>
          <cell r="G175">
            <v>2.0670000000000002</v>
          </cell>
          <cell r="H175">
            <v>584</v>
          </cell>
          <cell r="I175">
            <v>6.7880000000000003</v>
          </cell>
        </row>
        <row r="176">
          <cell r="A176">
            <v>39409</v>
          </cell>
          <cell r="B176">
            <v>3720</v>
          </cell>
          <cell r="C176">
            <v>7703</v>
          </cell>
          <cell r="D176">
            <v>550</v>
          </cell>
          <cell r="E176">
            <v>5553</v>
          </cell>
          <cell r="F176">
            <v>1.4930000000000001</v>
          </cell>
          <cell r="G176">
            <v>2.0710000000000002</v>
          </cell>
          <cell r="H176">
            <v>595</v>
          </cell>
          <cell r="I176">
            <v>6.7640000000000002</v>
          </cell>
        </row>
        <row r="177">
          <cell r="A177">
            <v>39412</v>
          </cell>
          <cell r="B177">
            <v>3840</v>
          </cell>
          <cell r="C177">
            <v>7929</v>
          </cell>
          <cell r="D177">
            <v>564</v>
          </cell>
          <cell r="E177">
            <v>5693</v>
          </cell>
          <cell r="F177">
            <v>1.4830000000000001</v>
          </cell>
          <cell r="G177">
            <v>2.0649999999999999</v>
          </cell>
          <cell r="H177">
            <v>613</v>
          </cell>
          <cell r="I177">
            <v>6.81</v>
          </cell>
        </row>
        <row r="178">
          <cell r="A178">
            <v>39413</v>
          </cell>
          <cell r="B178">
            <v>3810</v>
          </cell>
          <cell r="C178">
            <v>7899</v>
          </cell>
          <cell r="D178">
            <v>548</v>
          </cell>
          <cell r="E178">
            <v>5662</v>
          </cell>
          <cell r="F178">
            <v>1.486</v>
          </cell>
          <cell r="G178">
            <v>2.073</v>
          </cell>
          <cell r="H178">
            <v>611</v>
          </cell>
          <cell r="I178">
            <v>6.9550000000000001</v>
          </cell>
        </row>
        <row r="179">
          <cell r="A179">
            <v>39414</v>
          </cell>
          <cell r="B179">
            <v>3810</v>
          </cell>
          <cell r="C179">
            <v>7875</v>
          </cell>
          <cell r="D179">
            <v>544</v>
          </cell>
          <cell r="E179">
            <v>5645</v>
          </cell>
          <cell r="F179">
            <v>1.482</v>
          </cell>
          <cell r="G179">
            <v>2.0670000000000002</v>
          </cell>
          <cell r="H179">
            <v>606</v>
          </cell>
          <cell r="I179">
            <v>7.0039999999999996</v>
          </cell>
        </row>
        <row r="180">
          <cell r="A180">
            <v>39415</v>
          </cell>
          <cell r="B180">
            <v>3730</v>
          </cell>
          <cell r="C180">
            <v>7743</v>
          </cell>
          <cell r="D180">
            <v>543</v>
          </cell>
          <cell r="E180">
            <v>5530</v>
          </cell>
          <cell r="F180">
            <v>1.482</v>
          </cell>
          <cell r="G180">
            <v>2.0760000000000001</v>
          </cell>
          <cell r="H180">
            <v>591</v>
          </cell>
          <cell r="I180">
            <v>6.8760000000000003</v>
          </cell>
        </row>
        <row r="181">
          <cell r="A181">
            <v>39416</v>
          </cell>
          <cell r="B181">
            <v>3730</v>
          </cell>
          <cell r="C181">
            <v>7695</v>
          </cell>
          <cell r="D181">
            <v>546</v>
          </cell>
          <cell r="E181">
            <v>5500</v>
          </cell>
          <cell r="F181">
            <v>1.474</v>
          </cell>
          <cell r="G181">
            <v>2.0630000000000002</v>
          </cell>
          <cell r="H181">
            <v>586</v>
          </cell>
          <cell r="I181">
            <v>6.827</v>
          </cell>
        </row>
        <row r="182">
          <cell r="A182">
            <v>39419</v>
          </cell>
          <cell r="B182">
            <v>3730</v>
          </cell>
          <cell r="C182">
            <v>7674</v>
          </cell>
          <cell r="D182">
            <v>549</v>
          </cell>
          <cell r="E182">
            <v>5471</v>
          </cell>
          <cell r="F182">
            <v>1.4670000000000001</v>
          </cell>
          <cell r="G182">
            <v>2.0569999999999999</v>
          </cell>
          <cell r="H182">
            <v>585</v>
          </cell>
          <cell r="I182">
            <v>6.798</v>
          </cell>
        </row>
        <row r="183">
          <cell r="A183">
            <v>39420</v>
          </cell>
          <cell r="B183">
            <v>3810</v>
          </cell>
          <cell r="C183">
            <v>7863</v>
          </cell>
          <cell r="D183">
            <v>562</v>
          </cell>
          <cell r="E183">
            <v>5589</v>
          </cell>
          <cell r="F183">
            <v>1.4670000000000001</v>
          </cell>
          <cell r="G183">
            <v>2.0640000000000001</v>
          </cell>
          <cell r="H183">
            <v>593</v>
          </cell>
          <cell r="I183">
            <v>6.7839999999999998</v>
          </cell>
        </row>
        <row r="184">
          <cell r="A184">
            <v>39421</v>
          </cell>
          <cell r="B184">
            <v>3810</v>
          </cell>
          <cell r="C184">
            <v>7835</v>
          </cell>
          <cell r="D184">
            <v>560</v>
          </cell>
          <cell r="E184">
            <v>5621</v>
          </cell>
          <cell r="F184">
            <v>1.4750000000000001</v>
          </cell>
          <cell r="G184">
            <v>2.056</v>
          </cell>
          <cell r="H184">
            <v>599</v>
          </cell>
          <cell r="I184">
            <v>6.8070000000000004</v>
          </cell>
        </row>
        <row r="185">
          <cell r="A185">
            <v>39422</v>
          </cell>
          <cell r="B185">
            <v>3825</v>
          </cell>
          <cell r="C185">
            <v>7759</v>
          </cell>
          <cell r="D185">
            <v>564</v>
          </cell>
          <cell r="E185">
            <v>5586</v>
          </cell>
          <cell r="F185">
            <v>1.46</v>
          </cell>
          <cell r="G185">
            <v>2.0289999999999999</v>
          </cell>
          <cell r="H185">
            <v>594</v>
          </cell>
          <cell r="I185">
            <v>6.7789999999999999</v>
          </cell>
        </row>
        <row r="186">
          <cell r="A186">
            <v>39423</v>
          </cell>
          <cell r="B186">
            <v>3825</v>
          </cell>
          <cell r="C186">
            <v>7740</v>
          </cell>
          <cell r="D186">
            <v>568</v>
          </cell>
          <cell r="E186">
            <v>5589</v>
          </cell>
          <cell r="F186">
            <v>1.4610000000000001</v>
          </cell>
          <cell r="G186">
            <v>2.0230000000000001</v>
          </cell>
          <cell r="H186">
            <v>595</v>
          </cell>
          <cell r="I186">
            <v>6.7329999999999997</v>
          </cell>
        </row>
        <row r="187">
          <cell r="A187">
            <v>39426</v>
          </cell>
          <cell r="B187">
            <v>3825</v>
          </cell>
          <cell r="C187">
            <v>7774</v>
          </cell>
          <cell r="D187">
            <v>571</v>
          </cell>
          <cell r="E187">
            <v>5601</v>
          </cell>
          <cell r="F187">
            <v>1.464</v>
          </cell>
          <cell r="G187">
            <v>2.032</v>
          </cell>
          <cell r="H187">
            <v>596</v>
          </cell>
          <cell r="I187">
            <v>6.6959999999999997</v>
          </cell>
        </row>
        <row r="188">
          <cell r="A188">
            <v>39427</v>
          </cell>
          <cell r="B188">
            <v>3825</v>
          </cell>
          <cell r="C188">
            <v>7828</v>
          </cell>
          <cell r="D188">
            <v>575</v>
          </cell>
          <cell r="E188">
            <v>5633</v>
          </cell>
          <cell r="F188">
            <v>1.4730000000000001</v>
          </cell>
          <cell r="G188">
            <v>2.0470000000000002</v>
          </cell>
          <cell r="H188">
            <v>597</v>
          </cell>
          <cell r="I188">
            <v>6.6559999999999997</v>
          </cell>
        </row>
        <row r="189">
          <cell r="A189">
            <v>39428</v>
          </cell>
          <cell r="B189">
            <v>3860</v>
          </cell>
          <cell r="C189">
            <v>7869</v>
          </cell>
          <cell r="D189">
            <v>568</v>
          </cell>
          <cell r="E189">
            <v>5666</v>
          </cell>
          <cell r="F189">
            <v>1.468</v>
          </cell>
          <cell r="G189">
            <v>2.0390000000000001</v>
          </cell>
          <cell r="H189">
            <v>599</v>
          </cell>
          <cell r="I189">
            <v>6.7960000000000003</v>
          </cell>
        </row>
        <row r="190">
          <cell r="A190">
            <v>39429</v>
          </cell>
          <cell r="B190">
            <v>3860</v>
          </cell>
          <cell r="C190">
            <v>7902</v>
          </cell>
          <cell r="D190">
            <v>574</v>
          </cell>
          <cell r="E190">
            <v>5682</v>
          </cell>
          <cell r="F190">
            <v>1.472</v>
          </cell>
          <cell r="G190">
            <v>2.0470000000000002</v>
          </cell>
          <cell r="H190">
            <v>601</v>
          </cell>
          <cell r="I190">
            <v>6.7249999999999996</v>
          </cell>
        </row>
        <row r="191">
          <cell r="A191">
            <v>39430</v>
          </cell>
          <cell r="B191">
            <v>3860</v>
          </cell>
          <cell r="C191">
            <v>7880</v>
          </cell>
          <cell r="D191">
            <v>573</v>
          </cell>
          <cell r="E191">
            <v>5645</v>
          </cell>
          <cell r="F191">
            <v>1.462</v>
          </cell>
          <cell r="G191">
            <v>2.0419999999999998</v>
          </cell>
          <cell r="H191">
            <v>599</v>
          </cell>
          <cell r="I191">
            <v>6.7359999999999998</v>
          </cell>
        </row>
        <row r="192">
          <cell r="A192">
            <v>39433</v>
          </cell>
          <cell r="B192">
            <v>3860</v>
          </cell>
          <cell r="C192">
            <v>7790</v>
          </cell>
          <cell r="D192">
            <v>561</v>
          </cell>
          <cell r="E192">
            <v>5573</v>
          </cell>
          <cell r="F192">
            <v>1.444</v>
          </cell>
          <cell r="G192">
            <v>2.0179999999999998</v>
          </cell>
          <cell r="H192">
            <v>592</v>
          </cell>
          <cell r="I192">
            <v>6.8840000000000003</v>
          </cell>
        </row>
        <row r="193">
          <cell r="A193">
            <v>39434</v>
          </cell>
          <cell r="B193">
            <v>3860</v>
          </cell>
          <cell r="C193">
            <v>7796</v>
          </cell>
          <cell r="D193">
            <v>556</v>
          </cell>
          <cell r="E193">
            <v>5562</v>
          </cell>
          <cell r="F193">
            <v>1.4410000000000001</v>
          </cell>
          <cell r="G193">
            <v>2.02</v>
          </cell>
          <cell r="H193">
            <v>588</v>
          </cell>
          <cell r="I193">
            <v>6.9459999999999997</v>
          </cell>
        </row>
        <row r="194">
          <cell r="A194">
            <v>39435</v>
          </cell>
          <cell r="B194">
            <v>3840</v>
          </cell>
          <cell r="C194">
            <v>7733</v>
          </cell>
          <cell r="D194">
            <v>557</v>
          </cell>
          <cell r="E194">
            <v>5536</v>
          </cell>
          <cell r="F194">
            <v>1.4419999999999999</v>
          </cell>
          <cell r="G194">
            <v>2.0139999999999998</v>
          </cell>
          <cell r="H194">
            <v>585</v>
          </cell>
          <cell r="I194">
            <v>6.8929999999999998</v>
          </cell>
        </row>
        <row r="195">
          <cell r="A195">
            <v>39436</v>
          </cell>
          <cell r="B195">
            <v>3800</v>
          </cell>
          <cell r="C195">
            <v>7583</v>
          </cell>
          <cell r="D195">
            <v>547</v>
          </cell>
          <cell r="E195">
            <v>5462</v>
          </cell>
          <cell r="F195">
            <v>1.4370000000000001</v>
          </cell>
          <cell r="G195">
            <v>1.9950000000000001</v>
          </cell>
          <cell r="H195">
            <v>578</v>
          </cell>
          <cell r="I195">
            <v>6.9409999999999998</v>
          </cell>
        </row>
        <row r="196">
          <cell r="A196">
            <v>39437</v>
          </cell>
          <cell r="B196">
            <v>3800</v>
          </cell>
          <cell r="C196">
            <v>7554</v>
          </cell>
          <cell r="D196">
            <v>544</v>
          </cell>
          <cell r="E196">
            <v>5459</v>
          </cell>
          <cell r="F196">
            <v>1.4370000000000001</v>
          </cell>
          <cell r="G196">
            <v>1.988</v>
          </cell>
          <cell r="H196">
            <v>578</v>
          </cell>
          <cell r="I196">
            <v>6.9880000000000004</v>
          </cell>
        </row>
        <row r="197">
          <cell r="A197">
            <v>39440</v>
          </cell>
          <cell r="B197">
            <v>3800</v>
          </cell>
          <cell r="C197">
            <v>7537.5</v>
          </cell>
          <cell r="D197">
            <v>542.5</v>
          </cell>
          <cell r="E197">
            <v>5466.5</v>
          </cell>
          <cell r="F197">
            <v>1.4379999999999999</v>
          </cell>
          <cell r="G197">
            <v>1.9830000000000001</v>
          </cell>
          <cell r="H197">
            <v>578</v>
          </cell>
          <cell r="I197">
            <v>7.0034000000000001</v>
          </cell>
        </row>
        <row r="198">
          <cell r="A198">
            <v>39442</v>
          </cell>
          <cell r="B198">
            <v>3800</v>
          </cell>
          <cell r="C198">
            <v>7522.5</v>
          </cell>
          <cell r="D198">
            <v>545.5</v>
          </cell>
          <cell r="E198">
            <v>5477</v>
          </cell>
          <cell r="F198">
            <v>1.4414</v>
          </cell>
          <cell r="G198">
            <v>1.9796</v>
          </cell>
          <cell r="H198">
            <v>577</v>
          </cell>
          <cell r="I198">
            <v>6.9688999999999997</v>
          </cell>
        </row>
        <row r="199">
          <cell r="A199">
            <v>39443</v>
          </cell>
          <cell r="B199">
            <v>3800</v>
          </cell>
          <cell r="C199">
            <v>7555</v>
          </cell>
          <cell r="D199">
            <v>547</v>
          </cell>
          <cell r="E199">
            <v>5514</v>
          </cell>
          <cell r="F199">
            <v>1.4510000000000001</v>
          </cell>
          <cell r="G199">
            <v>1.9881</v>
          </cell>
          <cell r="H199">
            <v>583.5</v>
          </cell>
          <cell r="I199">
            <v>6.9450000000000003</v>
          </cell>
        </row>
        <row r="200">
          <cell r="A200">
            <v>39444</v>
          </cell>
          <cell r="B200">
            <v>3800</v>
          </cell>
          <cell r="C200">
            <v>7584</v>
          </cell>
          <cell r="D200">
            <v>553</v>
          </cell>
          <cell r="E200">
            <v>5556.5</v>
          </cell>
          <cell r="F200">
            <v>1.4622999999999999</v>
          </cell>
          <cell r="G200">
            <v>1.9958</v>
          </cell>
          <cell r="H200">
            <v>586.5</v>
          </cell>
          <cell r="I200">
            <v>6.8754999999999997</v>
          </cell>
        </row>
        <row r="201">
          <cell r="A201">
            <v>39447</v>
          </cell>
          <cell r="B201">
            <v>3800</v>
          </cell>
          <cell r="C201">
            <v>7591.5</v>
          </cell>
          <cell r="D201">
            <v>558</v>
          </cell>
          <cell r="E201">
            <v>5602.5</v>
          </cell>
          <cell r="F201">
            <v>1.4744999999999999</v>
          </cell>
          <cell r="G201">
            <v>1.9978</v>
          </cell>
          <cell r="H201">
            <v>595</v>
          </cell>
          <cell r="I201">
            <v>6.8053999999999997</v>
          </cell>
        </row>
        <row r="202">
          <cell r="A202">
            <v>39449</v>
          </cell>
          <cell r="B202">
            <v>3800</v>
          </cell>
          <cell r="C202">
            <v>7557</v>
          </cell>
          <cell r="D202">
            <v>554</v>
          </cell>
          <cell r="E202">
            <v>5570</v>
          </cell>
          <cell r="F202">
            <v>1.4659</v>
          </cell>
          <cell r="G202">
            <v>1.9886999999999999</v>
          </cell>
          <cell r="H202">
            <v>590</v>
          </cell>
          <cell r="I202">
            <v>6.8444000000000003</v>
          </cell>
        </row>
        <row r="203">
          <cell r="A203">
            <v>39450</v>
          </cell>
          <cell r="B203">
            <v>3840</v>
          </cell>
          <cell r="C203">
            <v>7613.5</v>
          </cell>
          <cell r="D203">
            <v>563</v>
          </cell>
          <cell r="E203">
            <v>5649</v>
          </cell>
          <cell r="F203">
            <v>1.4711000000000001</v>
          </cell>
          <cell r="G203">
            <v>1.9826999999999999</v>
          </cell>
          <cell r="H203">
            <v>599.5</v>
          </cell>
          <cell r="I203">
            <v>6.8216000000000001</v>
          </cell>
        </row>
        <row r="204">
          <cell r="A204">
            <v>39451</v>
          </cell>
          <cell r="B204">
            <v>3840</v>
          </cell>
          <cell r="C204">
            <v>7575</v>
          </cell>
          <cell r="D204">
            <v>561</v>
          </cell>
          <cell r="E204">
            <v>5658.5</v>
          </cell>
          <cell r="F204">
            <v>1.4735</v>
          </cell>
          <cell r="G204">
            <v>1.9725999999999999</v>
          </cell>
          <cell r="H204">
            <v>605</v>
          </cell>
          <cell r="I204">
            <v>6.8452000000000002</v>
          </cell>
        </row>
        <row r="205">
          <cell r="A205">
            <v>39454</v>
          </cell>
          <cell r="B205">
            <v>3840</v>
          </cell>
          <cell r="C205">
            <v>7568</v>
          </cell>
          <cell r="D205">
            <v>559.5</v>
          </cell>
          <cell r="E205">
            <v>5656.5</v>
          </cell>
          <cell r="F205">
            <v>1.4730000000000001</v>
          </cell>
          <cell r="G205">
            <v>1.9709000000000001</v>
          </cell>
          <cell r="H205">
            <v>603.5</v>
          </cell>
          <cell r="I205">
            <v>6.8639000000000001</v>
          </cell>
        </row>
        <row r="206">
          <cell r="A206">
            <v>39455</v>
          </cell>
          <cell r="B206">
            <v>3840</v>
          </cell>
          <cell r="C206">
            <v>7571</v>
          </cell>
          <cell r="D206">
            <v>559</v>
          </cell>
          <cell r="E206">
            <v>5646.5</v>
          </cell>
          <cell r="F206">
            <v>1.4703999999999999</v>
          </cell>
          <cell r="G206">
            <v>1.9717</v>
          </cell>
          <cell r="H206">
            <v>602</v>
          </cell>
          <cell r="I206">
            <v>6.8743999999999996</v>
          </cell>
        </row>
        <row r="207">
          <cell r="A207">
            <v>39456</v>
          </cell>
          <cell r="B207">
            <v>3840</v>
          </cell>
          <cell r="C207">
            <v>7586</v>
          </cell>
          <cell r="D207">
            <v>558</v>
          </cell>
          <cell r="E207">
            <v>5652</v>
          </cell>
          <cell r="F207">
            <v>1.4719</v>
          </cell>
          <cell r="G207">
            <v>1.9756</v>
          </cell>
          <cell r="H207">
            <v>600.5</v>
          </cell>
          <cell r="I207">
            <v>6.8787000000000003</v>
          </cell>
        </row>
        <row r="208">
          <cell r="A208">
            <v>39457</v>
          </cell>
          <cell r="B208">
            <v>3840</v>
          </cell>
          <cell r="C208">
            <v>7513</v>
          </cell>
          <cell r="D208">
            <v>561</v>
          </cell>
          <cell r="E208">
            <v>5639.5</v>
          </cell>
          <cell r="F208">
            <v>1.4686999999999999</v>
          </cell>
          <cell r="G208">
            <v>1.9730000000000001</v>
          </cell>
          <cell r="H208">
            <v>599</v>
          </cell>
          <cell r="I208">
            <v>6.8503999999999996</v>
          </cell>
        </row>
        <row r="209">
          <cell r="A209">
            <v>39458</v>
          </cell>
          <cell r="B209">
            <v>3790</v>
          </cell>
          <cell r="C209">
            <v>7435</v>
          </cell>
          <cell r="D209">
            <v>556</v>
          </cell>
          <cell r="E209">
            <v>5613</v>
          </cell>
          <cell r="F209">
            <v>1.4811000000000001</v>
          </cell>
          <cell r="G209">
            <v>1.9618</v>
          </cell>
          <cell r="H209">
            <v>599.5</v>
          </cell>
          <cell r="I209">
            <v>6.8205</v>
          </cell>
        </row>
        <row r="210">
          <cell r="A210">
            <v>39461</v>
          </cell>
          <cell r="B210">
            <v>3750</v>
          </cell>
          <cell r="C210">
            <v>7349</v>
          </cell>
          <cell r="D210">
            <v>556</v>
          </cell>
          <cell r="E210">
            <v>5556</v>
          </cell>
          <cell r="F210">
            <v>1.4815</v>
          </cell>
          <cell r="G210">
            <v>1.9597</v>
          </cell>
          <cell r="H210">
            <v>592</v>
          </cell>
          <cell r="I210">
            <v>6.7474999999999996</v>
          </cell>
        </row>
        <row r="211">
          <cell r="A211">
            <v>39462</v>
          </cell>
          <cell r="B211">
            <v>3750</v>
          </cell>
          <cell r="C211">
            <v>7343</v>
          </cell>
          <cell r="D211">
            <v>556.5</v>
          </cell>
          <cell r="E211">
            <v>5578.5</v>
          </cell>
          <cell r="F211">
            <v>1.4876</v>
          </cell>
          <cell r="G211">
            <v>1.9581</v>
          </cell>
          <cell r="H211">
            <v>594.5</v>
          </cell>
          <cell r="I211">
            <v>6.7392000000000003</v>
          </cell>
        </row>
        <row r="212">
          <cell r="A212">
            <v>39463</v>
          </cell>
          <cell r="B212">
            <v>3730</v>
          </cell>
          <cell r="C212">
            <v>7310</v>
          </cell>
          <cell r="D212">
            <v>546</v>
          </cell>
          <cell r="E212">
            <v>5536.5</v>
          </cell>
          <cell r="F212">
            <v>1.4843999999999999</v>
          </cell>
          <cell r="G212">
            <v>1.9599</v>
          </cell>
          <cell r="H212">
            <v>587</v>
          </cell>
          <cell r="I212">
            <v>6.8362999999999996</v>
          </cell>
        </row>
        <row r="213">
          <cell r="A213">
            <v>39464</v>
          </cell>
          <cell r="B213">
            <v>3730</v>
          </cell>
          <cell r="C213">
            <v>7319</v>
          </cell>
          <cell r="D213">
            <v>537</v>
          </cell>
          <cell r="E213">
            <v>5459.5</v>
          </cell>
          <cell r="F213">
            <v>1.4646999999999999</v>
          </cell>
          <cell r="G213">
            <v>1.9621999999999999</v>
          </cell>
          <cell r="H213">
            <v>579</v>
          </cell>
          <cell r="I213">
            <v>6.95</v>
          </cell>
        </row>
        <row r="214">
          <cell r="A214">
            <v>39465</v>
          </cell>
          <cell r="B214">
            <v>3730</v>
          </cell>
          <cell r="C214">
            <v>7340</v>
          </cell>
          <cell r="D214">
            <v>527.5</v>
          </cell>
          <cell r="E214">
            <v>5460</v>
          </cell>
          <cell r="F214">
            <v>1.4638</v>
          </cell>
          <cell r="G214">
            <v>1.9679</v>
          </cell>
          <cell r="H214">
            <v>578.5</v>
          </cell>
          <cell r="I214">
            <v>7.0736999999999997</v>
          </cell>
        </row>
        <row r="215">
          <cell r="A215">
            <v>39468</v>
          </cell>
          <cell r="B215">
            <v>3730</v>
          </cell>
          <cell r="C215">
            <v>7281.5</v>
          </cell>
          <cell r="D215">
            <v>528</v>
          </cell>
          <cell r="E215">
            <v>5422.5</v>
          </cell>
          <cell r="F215">
            <v>1.4538</v>
          </cell>
          <cell r="G215">
            <v>1.9528000000000001</v>
          </cell>
          <cell r="H215">
            <v>576</v>
          </cell>
          <cell r="I215">
            <v>7.0655000000000001</v>
          </cell>
        </row>
        <row r="216">
          <cell r="A216">
            <v>39469</v>
          </cell>
          <cell r="B216">
            <v>3730</v>
          </cell>
          <cell r="C216">
            <v>7235.5</v>
          </cell>
          <cell r="D216">
            <v>512.5</v>
          </cell>
          <cell r="E216">
            <v>5385</v>
          </cell>
          <cell r="F216">
            <v>1.4438</v>
          </cell>
          <cell r="G216">
            <v>1.9398</v>
          </cell>
          <cell r="H216">
            <v>567.5</v>
          </cell>
          <cell r="I216">
            <v>7.2746000000000004</v>
          </cell>
        </row>
        <row r="217">
          <cell r="A217">
            <v>39470</v>
          </cell>
          <cell r="B217">
            <v>3800</v>
          </cell>
          <cell r="C217">
            <v>7439</v>
          </cell>
          <cell r="D217">
            <v>533.5</v>
          </cell>
          <cell r="E217">
            <v>5562.5</v>
          </cell>
          <cell r="F217">
            <v>1.4639</v>
          </cell>
          <cell r="G217">
            <v>1.9576</v>
          </cell>
          <cell r="H217">
            <v>587</v>
          </cell>
          <cell r="I217">
            <v>7.1279000000000003</v>
          </cell>
        </row>
        <row r="218">
          <cell r="A218">
            <v>39471</v>
          </cell>
          <cell r="B218">
            <v>3800</v>
          </cell>
          <cell r="C218">
            <v>7427.5</v>
          </cell>
          <cell r="D218">
            <v>538.5</v>
          </cell>
          <cell r="E218">
            <v>5556</v>
          </cell>
          <cell r="F218">
            <v>1.4621</v>
          </cell>
          <cell r="G218">
            <v>1.9545999999999999</v>
          </cell>
          <cell r="H218">
            <v>585.5</v>
          </cell>
          <cell r="I218">
            <v>7.0583999999999998</v>
          </cell>
        </row>
        <row r="219">
          <cell r="A219">
            <v>39472</v>
          </cell>
          <cell r="B219">
            <v>3800</v>
          </cell>
          <cell r="C219">
            <v>7520.5</v>
          </cell>
          <cell r="D219">
            <v>544.5</v>
          </cell>
          <cell r="E219">
            <v>5603.5</v>
          </cell>
          <cell r="F219">
            <v>1.4744999999999999</v>
          </cell>
          <cell r="G219">
            <v>1.9762</v>
          </cell>
          <cell r="H219">
            <v>592</v>
          </cell>
          <cell r="I219">
            <v>6.9762000000000004</v>
          </cell>
        </row>
        <row r="220">
          <cell r="A220">
            <v>39475</v>
          </cell>
          <cell r="B220">
            <v>3785</v>
          </cell>
          <cell r="C220">
            <v>7480</v>
          </cell>
          <cell r="D220">
            <v>524.5</v>
          </cell>
          <cell r="E220">
            <v>5553.5</v>
          </cell>
          <cell r="F220">
            <v>1.4673</v>
          </cell>
          <cell r="G220">
            <v>1.9762999999999999</v>
          </cell>
          <cell r="H220">
            <v>585.5</v>
          </cell>
          <cell r="I220">
            <v>7.2149999999999999</v>
          </cell>
        </row>
        <row r="221">
          <cell r="A221">
            <v>39476</v>
          </cell>
          <cell r="B221">
            <v>3800</v>
          </cell>
          <cell r="C221">
            <v>7545</v>
          </cell>
          <cell r="D221">
            <v>529.5</v>
          </cell>
          <cell r="E221">
            <v>5613</v>
          </cell>
          <cell r="F221">
            <v>1.4772000000000001</v>
          </cell>
          <cell r="G221">
            <v>1.9876</v>
          </cell>
          <cell r="H221">
            <v>594</v>
          </cell>
          <cell r="I221">
            <v>7.1718000000000002</v>
          </cell>
        </row>
        <row r="222">
          <cell r="A222">
            <v>39477</v>
          </cell>
          <cell r="B222">
            <v>3825</v>
          </cell>
          <cell r="C222">
            <v>7608</v>
          </cell>
          <cell r="D222">
            <v>533.5</v>
          </cell>
          <cell r="E222">
            <v>5644.5</v>
          </cell>
          <cell r="F222">
            <v>1.4758</v>
          </cell>
          <cell r="G222">
            <v>1.9890000000000001</v>
          </cell>
          <cell r="H222">
            <v>597.5</v>
          </cell>
          <cell r="I222">
            <v>7.1675000000000004</v>
          </cell>
        </row>
        <row r="223">
          <cell r="A223">
            <v>39478</v>
          </cell>
          <cell r="B223">
            <v>3825</v>
          </cell>
          <cell r="C223">
            <v>7611</v>
          </cell>
          <cell r="D223">
            <v>523</v>
          </cell>
          <cell r="E223">
            <v>5692.5</v>
          </cell>
          <cell r="F223">
            <v>1.4882</v>
          </cell>
          <cell r="G223">
            <v>1.9898</v>
          </cell>
          <cell r="H223">
            <v>603.5</v>
          </cell>
          <cell r="I223">
            <v>7.3118999999999996</v>
          </cell>
        </row>
        <row r="224">
          <cell r="A224">
            <v>39479</v>
          </cell>
          <cell r="B224">
            <v>3780</v>
          </cell>
          <cell r="C224">
            <v>7520</v>
          </cell>
          <cell r="D224">
            <v>506</v>
          </cell>
          <cell r="E224">
            <v>5617.5</v>
          </cell>
          <cell r="F224">
            <v>1.4861</v>
          </cell>
          <cell r="G224">
            <v>1.9894000000000001</v>
          </cell>
          <cell r="H224">
            <v>593</v>
          </cell>
          <cell r="I224">
            <v>7.3253000000000004</v>
          </cell>
        </row>
        <row r="225">
          <cell r="A225">
            <v>39482</v>
          </cell>
          <cell r="B225">
            <v>3780</v>
          </cell>
          <cell r="C225">
            <v>7462.5</v>
          </cell>
          <cell r="D225">
            <v>516</v>
          </cell>
          <cell r="E225">
            <v>5599</v>
          </cell>
          <cell r="F225">
            <v>1.4813000000000001</v>
          </cell>
          <cell r="G225">
            <v>1.9663999999999999</v>
          </cell>
          <cell r="H225">
            <v>596</v>
          </cell>
          <cell r="I225">
            <v>7.3253000000000004</v>
          </cell>
        </row>
        <row r="226">
          <cell r="A226">
            <v>39483</v>
          </cell>
          <cell r="B226">
            <v>3780</v>
          </cell>
          <cell r="C226">
            <v>7457</v>
          </cell>
          <cell r="D226">
            <v>510</v>
          </cell>
          <cell r="E226">
            <v>5600</v>
          </cell>
          <cell r="F226">
            <v>1.482</v>
          </cell>
          <cell r="G226">
            <v>1.9730000000000001</v>
          </cell>
          <cell r="H226">
            <v>596</v>
          </cell>
          <cell r="I226">
            <v>7.4160000000000004</v>
          </cell>
        </row>
        <row r="227">
          <cell r="A227">
            <v>39484</v>
          </cell>
          <cell r="B227">
            <v>3780</v>
          </cell>
          <cell r="C227">
            <v>7425</v>
          </cell>
          <cell r="D227">
            <v>494</v>
          </cell>
          <cell r="E227">
            <v>5536</v>
          </cell>
          <cell r="F227">
            <v>1.464</v>
          </cell>
          <cell r="G227">
            <v>1.964</v>
          </cell>
          <cell r="H227">
            <v>585</v>
          </cell>
          <cell r="I227">
            <v>7.66</v>
          </cell>
        </row>
        <row r="228">
          <cell r="A228">
            <v>39485</v>
          </cell>
          <cell r="B228">
            <v>3780</v>
          </cell>
          <cell r="C228">
            <v>7408</v>
          </cell>
          <cell r="D228">
            <v>491.5</v>
          </cell>
          <cell r="E228">
            <v>5525.5</v>
          </cell>
          <cell r="F228">
            <v>1.462</v>
          </cell>
          <cell r="G228">
            <v>1.96</v>
          </cell>
          <cell r="H228">
            <v>586.5</v>
          </cell>
          <cell r="I228">
            <v>7.69</v>
          </cell>
        </row>
        <row r="229">
          <cell r="A229">
            <v>39486</v>
          </cell>
          <cell r="B229">
            <v>3740</v>
          </cell>
          <cell r="C229">
            <v>7268</v>
          </cell>
          <cell r="D229">
            <v>487</v>
          </cell>
          <cell r="E229">
            <v>5414</v>
          </cell>
          <cell r="F229">
            <v>1.448</v>
          </cell>
          <cell r="G229">
            <v>1.9430000000000001</v>
          </cell>
          <cell r="H229">
            <v>574</v>
          </cell>
          <cell r="I229">
            <v>7.6760000000000002</v>
          </cell>
        </row>
        <row r="230">
          <cell r="A230">
            <v>39489</v>
          </cell>
          <cell r="B230">
            <v>3750</v>
          </cell>
          <cell r="C230">
            <v>7303</v>
          </cell>
          <cell r="D230">
            <v>481</v>
          </cell>
          <cell r="E230">
            <v>5459</v>
          </cell>
          <cell r="F230">
            <v>1.56</v>
          </cell>
          <cell r="G230">
            <v>1.948</v>
          </cell>
          <cell r="H230">
            <v>580</v>
          </cell>
          <cell r="I230">
            <v>7.798</v>
          </cell>
        </row>
        <row r="231">
          <cell r="A231">
            <v>39490</v>
          </cell>
          <cell r="B231">
            <v>3750</v>
          </cell>
          <cell r="C231">
            <v>7319</v>
          </cell>
          <cell r="D231">
            <v>485</v>
          </cell>
          <cell r="E231">
            <v>5444</v>
          </cell>
          <cell r="F231">
            <v>1.452</v>
          </cell>
          <cell r="G231">
            <v>1.952</v>
          </cell>
          <cell r="H231">
            <v>578</v>
          </cell>
          <cell r="I231">
            <v>7.7389999999999999</v>
          </cell>
        </row>
        <row r="232">
          <cell r="A232">
            <v>39491</v>
          </cell>
          <cell r="B232">
            <v>3750</v>
          </cell>
          <cell r="C232">
            <v>7349</v>
          </cell>
          <cell r="D232">
            <v>486.5</v>
          </cell>
          <cell r="E232">
            <v>5465.5</v>
          </cell>
          <cell r="F232">
            <v>1.4576</v>
          </cell>
          <cell r="G232">
            <v>1.9598</v>
          </cell>
          <cell r="H232">
            <v>581.5</v>
          </cell>
          <cell r="I232">
            <v>7.7054999999999998</v>
          </cell>
        </row>
        <row r="233">
          <cell r="A233">
            <v>39492</v>
          </cell>
          <cell r="B233">
            <v>3730</v>
          </cell>
          <cell r="C233">
            <v>7323.5</v>
          </cell>
          <cell r="D233">
            <v>486.5</v>
          </cell>
          <cell r="E233">
            <v>5433</v>
          </cell>
          <cell r="F233">
            <v>1.456</v>
          </cell>
          <cell r="G233">
            <v>1.9630000000000001</v>
          </cell>
          <cell r="H233">
            <v>582</v>
          </cell>
          <cell r="I233">
            <v>7.6654</v>
          </cell>
        </row>
        <row r="234">
          <cell r="A234">
            <v>39493</v>
          </cell>
          <cell r="B234">
            <v>3730</v>
          </cell>
          <cell r="C234">
            <v>7346.5</v>
          </cell>
          <cell r="D234">
            <v>487</v>
          </cell>
          <cell r="E234">
            <v>5462.5</v>
          </cell>
          <cell r="F234">
            <v>1.46445</v>
          </cell>
          <cell r="G234">
            <v>1.9696</v>
          </cell>
          <cell r="H234">
            <v>585.5</v>
          </cell>
          <cell r="I234">
            <v>7.6624999999999996</v>
          </cell>
        </row>
        <row r="235">
          <cell r="A235">
            <v>39496</v>
          </cell>
          <cell r="B235">
            <v>3730</v>
          </cell>
          <cell r="C235">
            <v>7319</v>
          </cell>
          <cell r="D235">
            <v>492</v>
          </cell>
          <cell r="E235">
            <v>5476.5</v>
          </cell>
          <cell r="F235">
            <v>1.468</v>
          </cell>
          <cell r="G235">
            <v>1.962</v>
          </cell>
          <cell r="H235">
            <v>589.5</v>
          </cell>
          <cell r="I235">
            <v>7.5780000000000003</v>
          </cell>
        </row>
        <row r="236">
          <cell r="A236">
            <v>39497</v>
          </cell>
          <cell r="B236">
            <v>3730</v>
          </cell>
          <cell r="C236">
            <v>7269</v>
          </cell>
          <cell r="D236">
            <v>490</v>
          </cell>
          <cell r="E236">
            <v>5478.5</v>
          </cell>
          <cell r="F236">
            <v>1.4690000000000001</v>
          </cell>
          <cell r="G236">
            <v>1.9490000000000001</v>
          </cell>
          <cell r="H236">
            <v>589</v>
          </cell>
          <cell r="I236">
            <v>7.61</v>
          </cell>
        </row>
        <row r="237">
          <cell r="A237">
            <v>39498</v>
          </cell>
          <cell r="B237">
            <v>3730</v>
          </cell>
          <cell r="C237">
            <v>7266</v>
          </cell>
          <cell r="D237">
            <v>483.5</v>
          </cell>
          <cell r="E237">
            <v>5487</v>
          </cell>
          <cell r="F237">
            <v>1.4710000000000001</v>
          </cell>
          <cell r="G237">
            <v>1.948</v>
          </cell>
          <cell r="H237">
            <v>589</v>
          </cell>
          <cell r="I237">
            <v>7.7149999999999999</v>
          </cell>
        </row>
        <row r="238">
          <cell r="A238">
            <v>39499</v>
          </cell>
          <cell r="B238">
            <v>3730</v>
          </cell>
          <cell r="C238">
            <v>7323.5</v>
          </cell>
          <cell r="D238">
            <v>486.5</v>
          </cell>
          <cell r="E238">
            <v>5433</v>
          </cell>
          <cell r="F238">
            <v>1.4570000000000001</v>
          </cell>
          <cell r="G238">
            <v>1.9630000000000001</v>
          </cell>
          <cell r="H238">
            <v>582</v>
          </cell>
          <cell r="I238">
            <v>7.665</v>
          </cell>
        </row>
        <row r="239">
          <cell r="A239">
            <v>39500</v>
          </cell>
          <cell r="B239">
            <v>3730</v>
          </cell>
          <cell r="C239">
            <v>7326.5</v>
          </cell>
          <cell r="D239">
            <v>480.5</v>
          </cell>
          <cell r="E239">
            <v>5522</v>
          </cell>
          <cell r="F239">
            <v>1.48</v>
          </cell>
          <cell r="G239">
            <v>1.964</v>
          </cell>
          <cell r="H239">
            <v>593</v>
          </cell>
          <cell r="I239">
            <v>7.766</v>
          </cell>
        </row>
        <row r="240">
          <cell r="A240">
            <v>39503</v>
          </cell>
          <cell r="B240">
            <v>3730</v>
          </cell>
          <cell r="C240">
            <v>7333</v>
          </cell>
          <cell r="D240">
            <v>485</v>
          </cell>
          <cell r="E240">
            <v>5525</v>
          </cell>
          <cell r="F240">
            <v>1.48125</v>
          </cell>
          <cell r="G240">
            <v>1.9659</v>
          </cell>
          <cell r="H240">
            <v>594</v>
          </cell>
          <cell r="I240">
            <v>7.6909999999999998</v>
          </cell>
        </row>
        <row r="241">
          <cell r="A241">
            <v>39504</v>
          </cell>
          <cell r="B241">
            <v>3730</v>
          </cell>
          <cell r="C241">
            <v>7329</v>
          </cell>
          <cell r="D241">
            <v>487</v>
          </cell>
          <cell r="E241">
            <v>5525</v>
          </cell>
          <cell r="F241">
            <v>1.4813499999999999</v>
          </cell>
          <cell r="G241">
            <v>1.96475</v>
          </cell>
          <cell r="H241">
            <v>594</v>
          </cell>
          <cell r="I241">
            <v>7.66235</v>
          </cell>
        </row>
        <row r="242">
          <cell r="A242">
            <v>39505</v>
          </cell>
          <cell r="B242">
            <v>3740</v>
          </cell>
          <cell r="C242">
            <v>7430</v>
          </cell>
          <cell r="D242">
            <v>497</v>
          </cell>
          <cell r="E242">
            <v>5610</v>
          </cell>
          <cell r="F242">
            <v>1.5</v>
          </cell>
          <cell r="G242">
            <v>1.9870000000000001</v>
          </cell>
          <cell r="H242">
            <v>603</v>
          </cell>
          <cell r="I242">
            <v>7.532</v>
          </cell>
        </row>
        <row r="243">
          <cell r="A243">
            <v>39506</v>
          </cell>
          <cell r="B243">
            <v>3760</v>
          </cell>
          <cell r="C243">
            <v>7458</v>
          </cell>
          <cell r="D243">
            <v>505</v>
          </cell>
          <cell r="E243">
            <v>5680</v>
          </cell>
          <cell r="F243">
            <v>1.5109999999999999</v>
          </cell>
          <cell r="G243">
            <v>1.984</v>
          </cell>
          <cell r="H243">
            <v>607</v>
          </cell>
          <cell r="I243">
            <v>7.4390000000000001</v>
          </cell>
        </row>
        <row r="244">
          <cell r="A244">
            <v>39507</v>
          </cell>
          <cell r="B244">
            <v>3760</v>
          </cell>
          <cell r="C244">
            <v>7475</v>
          </cell>
          <cell r="D244">
            <v>494</v>
          </cell>
          <cell r="E244">
            <v>5709</v>
          </cell>
          <cell r="F244">
            <v>1.518</v>
          </cell>
          <cell r="G244">
            <v>1.988</v>
          </cell>
          <cell r="H244">
            <v>609</v>
          </cell>
          <cell r="I244">
            <v>7.6059999999999999</v>
          </cell>
        </row>
        <row r="245">
          <cell r="A245">
            <v>39510</v>
          </cell>
          <cell r="B245">
            <v>3740</v>
          </cell>
          <cell r="C245">
            <v>7426</v>
          </cell>
          <cell r="D245">
            <v>472</v>
          </cell>
          <cell r="E245">
            <v>5690</v>
          </cell>
          <cell r="F245">
            <v>1.5209999999999999</v>
          </cell>
          <cell r="G245">
            <v>1.986</v>
          </cell>
          <cell r="H245">
            <v>607</v>
          </cell>
          <cell r="I245">
            <v>7.9240000000000004</v>
          </cell>
        </row>
        <row r="246">
          <cell r="A246">
            <v>39511</v>
          </cell>
          <cell r="B246">
            <v>3740</v>
          </cell>
          <cell r="C246">
            <v>7423</v>
          </cell>
          <cell r="D246">
            <v>482</v>
          </cell>
          <cell r="E246">
            <v>5680</v>
          </cell>
          <cell r="F246">
            <v>1.5189999999999999</v>
          </cell>
          <cell r="G246">
            <v>1.9850000000000001</v>
          </cell>
          <cell r="H246">
            <v>607</v>
          </cell>
          <cell r="I246">
            <v>7.76</v>
          </cell>
        </row>
        <row r="247">
          <cell r="A247">
            <v>39512</v>
          </cell>
          <cell r="B247">
            <v>3740</v>
          </cell>
          <cell r="C247">
            <v>7423</v>
          </cell>
          <cell r="D247">
            <v>475</v>
          </cell>
          <cell r="E247">
            <v>5681</v>
          </cell>
          <cell r="F247">
            <v>1.5189999999999999</v>
          </cell>
          <cell r="G247">
            <v>1.9850000000000001</v>
          </cell>
          <cell r="H247">
            <v>607</v>
          </cell>
          <cell r="I247">
            <v>7.8780000000000001</v>
          </cell>
        </row>
        <row r="248">
          <cell r="A248">
            <v>39513</v>
          </cell>
          <cell r="B248">
            <v>3700</v>
          </cell>
          <cell r="C248">
            <v>7367</v>
          </cell>
          <cell r="D248">
            <v>481</v>
          </cell>
          <cell r="E248">
            <v>5653</v>
          </cell>
          <cell r="F248">
            <v>1.528</v>
          </cell>
          <cell r="G248">
            <v>1.9910000000000001</v>
          </cell>
          <cell r="H248">
            <v>605</v>
          </cell>
          <cell r="I248">
            <v>7.6959999999999997</v>
          </cell>
        </row>
        <row r="249">
          <cell r="A249">
            <v>39514</v>
          </cell>
          <cell r="B249">
            <v>3680</v>
          </cell>
          <cell r="C249">
            <v>7403</v>
          </cell>
          <cell r="D249">
            <v>458</v>
          </cell>
          <cell r="E249">
            <v>5667</v>
          </cell>
          <cell r="F249">
            <v>1.54</v>
          </cell>
          <cell r="G249">
            <v>2.012</v>
          </cell>
          <cell r="H249">
            <v>603</v>
          </cell>
          <cell r="I249">
            <v>8.0289999999999999</v>
          </cell>
        </row>
        <row r="250">
          <cell r="A250">
            <v>39517</v>
          </cell>
          <cell r="B250">
            <v>3680</v>
          </cell>
          <cell r="C250">
            <v>7424.5</v>
          </cell>
          <cell r="D250">
            <v>457.5</v>
          </cell>
          <cell r="E250">
            <v>5658.5</v>
          </cell>
          <cell r="F250">
            <v>1.5377000000000001</v>
          </cell>
          <cell r="G250">
            <v>2.0174500000000002</v>
          </cell>
          <cell r="H250">
            <v>602</v>
          </cell>
          <cell r="I250">
            <v>8.0457000000000001</v>
          </cell>
        </row>
        <row r="251">
          <cell r="A251">
            <v>39518</v>
          </cell>
          <cell r="B251">
            <v>3680</v>
          </cell>
          <cell r="C251">
            <v>7388.5</v>
          </cell>
          <cell r="D251">
            <v>459.5</v>
          </cell>
          <cell r="E251">
            <v>5654.5</v>
          </cell>
          <cell r="F251">
            <v>1.5365</v>
          </cell>
          <cell r="G251">
            <v>2.0077500000000001</v>
          </cell>
          <cell r="H251">
            <v>601.5</v>
          </cell>
          <cell r="I251">
            <v>8.0079499999999992</v>
          </cell>
        </row>
        <row r="252">
          <cell r="A252">
            <v>39520</v>
          </cell>
          <cell r="B252">
            <v>3660</v>
          </cell>
          <cell r="C252">
            <v>7428</v>
          </cell>
          <cell r="D252">
            <v>463.5</v>
          </cell>
          <cell r="E252">
            <v>5697</v>
          </cell>
          <cell r="F252">
            <v>1.5565500000000001</v>
          </cell>
          <cell r="G252">
            <v>2.02955</v>
          </cell>
          <cell r="H252">
            <v>604.5</v>
          </cell>
          <cell r="I252">
            <v>7.8959999999999999</v>
          </cell>
        </row>
        <row r="253">
          <cell r="A253">
            <v>39521</v>
          </cell>
          <cell r="B253">
            <v>3640</v>
          </cell>
          <cell r="C253">
            <v>7398.5</v>
          </cell>
          <cell r="D253">
            <v>458.5</v>
          </cell>
          <cell r="E253">
            <v>5690</v>
          </cell>
          <cell r="F253">
            <v>1.5629999999999999</v>
          </cell>
          <cell r="G253">
            <v>2.0329999999999999</v>
          </cell>
          <cell r="H253">
            <v>603.5</v>
          </cell>
          <cell r="I253">
            <v>7.9459999999999997</v>
          </cell>
        </row>
        <row r="254">
          <cell r="A254">
            <v>39524</v>
          </cell>
          <cell r="B254">
            <v>3640</v>
          </cell>
          <cell r="C254">
            <v>7331</v>
          </cell>
          <cell r="D254">
            <v>446</v>
          </cell>
          <cell r="E254">
            <v>5769</v>
          </cell>
          <cell r="F254">
            <v>1.585</v>
          </cell>
          <cell r="G254">
            <v>2.0139999999999998</v>
          </cell>
          <cell r="H254">
            <v>609.5</v>
          </cell>
          <cell r="I254">
            <v>8.1609999999999996</v>
          </cell>
        </row>
        <row r="255">
          <cell r="A255">
            <v>39525</v>
          </cell>
          <cell r="B255">
            <v>3610</v>
          </cell>
          <cell r="C255">
            <v>7227</v>
          </cell>
          <cell r="D255">
            <v>445</v>
          </cell>
          <cell r="E255">
            <v>5694</v>
          </cell>
          <cell r="F255">
            <v>1.577</v>
          </cell>
          <cell r="G255">
            <v>2.0019999999999998</v>
          </cell>
          <cell r="H255">
            <v>601</v>
          </cell>
          <cell r="I255">
            <v>8.1059999999999999</v>
          </cell>
        </row>
        <row r="256">
          <cell r="A256">
            <v>39526</v>
          </cell>
          <cell r="B256">
            <v>3590</v>
          </cell>
          <cell r="C256">
            <v>7208</v>
          </cell>
          <cell r="D256">
            <v>450</v>
          </cell>
          <cell r="E256">
            <v>5641</v>
          </cell>
          <cell r="F256">
            <v>1.571</v>
          </cell>
          <cell r="G256">
            <v>2.008</v>
          </cell>
          <cell r="H256">
            <v>599</v>
          </cell>
          <cell r="I256">
            <v>7.976</v>
          </cell>
        </row>
        <row r="257">
          <cell r="A257">
            <v>39527</v>
          </cell>
          <cell r="B257">
            <v>3540</v>
          </cell>
          <cell r="C257">
            <v>7015</v>
          </cell>
          <cell r="D257">
            <v>437</v>
          </cell>
          <cell r="E257">
            <v>5517</v>
          </cell>
          <cell r="F257">
            <v>1.5580000000000001</v>
          </cell>
          <cell r="G257">
            <v>1.982</v>
          </cell>
          <cell r="H257">
            <v>586</v>
          </cell>
          <cell r="I257">
            <v>8.1039999999999992</v>
          </cell>
        </row>
        <row r="258">
          <cell r="A258">
            <v>39532</v>
          </cell>
          <cell r="B258">
            <v>3580</v>
          </cell>
          <cell r="C258">
            <v>7129</v>
          </cell>
          <cell r="D258">
            <v>443</v>
          </cell>
          <cell r="E258">
            <v>5564</v>
          </cell>
          <cell r="F258">
            <v>1.554</v>
          </cell>
          <cell r="G258">
            <v>1.9910000000000001</v>
          </cell>
          <cell r="H258">
            <v>591</v>
          </cell>
          <cell r="I258">
            <v>8.0879999999999992</v>
          </cell>
        </row>
        <row r="259">
          <cell r="A259">
            <v>39533</v>
          </cell>
          <cell r="B259">
            <v>3580</v>
          </cell>
          <cell r="C259">
            <v>7174</v>
          </cell>
          <cell r="D259">
            <v>443</v>
          </cell>
          <cell r="E259">
            <v>5595</v>
          </cell>
          <cell r="F259">
            <v>1.5629999999999999</v>
          </cell>
          <cell r="G259">
            <v>2.004</v>
          </cell>
          <cell r="H259">
            <v>594</v>
          </cell>
          <cell r="I259">
            <v>8.0760000000000005</v>
          </cell>
        </row>
        <row r="260">
          <cell r="A260">
            <v>39534</v>
          </cell>
          <cell r="B260">
            <v>3620</v>
          </cell>
          <cell r="C260">
            <v>7266</v>
          </cell>
          <cell r="D260">
            <v>449</v>
          </cell>
          <cell r="E260">
            <v>5725</v>
          </cell>
          <cell r="F260">
            <v>1.581</v>
          </cell>
          <cell r="G260">
            <v>2.0070000000000001</v>
          </cell>
          <cell r="H260">
            <v>609</v>
          </cell>
          <cell r="I260">
            <v>8.07</v>
          </cell>
        </row>
        <row r="261">
          <cell r="A261">
            <v>39535</v>
          </cell>
          <cell r="B261">
            <v>3650</v>
          </cell>
          <cell r="C261">
            <v>7327</v>
          </cell>
          <cell r="D261">
            <v>457</v>
          </cell>
          <cell r="E261">
            <v>5763</v>
          </cell>
          <cell r="F261">
            <v>1.579</v>
          </cell>
          <cell r="G261">
            <v>2.0070000000000001</v>
          </cell>
          <cell r="H261">
            <v>613</v>
          </cell>
          <cell r="I261">
            <v>7.9960000000000004</v>
          </cell>
        </row>
        <row r="262">
          <cell r="A262">
            <v>39538</v>
          </cell>
          <cell r="B262">
            <v>3650</v>
          </cell>
          <cell r="C262">
            <v>7273</v>
          </cell>
          <cell r="D262">
            <v>450</v>
          </cell>
          <cell r="E262">
            <v>5764</v>
          </cell>
          <cell r="F262">
            <v>1.579</v>
          </cell>
          <cell r="G262">
            <v>1.9930000000000001</v>
          </cell>
          <cell r="H262">
            <v>614</v>
          </cell>
          <cell r="I262">
            <v>8.1150000000000002</v>
          </cell>
        </row>
        <row r="263">
          <cell r="A263">
            <v>39539</v>
          </cell>
          <cell r="B263">
            <v>3620</v>
          </cell>
          <cell r="C263">
            <v>7161</v>
          </cell>
          <cell r="D263">
            <v>445</v>
          </cell>
          <cell r="E263">
            <v>5679</v>
          </cell>
          <cell r="F263">
            <v>1.569</v>
          </cell>
          <cell r="G263">
            <v>1.978</v>
          </cell>
          <cell r="H263">
            <v>605</v>
          </cell>
          <cell r="I263">
            <v>8.1280000000000001</v>
          </cell>
        </row>
        <row r="264">
          <cell r="A264">
            <v>39540</v>
          </cell>
          <cell r="B264">
            <v>3620</v>
          </cell>
          <cell r="C264">
            <v>7159</v>
          </cell>
          <cell r="D264">
            <v>454</v>
          </cell>
          <cell r="E264">
            <v>5644</v>
          </cell>
          <cell r="F264">
            <v>1.5589999999999999</v>
          </cell>
          <cell r="G264">
            <v>1.978</v>
          </cell>
          <cell r="H264">
            <v>601</v>
          </cell>
          <cell r="I264">
            <v>7.9770000000000003</v>
          </cell>
        </row>
        <row r="265">
          <cell r="A265">
            <v>39541</v>
          </cell>
          <cell r="B265">
            <v>3520</v>
          </cell>
          <cell r="C265">
            <v>6984</v>
          </cell>
          <cell r="D265">
            <v>455</v>
          </cell>
          <cell r="E265">
            <v>5503</v>
          </cell>
          <cell r="F265">
            <v>1.5629999999999999</v>
          </cell>
          <cell r="G265">
            <v>1.984</v>
          </cell>
          <cell r="H265">
            <v>588</v>
          </cell>
          <cell r="I265">
            <v>7.7409999999999997</v>
          </cell>
        </row>
        <row r="266">
          <cell r="A266">
            <v>39542</v>
          </cell>
          <cell r="B266">
            <v>3520</v>
          </cell>
          <cell r="C266">
            <v>7023</v>
          </cell>
          <cell r="D266">
            <v>453</v>
          </cell>
          <cell r="E266">
            <v>5518</v>
          </cell>
          <cell r="F266">
            <v>1.5680000000000001</v>
          </cell>
          <cell r="G266">
            <v>1.9950000000000001</v>
          </cell>
          <cell r="H266">
            <v>590</v>
          </cell>
          <cell r="I266">
            <v>7.7789999999999999</v>
          </cell>
        </row>
        <row r="267">
          <cell r="A267">
            <v>39545</v>
          </cell>
          <cell r="B267">
            <v>3520</v>
          </cell>
          <cell r="C267">
            <v>7004</v>
          </cell>
          <cell r="D267">
            <v>450</v>
          </cell>
          <cell r="E267">
            <v>5518</v>
          </cell>
          <cell r="F267">
            <v>1.5680000000000001</v>
          </cell>
          <cell r="G267">
            <v>1.99</v>
          </cell>
          <cell r="H267">
            <v>589</v>
          </cell>
          <cell r="I267">
            <v>7.83</v>
          </cell>
        </row>
        <row r="268">
          <cell r="A268">
            <v>39546</v>
          </cell>
          <cell r="B268">
            <v>3520</v>
          </cell>
          <cell r="C268">
            <v>6998</v>
          </cell>
          <cell r="D268">
            <v>453</v>
          </cell>
          <cell r="E268">
            <v>5540</v>
          </cell>
          <cell r="F268">
            <v>1.5740000000000001</v>
          </cell>
          <cell r="G268">
            <v>1.988</v>
          </cell>
          <cell r="H268">
            <v>591</v>
          </cell>
          <cell r="I268">
            <v>7.7759999999999998</v>
          </cell>
        </row>
        <row r="269">
          <cell r="A269">
            <v>39547</v>
          </cell>
          <cell r="B269">
            <v>3520</v>
          </cell>
          <cell r="C269">
            <v>6924</v>
          </cell>
          <cell r="D269">
            <v>455</v>
          </cell>
          <cell r="E269">
            <v>5529</v>
          </cell>
          <cell r="F269">
            <v>1.571</v>
          </cell>
          <cell r="G269">
            <v>1.9670000000000001</v>
          </cell>
          <cell r="H269">
            <v>590</v>
          </cell>
          <cell r="I269">
            <v>7.7350000000000003</v>
          </cell>
        </row>
        <row r="270">
          <cell r="A270">
            <v>39548</v>
          </cell>
          <cell r="B270">
            <v>3520</v>
          </cell>
          <cell r="C270">
            <v>6953</v>
          </cell>
          <cell r="D270">
            <v>448</v>
          </cell>
          <cell r="E270">
            <v>5578</v>
          </cell>
          <cell r="F270">
            <v>1.585</v>
          </cell>
          <cell r="G270">
            <v>1.9750000000000001</v>
          </cell>
          <cell r="H270">
            <v>594</v>
          </cell>
          <cell r="I270">
            <v>7.8550000000000004</v>
          </cell>
        </row>
        <row r="271">
          <cell r="A271">
            <v>39549</v>
          </cell>
          <cell r="B271">
            <v>3520</v>
          </cell>
          <cell r="C271">
            <v>6950</v>
          </cell>
          <cell r="D271">
            <v>453</v>
          </cell>
          <cell r="E271">
            <v>5553</v>
          </cell>
          <cell r="F271">
            <v>1.5780000000000001</v>
          </cell>
          <cell r="G271">
            <v>1.974</v>
          </cell>
          <cell r="H271">
            <v>592</v>
          </cell>
          <cell r="I271">
            <v>7.7759999999999998</v>
          </cell>
        </row>
        <row r="272">
          <cell r="A272">
            <v>39552</v>
          </cell>
          <cell r="B272">
            <v>3520</v>
          </cell>
          <cell r="C272">
            <v>6940</v>
          </cell>
          <cell r="D272">
            <v>450</v>
          </cell>
          <cell r="E272">
            <v>5533</v>
          </cell>
          <cell r="F272">
            <v>1.5720000000000001</v>
          </cell>
          <cell r="G272">
            <v>1.972</v>
          </cell>
          <cell r="H272">
            <v>588</v>
          </cell>
          <cell r="I272">
            <v>7.8259999999999996</v>
          </cell>
        </row>
        <row r="273">
          <cell r="A273">
            <v>39553</v>
          </cell>
          <cell r="B273">
            <v>3490</v>
          </cell>
          <cell r="C273">
            <v>6887</v>
          </cell>
          <cell r="D273">
            <v>444</v>
          </cell>
          <cell r="E273">
            <v>5529</v>
          </cell>
          <cell r="F273">
            <v>1.5840000000000001</v>
          </cell>
          <cell r="G273">
            <v>1.9730000000000001</v>
          </cell>
          <cell r="H273">
            <v>588</v>
          </cell>
          <cell r="I273">
            <v>7.859</v>
          </cell>
        </row>
        <row r="274">
          <cell r="A274">
            <v>39554</v>
          </cell>
          <cell r="B274">
            <v>3470</v>
          </cell>
          <cell r="C274">
            <v>6748</v>
          </cell>
          <cell r="D274">
            <v>437.5</v>
          </cell>
          <cell r="E274">
            <v>5482.5</v>
          </cell>
          <cell r="F274">
            <v>1.58005</v>
          </cell>
          <cell r="G274">
            <v>1.94465</v>
          </cell>
          <cell r="H274">
            <v>584</v>
          </cell>
          <cell r="I274">
            <v>7.9255000000000004</v>
          </cell>
        </row>
        <row r="275">
          <cell r="A275">
            <v>39555</v>
          </cell>
          <cell r="B275">
            <v>3430</v>
          </cell>
          <cell r="C275">
            <v>6764</v>
          </cell>
          <cell r="D275">
            <v>436</v>
          </cell>
          <cell r="E275">
            <v>5466</v>
          </cell>
          <cell r="F275">
            <v>1.593</v>
          </cell>
          <cell r="G275">
            <v>1.972</v>
          </cell>
          <cell r="H275">
            <v>584</v>
          </cell>
          <cell r="I275">
            <v>7.87</v>
          </cell>
        </row>
        <row r="276">
          <cell r="A276">
            <v>39556</v>
          </cell>
          <cell r="B276">
            <v>3430</v>
          </cell>
          <cell r="C276">
            <v>6831</v>
          </cell>
          <cell r="D276">
            <v>440</v>
          </cell>
          <cell r="E276">
            <v>5457</v>
          </cell>
          <cell r="F276">
            <v>1.591</v>
          </cell>
          <cell r="G276">
            <v>1.992</v>
          </cell>
          <cell r="H276">
            <v>580</v>
          </cell>
          <cell r="I276">
            <v>7.7949999999999999</v>
          </cell>
        </row>
        <row r="277">
          <cell r="A277">
            <v>39559</v>
          </cell>
          <cell r="B277">
            <v>3440</v>
          </cell>
          <cell r="C277">
            <v>6878</v>
          </cell>
          <cell r="D277">
            <v>442</v>
          </cell>
          <cell r="E277">
            <v>5446</v>
          </cell>
          <cell r="F277">
            <v>1.583</v>
          </cell>
          <cell r="G277">
            <v>1.9990000000000001</v>
          </cell>
          <cell r="H277">
            <v>579</v>
          </cell>
          <cell r="I277">
            <v>7.782</v>
          </cell>
        </row>
        <row r="278">
          <cell r="A278">
            <v>39560</v>
          </cell>
          <cell r="B278">
            <v>3490</v>
          </cell>
          <cell r="C278">
            <v>6908</v>
          </cell>
          <cell r="D278">
            <v>449</v>
          </cell>
          <cell r="E278">
            <v>5543</v>
          </cell>
          <cell r="F278">
            <v>1.5880000000000001</v>
          </cell>
          <cell r="G278">
            <v>1.9790000000000001</v>
          </cell>
          <cell r="H278">
            <v>592</v>
          </cell>
          <cell r="I278">
            <v>7.7649999999999997</v>
          </cell>
        </row>
        <row r="279">
          <cell r="A279">
            <v>39561</v>
          </cell>
          <cell r="B279">
            <v>3490</v>
          </cell>
          <cell r="C279">
            <v>6964</v>
          </cell>
          <cell r="D279">
            <v>457</v>
          </cell>
          <cell r="E279">
            <v>5578</v>
          </cell>
          <cell r="F279">
            <v>1.593</v>
          </cell>
          <cell r="G279">
            <v>1.9950000000000001</v>
          </cell>
          <cell r="H279">
            <v>598</v>
          </cell>
          <cell r="I279">
            <v>7.6379999999999999</v>
          </cell>
        </row>
        <row r="280">
          <cell r="A280">
            <v>39562</v>
          </cell>
          <cell r="B280">
            <v>3470</v>
          </cell>
          <cell r="C280">
            <v>6866</v>
          </cell>
          <cell r="D280">
            <v>452</v>
          </cell>
          <cell r="E280">
            <v>5501</v>
          </cell>
          <cell r="F280">
            <v>1.585</v>
          </cell>
          <cell r="G280">
            <v>1.9790000000000001</v>
          </cell>
          <cell r="H280">
            <v>589</v>
          </cell>
          <cell r="I280">
            <v>7.67</v>
          </cell>
        </row>
        <row r="281">
          <cell r="A281">
            <v>39563</v>
          </cell>
          <cell r="B281">
            <v>3450</v>
          </cell>
          <cell r="C281">
            <v>6810</v>
          </cell>
          <cell r="D281">
            <v>449</v>
          </cell>
          <cell r="E281">
            <v>5409</v>
          </cell>
          <cell r="F281">
            <v>1.5680000000000001</v>
          </cell>
          <cell r="G281">
            <v>1.974</v>
          </cell>
          <cell r="H281">
            <v>580</v>
          </cell>
          <cell r="I281">
            <v>7.6849999999999996</v>
          </cell>
        </row>
        <row r="282">
          <cell r="A282">
            <v>39566</v>
          </cell>
          <cell r="B282">
            <v>3450</v>
          </cell>
          <cell r="C282">
            <v>6844</v>
          </cell>
          <cell r="D282">
            <v>454</v>
          </cell>
          <cell r="E282">
            <v>5402</v>
          </cell>
          <cell r="F282">
            <v>1.5660000000000001</v>
          </cell>
          <cell r="G282">
            <v>1.9843</v>
          </cell>
          <cell r="H282">
            <v>578</v>
          </cell>
          <cell r="I282">
            <v>7.5919999999999996</v>
          </cell>
        </row>
        <row r="283">
          <cell r="A283">
            <v>39567</v>
          </cell>
          <cell r="B283">
            <v>3450</v>
          </cell>
          <cell r="C283">
            <v>6865</v>
          </cell>
          <cell r="D283">
            <v>457</v>
          </cell>
          <cell r="E283">
            <v>5395</v>
          </cell>
          <cell r="F283">
            <v>1.5640000000000001</v>
          </cell>
          <cell r="G283">
            <v>1.99</v>
          </cell>
          <cell r="H283">
            <v>577</v>
          </cell>
          <cell r="I283">
            <v>7.5449999999999999</v>
          </cell>
        </row>
        <row r="284">
          <cell r="A284">
            <v>39568</v>
          </cell>
          <cell r="B284">
            <v>3450</v>
          </cell>
          <cell r="C284">
            <v>6790</v>
          </cell>
          <cell r="D284">
            <v>455</v>
          </cell>
          <cell r="E284">
            <v>5377</v>
          </cell>
          <cell r="F284">
            <v>1.5589999999999999</v>
          </cell>
          <cell r="G284">
            <v>1.968</v>
          </cell>
          <cell r="H284">
            <v>575</v>
          </cell>
          <cell r="I284">
            <v>7.5880000000000001</v>
          </cell>
        </row>
        <row r="285">
          <cell r="A285">
            <v>39570</v>
          </cell>
          <cell r="B285">
            <v>3470</v>
          </cell>
          <cell r="C285">
            <v>6856</v>
          </cell>
          <cell r="D285">
            <v>457</v>
          </cell>
          <cell r="E285">
            <v>5368</v>
          </cell>
          <cell r="F285">
            <v>1.5469999999999999</v>
          </cell>
          <cell r="G285">
            <v>1.976</v>
          </cell>
          <cell r="H285">
            <v>574</v>
          </cell>
          <cell r="I285">
            <v>7.5949999999999998</v>
          </cell>
        </row>
        <row r="286">
          <cell r="A286">
            <v>39573</v>
          </cell>
          <cell r="B286">
            <v>3450</v>
          </cell>
          <cell r="C286">
            <v>6820</v>
          </cell>
          <cell r="D286">
            <v>455</v>
          </cell>
          <cell r="E286">
            <v>5333</v>
          </cell>
          <cell r="F286">
            <v>1.546</v>
          </cell>
          <cell r="G286">
            <v>1.9770000000000001</v>
          </cell>
          <cell r="H286">
            <v>570</v>
          </cell>
          <cell r="I286">
            <v>7.5759999999999996</v>
          </cell>
        </row>
        <row r="287">
          <cell r="A287">
            <v>39574</v>
          </cell>
          <cell r="B287">
            <v>3380</v>
          </cell>
          <cell r="C287">
            <v>6668</v>
          </cell>
          <cell r="D287">
            <v>447</v>
          </cell>
          <cell r="E287">
            <v>5245</v>
          </cell>
          <cell r="F287">
            <v>1.552</v>
          </cell>
          <cell r="G287">
            <v>1.9730000000000001</v>
          </cell>
          <cell r="H287">
            <v>560</v>
          </cell>
          <cell r="I287">
            <v>7.57</v>
          </cell>
        </row>
        <row r="288">
          <cell r="A288">
            <v>39575</v>
          </cell>
          <cell r="B288">
            <v>3330</v>
          </cell>
          <cell r="C288">
            <v>6563</v>
          </cell>
          <cell r="D288">
            <v>443</v>
          </cell>
          <cell r="E288">
            <v>5163</v>
          </cell>
          <cell r="F288">
            <v>1.55</v>
          </cell>
          <cell r="G288">
            <v>1.9710000000000001</v>
          </cell>
          <cell r="H288">
            <v>553</v>
          </cell>
          <cell r="I288">
            <v>7.5149999999999997</v>
          </cell>
        </row>
        <row r="289">
          <cell r="A289">
            <v>39576</v>
          </cell>
          <cell r="B289">
            <v>3320</v>
          </cell>
          <cell r="C289">
            <v>6479</v>
          </cell>
          <cell r="D289">
            <v>435</v>
          </cell>
          <cell r="E289">
            <v>5083</v>
          </cell>
          <cell r="F289">
            <v>1.5309999999999999</v>
          </cell>
          <cell r="G289">
            <v>1.9510000000000001</v>
          </cell>
          <cell r="H289">
            <v>545</v>
          </cell>
          <cell r="I289">
            <v>7.6369999999999996</v>
          </cell>
        </row>
        <row r="290">
          <cell r="A290">
            <v>39577</v>
          </cell>
          <cell r="B290">
            <v>3290</v>
          </cell>
          <cell r="C290">
            <v>6433</v>
          </cell>
          <cell r="D290">
            <v>434</v>
          </cell>
          <cell r="E290">
            <v>5073</v>
          </cell>
          <cell r="F290">
            <v>1.542</v>
          </cell>
          <cell r="G290">
            <v>1.9550000000000001</v>
          </cell>
          <cell r="H290">
            <v>545</v>
          </cell>
          <cell r="I290">
            <v>7.5759999999999996</v>
          </cell>
        </row>
        <row r="291">
          <cell r="A291">
            <v>39580</v>
          </cell>
          <cell r="B291">
            <v>3330</v>
          </cell>
          <cell r="C291">
            <v>6485</v>
          </cell>
          <cell r="D291">
            <v>433</v>
          </cell>
          <cell r="E291">
            <v>5132</v>
          </cell>
          <cell r="F291">
            <v>1.5409999999999999</v>
          </cell>
          <cell r="G291">
            <v>1.9470000000000001</v>
          </cell>
          <cell r="H291">
            <v>553</v>
          </cell>
          <cell r="I291">
            <v>7.6849999999999996</v>
          </cell>
        </row>
        <row r="292">
          <cell r="A292">
            <v>39581</v>
          </cell>
          <cell r="B292">
            <v>3310</v>
          </cell>
          <cell r="C292">
            <v>6469</v>
          </cell>
          <cell r="D292">
            <v>435</v>
          </cell>
          <cell r="E292">
            <v>5143</v>
          </cell>
          <cell r="F292">
            <v>1.554</v>
          </cell>
          <cell r="G292">
            <v>1.954</v>
          </cell>
          <cell r="H292">
            <v>554</v>
          </cell>
          <cell r="I292">
            <v>7.6159999999999997</v>
          </cell>
        </row>
        <row r="293">
          <cell r="A293">
            <v>39582</v>
          </cell>
          <cell r="B293">
            <v>3280</v>
          </cell>
          <cell r="C293">
            <v>6374</v>
          </cell>
          <cell r="D293">
            <v>434</v>
          </cell>
          <cell r="E293">
            <v>5067</v>
          </cell>
          <cell r="F293">
            <v>1.5449999999999999</v>
          </cell>
          <cell r="G293">
            <v>1.9430000000000001</v>
          </cell>
          <cell r="H293">
            <v>545</v>
          </cell>
          <cell r="I293">
            <v>7.5629999999999997</v>
          </cell>
        </row>
        <row r="294">
          <cell r="A294">
            <v>39583</v>
          </cell>
          <cell r="B294">
            <v>3320</v>
          </cell>
          <cell r="C294">
            <v>6466</v>
          </cell>
          <cell r="D294">
            <v>434</v>
          </cell>
          <cell r="E294">
            <v>5143</v>
          </cell>
          <cell r="F294">
            <v>1.5489999999999999</v>
          </cell>
          <cell r="G294">
            <v>1.948</v>
          </cell>
          <cell r="H294">
            <v>552</v>
          </cell>
          <cell r="I294">
            <v>7.6449999999999996</v>
          </cell>
        </row>
        <row r="295">
          <cell r="A295">
            <v>39584</v>
          </cell>
          <cell r="B295">
            <v>3350</v>
          </cell>
          <cell r="C295">
            <v>6524</v>
          </cell>
          <cell r="D295">
            <v>443</v>
          </cell>
          <cell r="E295">
            <v>5188</v>
          </cell>
          <cell r="F295">
            <v>1.5489999999999999</v>
          </cell>
          <cell r="G295">
            <v>1.9470000000000001</v>
          </cell>
          <cell r="H295">
            <v>556</v>
          </cell>
          <cell r="I295">
            <v>7.5650000000000004</v>
          </cell>
        </row>
        <row r="296">
          <cell r="A296">
            <v>39587</v>
          </cell>
          <cell r="B296">
            <v>3350</v>
          </cell>
          <cell r="C296">
            <v>6559</v>
          </cell>
          <cell r="D296">
            <v>448</v>
          </cell>
          <cell r="E296">
            <v>5219</v>
          </cell>
          <cell r="F296">
            <v>1.5580000000000001</v>
          </cell>
          <cell r="G296">
            <v>1.958</v>
          </cell>
          <cell r="H296">
            <v>560</v>
          </cell>
          <cell r="I296">
            <v>7.4729999999999999</v>
          </cell>
        </row>
        <row r="297">
          <cell r="A297">
            <v>39588</v>
          </cell>
          <cell r="B297">
            <v>3350</v>
          </cell>
          <cell r="C297">
            <v>6540</v>
          </cell>
          <cell r="D297">
            <v>443</v>
          </cell>
          <cell r="E297">
            <v>5203</v>
          </cell>
          <cell r="F297">
            <v>1.5529999999999999</v>
          </cell>
          <cell r="G297">
            <v>1.952</v>
          </cell>
          <cell r="H297">
            <v>560</v>
          </cell>
          <cell r="I297">
            <v>7.5659999999999998</v>
          </cell>
        </row>
        <row r="298">
          <cell r="A298">
            <v>39589</v>
          </cell>
          <cell r="B298">
            <v>3380</v>
          </cell>
          <cell r="C298">
            <v>6684</v>
          </cell>
          <cell r="D298">
            <v>440</v>
          </cell>
          <cell r="E298">
            <v>5297</v>
          </cell>
          <cell r="F298">
            <v>1.5669999999999999</v>
          </cell>
          <cell r="G298">
            <v>1.978</v>
          </cell>
          <cell r="H298">
            <v>570</v>
          </cell>
          <cell r="I298">
            <v>7.6760000000000002</v>
          </cell>
        </row>
        <row r="299">
          <cell r="A299">
            <v>39590</v>
          </cell>
          <cell r="B299">
            <v>3380</v>
          </cell>
          <cell r="C299">
            <v>6664</v>
          </cell>
          <cell r="D299">
            <v>438</v>
          </cell>
          <cell r="E299">
            <v>5334</v>
          </cell>
          <cell r="F299">
            <v>1.5780000000000001</v>
          </cell>
          <cell r="G299">
            <v>1.9710000000000001</v>
          </cell>
          <cell r="H299">
            <v>572</v>
          </cell>
          <cell r="I299">
            <v>7.7119999999999997</v>
          </cell>
        </row>
        <row r="300">
          <cell r="A300">
            <v>39591</v>
          </cell>
          <cell r="B300">
            <v>3350</v>
          </cell>
          <cell r="C300">
            <v>6628</v>
          </cell>
          <cell r="D300">
            <v>439</v>
          </cell>
          <cell r="E300">
            <v>5268</v>
          </cell>
          <cell r="F300">
            <v>1.573</v>
          </cell>
          <cell r="G300">
            <v>1.9790000000000001</v>
          </cell>
          <cell r="H300">
            <v>566</v>
          </cell>
          <cell r="I300">
            <v>7.6239999999999997</v>
          </cell>
        </row>
        <row r="301">
          <cell r="A301">
            <v>39595</v>
          </cell>
          <cell r="B301">
            <v>3370</v>
          </cell>
          <cell r="C301">
            <v>6685.5</v>
          </cell>
          <cell r="D301">
            <v>439</v>
          </cell>
          <cell r="E301">
            <v>5326</v>
          </cell>
          <cell r="F301">
            <v>1.5803</v>
          </cell>
          <cell r="G301">
            <v>1.9830000000000001</v>
          </cell>
          <cell r="H301">
            <v>571</v>
          </cell>
          <cell r="I301">
            <v>7.6852999999999998</v>
          </cell>
        </row>
        <row r="302">
          <cell r="A302">
            <v>39596</v>
          </cell>
          <cell r="B302">
            <v>3390</v>
          </cell>
          <cell r="C302">
            <v>6701</v>
          </cell>
          <cell r="D302">
            <v>438</v>
          </cell>
          <cell r="E302">
            <v>5329</v>
          </cell>
          <cell r="F302">
            <v>1.5720000000000001</v>
          </cell>
          <cell r="G302">
            <v>1.9770000000000001</v>
          </cell>
          <cell r="H302">
            <v>573</v>
          </cell>
          <cell r="I302">
            <v>7.7450000000000001</v>
          </cell>
        </row>
        <row r="303">
          <cell r="A303">
            <v>39597</v>
          </cell>
          <cell r="B303">
            <v>3390</v>
          </cell>
          <cell r="C303">
            <v>6696</v>
          </cell>
          <cell r="D303">
            <v>442</v>
          </cell>
          <cell r="E303">
            <v>5291</v>
          </cell>
          <cell r="F303">
            <v>1.5609999999999999</v>
          </cell>
          <cell r="G303">
            <v>1.9750000000000001</v>
          </cell>
          <cell r="H303">
            <v>567</v>
          </cell>
          <cell r="I303">
            <v>7.6619999999999999</v>
          </cell>
        </row>
        <row r="304">
          <cell r="A304">
            <v>39598</v>
          </cell>
          <cell r="B304">
            <v>3390</v>
          </cell>
          <cell r="C304">
            <v>6701</v>
          </cell>
          <cell r="D304">
            <v>447</v>
          </cell>
          <cell r="E304">
            <v>5263</v>
          </cell>
          <cell r="F304">
            <v>1.5529999999999999</v>
          </cell>
          <cell r="G304">
            <v>1.9770000000000001</v>
          </cell>
          <cell r="H304">
            <v>564</v>
          </cell>
          <cell r="I304">
            <v>7.5810000000000004</v>
          </cell>
        </row>
        <row r="305">
          <cell r="A305">
            <v>39601</v>
          </cell>
          <cell r="B305">
            <v>3370</v>
          </cell>
          <cell r="C305">
            <v>6651</v>
          </cell>
          <cell r="D305">
            <v>442</v>
          </cell>
          <cell r="E305">
            <v>5236</v>
          </cell>
          <cell r="F305">
            <v>1.554</v>
          </cell>
          <cell r="G305">
            <v>1.974</v>
          </cell>
          <cell r="H305">
            <v>561</v>
          </cell>
          <cell r="I305">
            <v>7.6260000000000003</v>
          </cell>
        </row>
        <row r="306">
          <cell r="A306">
            <v>39602</v>
          </cell>
          <cell r="B306">
            <v>3350</v>
          </cell>
          <cell r="C306">
            <v>6574</v>
          </cell>
          <cell r="D306">
            <v>434</v>
          </cell>
          <cell r="E306">
            <v>5203</v>
          </cell>
          <cell r="F306">
            <v>1.5529999999999999</v>
          </cell>
          <cell r="G306">
            <v>1.962</v>
          </cell>
          <cell r="H306">
            <v>555</v>
          </cell>
          <cell r="I306">
            <v>7.7149999999999999</v>
          </cell>
        </row>
        <row r="307">
          <cell r="A307">
            <v>39603</v>
          </cell>
          <cell r="B307">
            <v>3320</v>
          </cell>
          <cell r="C307">
            <v>6518</v>
          </cell>
          <cell r="D307">
            <v>429</v>
          </cell>
          <cell r="E307">
            <v>5130</v>
          </cell>
          <cell r="F307">
            <v>1.5449999999999999</v>
          </cell>
          <cell r="G307">
            <v>1.9630000000000001</v>
          </cell>
          <cell r="H307">
            <v>550</v>
          </cell>
          <cell r="I307">
            <v>7.7329999999999997</v>
          </cell>
        </row>
        <row r="308">
          <cell r="A308">
            <v>39604</v>
          </cell>
          <cell r="B308">
            <v>3300</v>
          </cell>
          <cell r="C308">
            <v>6442</v>
          </cell>
          <cell r="D308">
            <v>424</v>
          </cell>
          <cell r="E308">
            <v>5088</v>
          </cell>
          <cell r="F308">
            <v>1.542</v>
          </cell>
          <cell r="G308">
            <v>1.952</v>
          </cell>
          <cell r="H308">
            <v>546</v>
          </cell>
          <cell r="I308">
            <v>7.7850000000000001</v>
          </cell>
        </row>
        <row r="309">
          <cell r="A309">
            <v>39605</v>
          </cell>
          <cell r="B309">
            <v>3300</v>
          </cell>
          <cell r="C309">
            <v>6466</v>
          </cell>
          <cell r="D309">
            <v>421</v>
          </cell>
          <cell r="E309">
            <v>5152</v>
          </cell>
          <cell r="F309">
            <v>1.5609999999999999</v>
          </cell>
          <cell r="G309">
            <v>1.96</v>
          </cell>
          <cell r="H309">
            <v>553</v>
          </cell>
          <cell r="I309">
            <v>7.8390000000000004</v>
          </cell>
        </row>
        <row r="310">
          <cell r="A310">
            <v>39608</v>
          </cell>
          <cell r="B310">
            <v>3300</v>
          </cell>
          <cell r="C310">
            <v>6499</v>
          </cell>
          <cell r="D310">
            <v>420</v>
          </cell>
          <cell r="E310">
            <v>5204</v>
          </cell>
          <cell r="F310">
            <v>1.577</v>
          </cell>
          <cell r="G310">
            <v>1.9690000000000001</v>
          </cell>
          <cell r="H310">
            <v>558</v>
          </cell>
          <cell r="I310">
            <v>7.8579999999999997</v>
          </cell>
        </row>
        <row r="311">
          <cell r="A311">
            <v>39609</v>
          </cell>
          <cell r="B311">
            <v>3230</v>
          </cell>
          <cell r="C311">
            <v>6360</v>
          </cell>
          <cell r="D311">
            <v>408</v>
          </cell>
          <cell r="E311">
            <v>5035</v>
          </cell>
          <cell r="F311">
            <v>1.5589999999999999</v>
          </cell>
          <cell r="G311">
            <v>1.9690000000000001</v>
          </cell>
          <cell r="H311">
            <v>539</v>
          </cell>
          <cell r="I311">
            <v>7.9160000000000004</v>
          </cell>
        </row>
        <row r="312">
          <cell r="A312">
            <v>39610</v>
          </cell>
          <cell r="B312">
            <v>3210</v>
          </cell>
          <cell r="C312">
            <v>6276</v>
          </cell>
          <cell r="D312">
            <v>403</v>
          </cell>
          <cell r="E312">
            <v>4967</v>
          </cell>
          <cell r="F312">
            <v>1.5469999999999999</v>
          </cell>
          <cell r="G312">
            <v>1.9550000000000001</v>
          </cell>
          <cell r="H312">
            <v>531</v>
          </cell>
          <cell r="I312">
            <v>7.9630000000000001</v>
          </cell>
        </row>
        <row r="313">
          <cell r="A313">
            <v>39611</v>
          </cell>
          <cell r="B313">
            <v>3210</v>
          </cell>
          <cell r="C313">
            <v>6285</v>
          </cell>
          <cell r="D313">
            <v>400</v>
          </cell>
          <cell r="E313">
            <v>4968</v>
          </cell>
          <cell r="F313">
            <v>1.548</v>
          </cell>
          <cell r="G313">
            <v>1.958</v>
          </cell>
          <cell r="H313">
            <v>530</v>
          </cell>
          <cell r="I313">
            <v>8.02</v>
          </cell>
        </row>
        <row r="314">
          <cell r="A314">
            <v>39612</v>
          </cell>
          <cell r="B314">
            <v>3250</v>
          </cell>
          <cell r="C314">
            <v>6327</v>
          </cell>
          <cell r="D314">
            <v>400</v>
          </cell>
          <cell r="E314">
            <v>5020</v>
          </cell>
          <cell r="F314">
            <v>1.5449999999999999</v>
          </cell>
          <cell r="G314">
            <v>1.9470000000000001</v>
          </cell>
          <cell r="H314">
            <v>535</v>
          </cell>
          <cell r="I314">
            <v>8.125</v>
          </cell>
        </row>
        <row r="315">
          <cell r="A315">
            <v>39615</v>
          </cell>
          <cell r="B315">
            <v>3250</v>
          </cell>
          <cell r="C315">
            <v>6346</v>
          </cell>
          <cell r="D315">
            <v>401</v>
          </cell>
          <cell r="E315">
            <v>5010</v>
          </cell>
          <cell r="F315">
            <v>1.542</v>
          </cell>
          <cell r="G315">
            <v>1.9530000000000001</v>
          </cell>
          <cell r="H315">
            <v>535</v>
          </cell>
          <cell r="I315">
            <v>8.0950000000000006</v>
          </cell>
        </row>
        <row r="316">
          <cell r="A316">
            <v>39616</v>
          </cell>
          <cell r="B316">
            <v>3190</v>
          </cell>
          <cell r="C316">
            <v>6278</v>
          </cell>
          <cell r="D316">
            <v>395</v>
          </cell>
          <cell r="E316">
            <v>4955</v>
          </cell>
          <cell r="F316">
            <v>1.5529999999999999</v>
          </cell>
          <cell r="G316">
            <v>1.968</v>
          </cell>
          <cell r="H316">
            <v>531</v>
          </cell>
          <cell r="I316">
            <v>8.0760000000000005</v>
          </cell>
        </row>
        <row r="317">
          <cell r="A317">
            <v>39617</v>
          </cell>
          <cell r="B317">
            <v>3160</v>
          </cell>
          <cell r="C317">
            <v>6166</v>
          </cell>
          <cell r="D317">
            <v>394</v>
          </cell>
          <cell r="E317">
            <v>4894</v>
          </cell>
          <cell r="F317">
            <v>1.5489999999999999</v>
          </cell>
          <cell r="G317">
            <v>1.9510000000000001</v>
          </cell>
          <cell r="H317">
            <v>522</v>
          </cell>
          <cell r="I317">
            <v>8.0269999999999992</v>
          </cell>
        </row>
        <row r="318">
          <cell r="A318">
            <v>39618</v>
          </cell>
          <cell r="B318">
            <v>3180</v>
          </cell>
          <cell r="C318">
            <v>6237</v>
          </cell>
          <cell r="D318">
            <v>396</v>
          </cell>
          <cell r="E318">
            <v>4954</v>
          </cell>
          <cell r="F318">
            <v>1.5580000000000001</v>
          </cell>
          <cell r="G318">
            <v>1.9610000000000001</v>
          </cell>
          <cell r="H318">
            <v>528</v>
          </cell>
          <cell r="I318">
            <v>8.0250000000000004</v>
          </cell>
        </row>
        <row r="319">
          <cell r="A319">
            <v>39619</v>
          </cell>
          <cell r="B319">
            <v>3160</v>
          </cell>
          <cell r="C319">
            <v>6227</v>
          </cell>
          <cell r="D319">
            <v>398</v>
          </cell>
          <cell r="E319">
            <v>4904</v>
          </cell>
          <cell r="F319">
            <v>1.552</v>
          </cell>
          <cell r="G319">
            <v>1.9710000000000001</v>
          </cell>
          <cell r="H319">
            <v>522</v>
          </cell>
          <cell r="I319">
            <v>7.94</v>
          </cell>
        </row>
        <row r="320">
          <cell r="A320">
            <v>39622</v>
          </cell>
          <cell r="B320">
            <v>3160</v>
          </cell>
          <cell r="C320">
            <v>6234</v>
          </cell>
          <cell r="D320">
            <v>395</v>
          </cell>
          <cell r="E320">
            <v>4932</v>
          </cell>
          <cell r="F320">
            <v>1.5609999999999999</v>
          </cell>
          <cell r="G320">
            <v>1.9730000000000001</v>
          </cell>
          <cell r="H320">
            <v>524</v>
          </cell>
          <cell r="I320">
            <v>7.9950000000000001</v>
          </cell>
        </row>
        <row r="321">
          <cell r="A321">
            <v>39623</v>
          </cell>
          <cell r="B321">
            <v>3180</v>
          </cell>
          <cell r="C321">
            <v>6252</v>
          </cell>
          <cell r="D321">
            <v>394</v>
          </cell>
          <cell r="E321">
            <v>4936</v>
          </cell>
          <cell r="F321">
            <v>1.552</v>
          </cell>
          <cell r="G321">
            <v>1.966</v>
          </cell>
          <cell r="H321">
            <v>525</v>
          </cell>
          <cell r="I321">
            <v>8.0709999999999997</v>
          </cell>
        </row>
        <row r="322">
          <cell r="A322">
            <v>39624</v>
          </cell>
          <cell r="B322">
            <v>3180</v>
          </cell>
          <cell r="C322">
            <v>6264</v>
          </cell>
          <cell r="D322">
            <v>397</v>
          </cell>
          <cell r="E322">
            <v>4952</v>
          </cell>
          <cell r="F322">
            <v>1.5569999999999999</v>
          </cell>
          <cell r="G322">
            <v>1.97</v>
          </cell>
          <cell r="H322">
            <v>526</v>
          </cell>
          <cell r="I322">
            <v>8.0060000000000002</v>
          </cell>
        </row>
        <row r="323">
          <cell r="A323">
            <v>39625</v>
          </cell>
          <cell r="B323">
            <v>3160</v>
          </cell>
          <cell r="C323">
            <v>6239</v>
          </cell>
          <cell r="D323">
            <v>401</v>
          </cell>
          <cell r="E323">
            <v>4963</v>
          </cell>
          <cell r="F323">
            <v>1.5680000000000001</v>
          </cell>
          <cell r="G323">
            <v>1.974</v>
          </cell>
          <cell r="H323">
            <v>527</v>
          </cell>
          <cell r="I323">
            <v>7.8819999999999997</v>
          </cell>
        </row>
        <row r="324">
          <cell r="A324">
            <v>39626</v>
          </cell>
          <cell r="B324">
            <v>3160</v>
          </cell>
          <cell r="C324">
            <v>6278</v>
          </cell>
          <cell r="D324">
            <v>399</v>
          </cell>
          <cell r="E324">
            <v>4971</v>
          </cell>
          <cell r="F324">
            <v>1.573</v>
          </cell>
          <cell r="G324">
            <v>1.9870000000000001</v>
          </cell>
          <cell r="H324">
            <v>528</v>
          </cell>
          <cell r="I324">
            <v>7.9210000000000003</v>
          </cell>
        </row>
        <row r="325">
          <cell r="A325">
            <v>39629</v>
          </cell>
          <cell r="B325">
            <v>3160</v>
          </cell>
          <cell r="C325">
            <v>6300</v>
          </cell>
          <cell r="D325">
            <v>399</v>
          </cell>
          <cell r="E325">
            <v>4989</v>
          </cell>
          <cell r="F325">
            <v>1.579</v>
          </cell>
          <cell r="G325">
            <v>1.994</v>
          </cell>
          <cell r="H325">
            <v>530</v>
          </cell>
          <cell r="I325">
            <v>7.91</v>
          </cell>
        </row>
        <row r="326">
          <cell r="A326">
            <v>39630</v>
          </cell>
          <cell r="B326">
            <v>3160</v>
          </cell>
          <cell r="C326">
            <v>6287</v>
          </cell>
          <cell r="D326">
            <v>403</v>
          </cell>
          <cell r="E326">
            <v>4974</v>
          </cell>
          <cell r="F326">
            <v>1.5740000000000001</v>
          </cell>
          <cell r="G326">
            <v>1.99</v>
          </cell>
          <cell r="H326">
            <v>525</v>
          </cell>
          <cell r="I326">
            <v>7.835</v>
          </cell>
        </row>
        <row r="327">
          <cell r="A327">
            <v>39631</v>
          </cell>
          <cell r="B327">
            <v>3160</v>
          </cell>
          <cell r="C327">
            <v>6301</v>
          </cell>
          <cell r="D327">
            <v>401</v>
          </cell>
          <cell r="E327">
            <v>4999</v>
          </cell>
          <cell r="F327">
            <v>1.5820000000000001</v>
          </cell>
          <cell r="G327">
            <v>1.994</v>
          </cell>
          <cell r="H327">
            <v>529</v>
          </cell>
          <cell r="I327">
            <v>7.8860000000000001</v>
          </cell>
        </row>
        <row r="328">
          <cell r="A328">
            <v>39632</v>
          </cell>
          <cell r="B328">
            <v>3230</v>
          </cell>
          <cell r="C328">
            <v>6430</v>
          </cell>
          <cell r="D328">
            <v>411</v>
          </cell>
          <cell r="E328">
            <v>5126</v>
          </cell>
          <cell r="F328">
            <v>1.587</v>
          </cell>
          <cell r="G328">
            <v>1.9910000000000001</v>
          </cell>
          <cell r="H328">
            <v>541</v>
          </cell>
          <cell r="I328">
            <v>7.851</v>
          </cell>
        </row>
        <row r="329">
          <cell r="A329">
            <v>39633</v>
          </cell>
          <cell r="B329">
            <v>3310</v>
          </cell>
          <cell r="C329">
            <v>6568</v>
          </cell>
          <cell r="D329">
            <v>427</v>
          </cell>
          <cell r="E329">
            <v>5202</v>
          </cell>
          <cell r="F329">
            <v>1.5720000000000001</v>
          </cell>
          <cell r="G329">
            <v>1.984</v>
          </cell>
          <cell r="H329">
            <v>553</v>
          </cell>
          <cell r="I329">
            <v>7.7560000000000002</v>
          </cell>
        </row>
        <row r="330">
          <cell r="A330">
            <v>39638</v>
          </cell>
          <cell r="B330">
            <v>3380</v>
          </cell>
          <cell r="C330">
            <v>6669</v>
          </cell>
          <cell r="D330">
            <v>438</v>
          </cell>
          <cell r="E330">
            <v>5312</v>
          </cell>
          <cell r="F330">
            <v>1.5720000000000001</v>
          </cell>
          <cell r="G330">
            <v>1.9730000000000001</v>
          </cell>
          <cell r="H330">
            <v>564</v>
          </cell>
          <cell r="I330">
            <v>7.7249999999999996</v>
          </cell>
        </row>
        <row r="331">
          <cell r="A331">
            <v>39639</v>
          </cell>
          <cell r="B331">
            <v>3380</v>
          </cell>
          <cell r="C331">
            <v>6691</v>
          </cell>
          <cell r="D331">
            <v>438</v>
          </cell>
          <cell r="E331">
            <v>5314</v>
          </cell>
          <cell r="F331">
            <v>1.5720000000000001</v>
          </cell>
          <cell r="G331">
            <v>1.98</v>
          </cell>
          <cell r="H331">
            <v>562</v>
          </cell>
          <cell r="I331">
            <v>7.7249999999999996</v>
          </cell>
        </row>
        <row r="332">
          <cell r="A332">
            <v>39640</v>
          </cell>
          <cell r="B332">
            <v>3300</v>
          </cell>
          <cell r="C332">
            <v>6524</v>
          </cell>
          <cell r="D332">
            <v>426</v>
          </cell>
          <cell r="E332">
            <v>5205</v>
          </cell>
          <cell r="F332">
            <v>1.577</v>
          </cell>
          <cell r="G332">
            <v>1.9770000000000001</v>
          </cell>
          <cell r="H332">
            <v>550</v>
          </cell>
          <cell r="I332">
            <v>7.7380000000000004</v>
          </cell>
        </row>
        <row r="333">
          <cell r="A333">
            <v>39643</v>
          </cell>
          <cell r="B333">
            <v>3280</v>
          </cell>
          <cell r="C333">
            <v>6502</v>
          </cell>
          <cell r="D333">
            <v>428</v>
          </cell>
          <cell r="E333">
            <v>5214</v>
          </cell>
          <cell r="F333">
            <v>1.59</v>
          </cell>
          <cell r="G333">
            <v>1.982</v>
          </cell>
          <cell r="H333">
            <v>550</v>
          </cell>
          <cell r="I333">
            <v>7.67</v>
          </cell>
        </row>
        <row r="334">
          <cell r="A334">
            <v>39644</v>
          </cell>
          <cell r="B334">
            <v>3340</v>
          </cell>
          <cell r="C334">
            <v>6679</v>
          </cell>
          <cell r="D334">
            <v>438</v>
          </cell>
          <cell r="E334">
            <v>5321</v>
          </cell>
          <cell r="F334">
            <v>1.593</v>
          </cell>
          <cell r="G334">
            <v>1.9970000000000001</v>
          </cell>
          <cell r="H334">
            <v>560</v>
          </cell>
          <cell r="I334">
            <v>7.6340000000000003</v>
          </cell>
        </row>
        <row r="335">
          <cell r="A335">
            <v>39645</v>
          </cell>
          <cell r="B335">
            <v>3340</v>
          </cell>
          <cell r="C335">
            <v>6686</v>
          </cell>
          <cell r="D335">
            <v>437</v>
          </cell>
          <cell r="E335">
            <v>5308</v>
          </cell>
          <cell r="F335">
            <v>1.589</v>
          </cell>
          <cell r="G335">
            <v>2.0019999999999998</v>
          </cell>
          <cell r="H335">
            <v>560</v>
          </cell>
          <cell r="I335">
            <v>7.6449999999999996</v>
          </cell>
        </row>
        <row r="336">
          <cell r="A336">
            <v>39646</v>
          </cell>
          <cell r="B336">
            <v>3340</v>
          </cell>
          <cell r="C336">
            <v>6687</v>
          </cell>
          <cell r="D336">
            <v>439</v>
          </cell>
          <cell r="E336">
            <v>5298</v>
          </cell>
          <cell r="F336">
            <v>1.5860000000000001</v>
          </cell>
          <cell r="G336">
            <v>2.0019999999999998</v>
          </cell>
          <cell r="H336">
            <v>558</v>
          </cell>
          <cell r="I336">
            <v>7.6059999999999999</v>
          </cell>
        </row>
        <row r="337">
          <cell r="A337">
            <v>39647</v>
          </cell>
          <cell r="B337">
            <v>3370</v>
          </cell>
          <cell r="C337">
            <v>6731</v>
          </cell>
          <cell r="D337">
            <v>446</v>
          </cell>
          <cell r="E337">
            <v>5343</v>
          </cell>
          <cell r="F337">
            <v>1.5860000000000001</v>
          </cell>
          <cell r="G337">
            <v>1.9970000000000001</v>
          </cell>
          <cell r="H337">
            <v>564</v>
          </cell>
          <cell r="I337">
            <v>7.5540000000000003</v>
          </cell>
        </row>
        <row r="338">
          <cell r="A338">
            <v>39650</v>
          </cell>
          <cell r="B338">
            <v>3370</v>
          </cell>
          <cell r="C338">
            <v>6714</v>
          </cell>
          <cell r="D338">
            <v>445</v>
          </cell>
          <cell r="E338">
            <v>5347</v>
          </cell>
          <cell r="F338">
            <v>1.587</v>
          </cell>
          <cell r="G338">
            <v>1.992</v>
          </cell>
          <cell r="H338">
            <v>566</v>
          </cell>
          <cell r="I338">
            <v>7.5759999999999996</v>
          </cell>
        </row>
        <row r="339">
          <cell r="A339">
            <v>39651</v>
          </cell>
          <cell r="B339">
            <v>3370</v>
          </cell>
          <cell r="C339">
            <v>6746</v>
          </cell>
          <cell r="D339">
            <v>446</v>
          </cell>
          <cell r="E339">
            <v>5367</v>
          </cell>
          <cell r="F339">
            <v>1.593</v>
          </cell>
          <cell r="G339">
            <v>2.0019999999999998</v>
          </cell>
          <cell r="H339">
            <v>568</v>
          </cell>
          <cell r="I339">
            <v>7.55</v>
          </cell>
        </row>
        <row r="340">
          <cell r="A340">
            <v>39652</v>
          </cell>
          <cell r="B340">
            <v>3370</v>
          </cell>
          <cell r="C340">
            <v>6720</v>
          </cell>
          <cell r="D340">
            <v>451</v>
          </cell>
          <cell r="E340">
            <v>5322</v>
          </cell>
          <cell r="F340">
            <v>1.579</v>
          </cell>
          <cell r="G340">
            <v>1.994</v>
          </cell>
          <cell r="H340">
            <v>563</v>
          </cell>
          <cell r="I340">
            <v>7.476</v>
          </cell>
        </row>
        <row r="341">
          <cell r="A341">
            <v>39653</v>
          </cell>
          <cell r="B341">
            <v>3420</v>
          </cell>
          <cell r="C341">
            <v>6832</v>
          </cell>
          <cell r="D341">
            <v>453</v>
          </cell>
          <cell r="E341">
            <v>5369</v>
          </cell>
          <cell r="F341">
            <v>1.57</v>
          </cell>
          <cell r="G341">
            <v>1.998</v>
          </cell>
          <cell r="H341">
            <v>567</v>
          </cell>
          <cell r="I341">
            <v>7.55</v>
          </cell>
        </row>
        <row r="342">
          <cell r="A342">
            <v>39654</v>
          </cell>
          <cell r="B342">
            <v>3450</v>
          </cell>
          <cell r="C342">
            <v>6846</v>
          </cell>
          <cell r="D342">
            <v>451</v>
          </cell>
          <cell r="E342">
            <v>5417</v>
          </cell>
          <cell r="F342">
            <v>1.57</v>
          </cell>
          <cell r="G342">
            <v>1.984</v>
          </cell>
          <cell r="H342">
            <v>572</v>
          </cell>
          <cell r="I342">
            <v>7.6470000000000002</v>
          </cell>
        </row>
        <row r="343">
          <cell r="A343">
            <v>39657</v>
          </cell>
          <cell r="B343">
            <v>3420</v>
          </cell>
          <cell r="C343">
            <v>6793</v>
          </cell>
          <cell r="D343">
            <v>452</v>
          </cell>
          <cell r="E343">
            <v>5370</v>
          </cell>
          <cell r="F343">
            <v>1.57</v>
          </cell>
          <cell r="G343">
            <v>1.986</v>
          </cell>
          <cell r="H343">
            <v>568</v>
          </cell>
          <cell r="I343">
            <v>7.5650000000000004</v>
          </cell>
        </row>
        <row r="344">
          <cell r="A344">
            <v>39658</v>
          </cell>
          <cell r="B344">
            <v>3500</v>
          </cell>
          <cell r="C344">
            <v>6960</v>
          </cell>
          <cell r="D344">
            <v>466</v>
          </cell>
          <cell r="E344">
            <v>5502</v>
          </cell>
          <cell r="F344">
            <v>1.5720000000000001</v>
          </cell>
          <cell r="G344">
            <v>1.9890000000000001</v>
          </cell>
          <cell r="H344">
            <v>582</v>
          </cell>
          <cell r="I344">
            <v>7.5129999999999999</v>
          </cell>
        </row>
        <row r="345">
          <cell r="A345">
            <v>39659</v>
          </cell>
          <cell r="B345">
            <v>3500</v>
          </cell>
          <cell r="C345">
            <v>6935</v>
          </cell>
          <cell r="D345">
            <v>474</v>
          </cell>
          <cell r="E345">
            <v>5457</v>
          </cell>
          <cell r="F345">
            <v>1.5589999999999999</v>
          </cell>
          <cell r="G345">
            <v>1.9810000000000001</v>
          </cell>
          <cell r="H345">
            <v>576</v>
          </cell>
          <cell r="I345">
            <v>7.375</v>
          </cell>
        </row>
        <row r="346">
          <cell r="A346">
            <v>39660</v>
          </cell>
          <cell r="B346">
            <v>3500</v>
          </cell>
          <cell r="C346">
            <v>6931</v>
          </cell>
          <cell r="D346">
            <v>475</v>
          </cell>
          <cell r="E346">
            <v>5455</v>
          </cell>
          <cell r="F346">
            <v>1.5589999999999999</v>
          </cell>
          <cell r="G346">
            <v>1.98</v>
          </cell>
          <cell r="H346">
            <v>578</v>
          </cell>
          <cell r="I346">
            <v>7.3710000000000004</v>
          </cell>
        </row>
        <row r="347">
          <cell r="A347">
            <v>39661</v>
          </cell>
          <cell r="B347">
            <v>3500</v>
          </cell>
          <cell r="C347">
            <v>6940</v>
          </cell>
          <cell r="D347">
            <v>479</v>
          </cell>
          <cell r="E347">
            <v>5445</v>
          </cell>
          <cell r="F347">
            <v>1.556</v>
          </cell>
          <cell r="G347">
            <v>1.9830000000000001</v>
          </cell>
          <cell r="H347">
            <v>577</v>
          </cell>
          <cell r="I347">
            <v>7.3</v>
          </cell>
        </row>
        <row r="348">
          <cell r="A348">
            <v>39665</v>
          </cell>
          <cell r="B348">
            <v>3400</v>
          </cell>
          <cell r="C348">
            <v>6662</v>
          </cell>
          <cell r="D348">
            <v>469</v>
          </cell>
          <cell r="E348">
            <v>5281</v>
          </cell>
          <cell r="F348">
            <v>1.5529999999999999</v>
          </cell>
          <cell r="G348">
            <v>1.96</v>
          </cell>
          <cell r="H348">
            <v>559</v>
          </cell>
          <cell r="I348">
            <v>7.2439999999999998</v>
          </cell>
        </row>
        <row r="349">
          <cell r="A349">
            <v>39666</v>
          </cell>
          <cell r="B349">
            <v>3400</v>
          </cell>
          <cell r="C349">
            <v>6656</v>
          </cell>
          <cell r="D349">
            <v>460</v>
          </cell>
          <cell r="E349">
            <v>5271</v>
          </cell>
          <cell r="F349">
            <v>1.55</v>
          </cell>
          <cell r="G349">
            <v>1.958</v>
          </cell>
          <cell r="H349">
            <v>558</v>
          </cell>
          <cell r="I349">
            <v>7.3860000000000001</v>
          </cell>
        </row>
        <row r="350">
          <cell r="A350">
            <v>39667</v>
          </cell>
          <cell r="B350">
            <v>3320</v>
          </cell>
          <cell r="C350">
            <v>6468</v>
          </cell>
          <cell r="D350">
            <v>446</v>
          </cell>
          <cell r="E350">
            <v>5125</v>
          </cell>
          <cell r="F350">
            <v>1.544</v>
          </cell>
          <cell r="G350">
            <v>1.948</v>
          </cell>
          <cell r="H350">
            <v>545</v>
          </cell>
          <cell r="I350">
            <v>7.4450000000000003</v>
          </cell>
        </row>
        <row r="351">
          <cell r="A351">
            <v>39668</v>
          </cell>
          <cell r="B351">
            <v>3280</v>
          </cell>
          <cell r="C351">
            <v>6331</v>
          </cell>
          <cell r="D351">
            <v>434</v>
          </cell>
          <cell r="E351">
            <v>5000</v>
          </cell>
          <cell r="F351">
            <v>1.524</v>
          </cell>
          <cell r="G351">
            <v>1.93</v>
          </cell>
          <cell r="H351">
            <v>533</v>
          </cell>
          <cell r="I351">
            <v>7.5519999999999996</v>
          </cell>
        </row>
        <row r="352">
          <cell r="A352">
            <v>39671</v>
          </cell>
          <cell r="B352">
            <v>3300</v>
          </cell>
          <cell r="C352">
            <v>6333</v>
          </cell>
          <cell r="D352">
            <v>426</v>
          </cell>
          <cell r="E352">
            <v>4943</v>
          </cell>
          <cell r="F352">
            <v>1.498</v>
          </cell>
          <cell r="G352">
            <v>1.919</v>
          </cell>
          <cell r="H352">
            <v>525</v>
          </cell>
          <cell r="I352">
            <v>7.7530000000000001</v>
          </cell>
        </row>
        <row r="353">
          <cell r="A353">
            <v>39672</v>
          </cell>
          <cell r="B353">
            <v>3320</v>
          </cell>
          <cell r="C353">
            <v>6313</v>
          </cell>
          <cell r="D353">
            <v>424</v>
          </cell>
          <cell r="E353">
            <v>4927</v>
          </cell>
          <cell r="F353">
            <v>1.484</v>
          </cell>
          <cell r="G353">
            <v>1.9019999999999999</v>
          </cell>
          <cell r="H353">
            <v>524</v>
          </cell>
          <cell r="I353">
            <v>7.8280000000000003</v>
          </cell>
        </row>
        <row r="354">
          <cell r="A354">
            <v>39673</v>
          </cell>
          <cell r="B354">
            <v>3320</v>
          </cell>
          <cell r="C354">
            <v>6304</v>
          </cell>
          <cell r="D354">
            <v>423</v>
          </cell>
          <cell r="E354">
            <v>4957</v>
          </cell>
          <cell r="F354">
            <v>1.4930000000000001</v>
          </cell>
          <cell r="G354">
            <v>1.899</v>
          </cell>
          <cell r="H354">
            <v>528</v>
          </cell>
          <cell r="I354">
            <v>7.8460000000000001</v>
          </cell>
        </row>
        <row r="355">
          <cell r="A355">
            <v>39674</v>
          </cell>
          <cell r="B355">
            <v>3370</v>
          </cell>
          <cell r="C355">
            <v>6291</v>
          </cell>
          <cell r="D355">
            <v>429</v>
          </cell>
          <cell r="E355">
            <v>5012</v>
          </cell>
          <cell r="F355">
            <v>1.4870000000000001</v>
          </cell>
          <cell r="G355">
            <v>1.867</v>
          </cell>
          <cell r="H355">
            <v>535</v>
          </cell>
          <cell r="I355">
            <v>7.86</v>
          </cell>
        </row>
        <row r="356">
          <cell r="A356">
            <v>39675</v>
          </cell>
          <cell r="B356">
            <v>3370</v>
          </cell>
          <cell r="C356">
            <v>6283</v>
          </cell>
          <cell r="D356">
            <v>428</v>
          </cell>
          <cell r="E356">
            <v>4978</v>
          </cell>
          <cell r="F356">
            <v>1.4770000000000001</v>
          </cell>
          <cell r="G356">
            <v>1.8640000000000001</v>
          </cell>
          <cell r="H356">
            <v>532</v>
          </cell>
          <cell r="I356">
            <v>7.8680000000000003</v>
          </cell>
        </row>
        <row r="357">
          <cell r="A357">
            <v>39678</v>
          </cell>
          <cell r="B357">
            <v>3370</v>
          </cell>
          <cell r="C357">
            <v>6302</v>
          </cell>
          <cell r="D357">
            <v>428</v>
          </cell>
          <cell r="E357">
            <v>4974</v>
          </cell>
          <cell r="F357">
            <v>1.476</v>
          </cell>
          <cell r="G357">
            <v>1.87</v>
          </cell>
          <cell r="H357">
            <v>532</v>
          </cell>
          <cell r="I357">
            <v>7.8789999999999996</v>
          </cell>
        </row>
        <row r="358">
          <cell r="A358">
            <v>39679</v>
          </cell>
          <cell r="B358">
            <v>3440</v>
          </cell>
          <cell r="C358">
            <v>6405</v>
          </cell>
          <cell r="D358">
            <v>445</v>
          </cell>
          <cell r="E358">
            <v>5049</v>
          </cell>
          <cell r="F358">
            <v>1.468</v>
          </cell>
          <cell r="G358">
            <v>1.8620000000000001</v>
          </cell>
          <cell r="H358">
            <v>539</v>
          </cell>
          <cell r="I358">
            <v>7.7279999999999998</v>
          </cell>
        </row>
        <row r="359">
          <cell r="A359">
            <v>39680</v>
          </cell>
          <cell r="B359">
            <v>3620</v>
          </cell>
          <cell r="C359">
            <v>6748</v>
          </cell>
          <cell r="D359">
            <v>468</v>
          </cell>
          <cell r="E359">
            <v>5345</v>
          </cell>
          <cell r="F359">
            <v>1.4770000000000001</v>
          </cell>
          <cell r="G359">
            <v>1.8640000000000001</v>
          </cell>
          <cell r="H359">
            <v>568</v>
          </cell>
          <cell r="I359">
            <v>7.7350000000000003</v>
          </cell>
        </row>
        <row r="360">
          <cell r="A360">
            <v>39681</v>
          </cell>
          <cell r="B360">
            <v>3620</v>
          </cell>
          <cell r="C360">
            <v>6740</v>
          </cell>
          <cell r="D360">
            <v>469</v>
          </cell>
          <cell r="E360">
            <v>5350</v>
          </cell>
          <cell r="F360">
            <v>1.478</v>
          </cell>
          <cell r="G360">
            <v>1.8620000000000001</v>
          </cell>
          <cell r="H360">
            <v>570</v>
          </cell>
          <cell r="I360">
            <v>7.7110000000000003</v>
          </cell>
        </row>
        <row r="361">
          <cell r="A361">
            <v>39682</v>
          </cell>
          <cell r="B361">
            <v>3540</v>
          </cell>
          <cell r="C361">
            <v>6640</v>
          </cell>
          <cell r="D361">
            <v>461</v>
          </cell>
          <cell r="E361">
            <v>5271</v>
          </cell>
          <cell r="F361">
            <v>1.4890000000000001</v>
          </cell>
          <cell r="G361">
            <v>1.8759999999999999</v>
          </cell>
          <cell r="H361">
            <v>563</v>
          </cell>
          <cell r="I361">
            <v>7.68</v>
          </cell>
        </row>
        <row r="362">
          <cell r="A362">
            <v>39685</v>
          </cell>
          <cell r="B362">
            <v>3540</v>
          </cell>
          <cell r="C362">
            <v>6524</v>
          </cell>
          <cell r="D362">
            <v>459</v>
          </cell>
          <cell r="E362">
            <v>5212</v>
          </cell>
          <cell r="F362">
            <v>1.472</v>
          </cell>
          <cell r="G362">
            <v>1.843</v>
          </cell>
          <cell r="H362">
            <v>557</v>
          </cell>
          <cell r="I362">
            <v>7.7629999999999999</v>
          </cell>
        </row>
        <row r="363">
          <cell r="A363">
            <v>39686</v>
          </cell>
          <cell r="B363">
            <v>3540</v>
          </cell>
          <cell r="C363">
            <v>6527</v>
          </cell>
          <cell r="D363">
            <v>456</v>
          </cell>
          <cell r="E363">
            <v>5198</v>
          </cell>
          <cell r="F363">
            <v>1.468</v>
          </cell>
          <cell r="G363">
            <v>1.8440000000000001</v>
          </cell>
          <cell r="H363">
            <v>555</v>
          </cell>
          <cell r="I363">
            <v>7.7629999999999999</v>
          </cell>
        </row>
        <row r="364">
          <cell r="A364">
            <v>39687</v>
          </cell>
          <cell r="B364">
            <v>3520</v>
          </cell>
          <cell r="C364">
            <v>6500</v>
          </cell>
          <cell r="D364">
            <v>452</v>
          </cell>
          <cell r="E364">
            <v>5183</v>
          </cell>
          <cell r="F364">
            <v>1.472</v>
          </cell>
          <cell r="G364">
            <v>1.847</v>
          </cell>
          <cell r="H364">
            <v>553</v>
          </cell>
          <cell r="I364">
            <v>7.7869999999999999</v>
          </cell>
        </row>
        <row r="365">
          <cell r="A365">
            <v>39688</v>
          </cell>
          <cell r="B365">
            <v>3520</v>
          </cell>
          <cell r="C365">
            <v>6446</v>
          </cell>
          <cell r="D365">
            <v>453</v>
          </cell>
          <cell r="E365">
            <v>5172</v>
          </cell>
          <cell r="F365">
            <v>1.4690000000000001</v>
          </cell>
          <cell r="G365">
            <v>1.831</v>
          </cell>
          <cell r="H365">
            <v>550</v>
          </cell>
          <cell r="I365">
            <v>7.7640000000000002</v>
          </cell>
        </row>
        <row r="366">
          <cell r="A366">
            <v>39689</v>
          </cell>
          <cell r="B366">
            <v>3490</v>
          </cell>
          <cell r="C366">
            <v>6392</v>
          </cell>
          <cell r="D366">
            <v>454</v>
          </cell>
          <cell r="E366">
            <v>5146</v>
          </cell>
          <cell r="F366">
            <v>1.474</v>
          </cell>
          <cell r="G366">
            <v>1.8320000000000001</v>
          </cell>
          <cell r="H366">
            <v>545</v>
          </cell>
          <cell r="I366">
            <v>7.83</v>
          </cell>
        </row>
        <row r="367">
          <cell r="A367">
            <v>39692</v>
          </cell>
          <cell r="B367">
            <v>3490</v>
          </cell>
          <cell r="C367">
            <v>6295</v>
          </cell>
          <cell r="D367">
            <v>451</v>
          </cell>
          <cell r="E367">
            <v>5110</v>
          </cell>
          <cell r="F367">
            <v>1.464</v>
          </cell>
          <cell r="G367">
            <v>1.804</v>
          </cell>
          <cell r="H367">
            <v>539</v>
          </cell>
          <cell r="I367">
            <v>7.7350000000000003</v>
          </cell>
        </row>
        <row r="368">
          <cell r="A368">
            <v>39693</v>
          </cell>
          <cell r="B368">
            <v>3490</v>
          </cell>
          <cell r="C368">
            <v>6256</v>
          </cell>
          <cell r="D368">
            <v>450</v>
          </cell>
          <cell r="E368">
            <v>5089</v>
          </cell>
          <cell r="F368">
            <v>1.458</v>
          </cell>
          <cell r="G368">
            <v>1.792</v>
          </cell>
          <cell r="H368">
            <v>538</v>
          </cell>
          <cell r="I368">
            <v>7.758</v>
          </cell>
        </row>
        <row r="369">
          <cell r="A369">
            <v>39694</v>
          </cell>
          <cell r="B369">
            <v>3600</v>
          </cell>
          <cell r="C369">
            <v>6390</v>
          </cell>
          <cell r="D369">
            <v>457</v>
          </cell>
          <cell r="E369">
            <v>5216</v>
          </cell>
          <cell r="F369">
            <v>1.4490000000000001</v>
          </cell>
          <cell r="G369">
            <v>1.7749999999999999</v>
          </cell>
          <cell r="H369">
            <v>550</v>
          </cell>
          <cell r="I369">
            <v>7.8789999999999996</v>
          </cell>
        </row>
        <row r="370">
          <cell r="A370">
            <v>39695</v>
          </cell>
          <cell r="B370">
            <v>3600</v>
          </cell>
          <cell r="C370">
            <v>6390</v>
          </cell>
          <cell r="D370">
            <v>457</v>
          </cell>
          <cell r="E370">
            <v>5216</v>
          </cell>
          <cell r="F370">
            <v>1.4490000000000001</v>
          </cell>
          <cell r="G370">
            <v>1.7749999999999999</v>
          </cell>
          <cell r="H370">
            <v>550</v>
          </cell>
          <cell r="I370">
            <v>7.8789999999999996</v>
          </cell>
        </row>
        <row r="371">
          <cell r="A371">
            <v>39696</v>
          </cell>
          <cell r="B371">
            <v>3550</v>
          </cell>
          <cell r="C371">
            <v>6243</v>
          </cell>
          <cell r="D371">
            <v>441</v>
          </cell>
          <cell r="E371">
            <v>5078</v>
          </cell>
          <cell r="F371">
            <v>1.43</v>
          </cell>
          <cell r="G371">
            <v>1.7589999999999999</v>
          </cell>
          <cell r="H371">
            <v>535</v>
          </cell>
          <cell r="I371">
            <v>8.048</v>
          </cell>
        </row>
        <row r="372">
          <cell r="A372">
            <v>39699</v>
          </cell>
          <cell r="B372">
            <v>3550</v>
          </cell>
          <cell r="C372">
            <v>6367</v>
          </cell>
          <cell r="D372">
            <v>454</v>
          </cell>
          <cell r="E372">
            <v>5116</v>
          </cell>
          <cell r="F372">
            <v>1.4410000000000001</v>
          </cell>
          <cell r="G372">
            <v>1.7929999999999999</v>
          </cell>
          <cell r="H372">
            <v>542</v>
          </cell>
          <cell r="I372">
            <v>7.8120000000000003</v>
          </cell>
        </row>
        <row r="373">
          <cell r="A373">
            <v>39700</v>
          </cell>
          <cell r="B373">
            <v>3460</v>
          </cell>
          <cell r="C373">
            <v>6071</v>
          </cell>
          <cell r="D373">
            <v>436</v>
          </cell>
          <cell r="E373">
            <v>4875</v>
          </cell>
          <cell r="F373">
            <v>1.409</v>
          </cell>
          <cell r="G373">
            <v>1.7549999999999999</v>
          </cell>
          <cell r="H373">
            <v>515</v>
          </cell>
          <cell r="I373">
            <v>7.944</v>
          </cell>
        </row>
        <row r="374">
          <cell r="A374">
            <v>39701</v>
          </cell>
          <cell r="B374">
            <v>3460</v>
          </cell>
          <cell r="C374">
            <v>6092</v>
          </cell>
          <cell r="D374">
            <v>431</v>
          </cell>
          <cell r="E374">
            <v>4887</v>
          </cell>
          <cell r="F374">
            <v>1.4139999999999999</v>
          </cell>
          <cell r="G374">
            <v>1.7609999999999999</v>
          </cell>
          <cell r="H374">
            <v>513</v>
          </cell>
          <cell r="I374">
            <v>8.0250000000000004</v>
          </cell>
        </row>
        <row r="375">
          <cell r="A375">
            <v>39702</v>
          </cell>
          <cell r="B375">
            <v>3460</v>
          </cell>
          <cell r="C375">
            <v>6058</v>
          </cell>
          <cell r="D375">
            <v>422</v>
          </cell>
          <cell r="E375">
            <v>4828</v>
          </cell>
          <cell r="F375">
            <v>1.3959999999999999</v>
          </cell>
          <cell r="G375">
            <v>1.7509999999999999</v>
          </cell>
          <cell r="H375">
            <v>508</v>
          </cell>
          <cell r="I375">
            <v>8.1940000000000008</v>
          </cell>
        </row>
        <row r="376">
          <cell r="A376">
            <v>39703</v>
          </cell>
          <cell r="B376">
            <v>3460</v>
          </cell>
          <cell r="C376">
            <v>6090</v>
          </cell>
          <cell r="D376">
            <v>424</v>
          </cell>
          <cell r="E376">
            <v>4847</v>
          </cell>
          <cell r="F376">
            <v>1.401</v>
          </cell>
          <cell r="G376">
            <v>1.76</v>
          </cell>
          <cell r="H376">
            <v>509</v>
          </cell>
          <cell r="I376">
            <v>8.1579999999999995</v>
          </cell>
        </row>
        <row r="377">
          <cell r="A377">
            <v>39706</v>
          </cell>
          <cell r="B377">
            <v>3460</v>
          </cell>
          <cell r="C377">
            <v>6243</v>
          </cell>
          <cell r="D377">
            <v>426</v>
          </cell>
          <cell r="E377">
            <v>4972</v>
          </cell>
          <cell r="F377">
            <v>1.4370000000000001</v>
          </cell>
          <cell r="G377">
            <v>1.804</v>
          </cell>
          <cell r="H377">
            <v>521</v>
          </cell>
          <cell r="I377">
            <v>8.1229999999999993</v>
          </cell>
        </row>
        <row r="378">
          <cell r="A378">
            <v>39707</v>
          </cell>
          <cell r="B378">
            <v>3460</v>
          </cell>
          <cell r="C378">
            <v>6207</v>
          </cell>
          <cell r="D378">
            <v>426</v>
          </cell>
          <cell r="E378">
            <v>4926</v>
          </cell>
          <cell r="F378">
            <v>1.42</v>
          </cell>
          <cell r="G378">
            <v>1.794</v>
          </cell>
          <cell r="H378">
            <v>512</v>
          </cell>
          <cell r="I378">
            <v>8.1150000000000002</v>
          </cell>
        </row>
        <row r="379">
          <cell r="A379">
            <v>39708</v>
          </cell>
          <cell r="B379">
            <v>3460</v>
          </cell>
          <cell r="C379">
            <v>6169</v>
          </cell>
          <cell r="D379">
            <v>427</v>
          </cell>
          <cell r="E379">
            <v>4900</v>
          </cell>
          <cell r="F379">
            <v>1.4159999999999999</v>
          </cell>
          <cell r="G379">
            <v>1.78</v>
          </cell>
          <cell r="H379">
            <v>510</v>
          </cell>
          <cell r="I379">
            <v>8.0950000000000006</v>
          </cell>
        </row>
        <row r="380">
          <cell r="A380">
            <v>39709</v>
          </cell>
          <cell r="B380">
            <v>3510</v>
          </cell>
          <cell r="C380">
            <v>6395</v>
          </cell>
          <cell r="D380">
            <v>427</v>
          </cell>
          <cell r="E380">
            <v>5043</v>
          </cell>
          <cell r="F380">
            <v>1.4370000000000001</v>
          </cell>
          <cell r="G380">
            <v>1.8220000000000001</v>
          </cell>
          <cell r="H380">
            <v>523</v>
          </cell>
          <cell r="I380">
            <v>8.2249999999999996</v>
          </cell>
        </row>
        <row r="381">
          <cell r="A381">
            <v>39710</v>
          </cell>
          <cell r="B381">
            <v>3540</v>
          </cell>
          <cell r="C381">
            <v>6381</v>
          </cell>
          <cell r="D381">
            <v>434</v>
          </cell>
          <cell r="E381">
            <v>5024</v>
          </cell>
          <cell r="F381">
            <v>1.419</v>
          </cell>
          <cell r="G381">
            <v>1.8029999999999999</v>
          </cell>
          <cell r="H381">
            <v>524</v>
          </cell>
          <cell r="I381">
            <v>8.157</v>
          </cell>
        </row>
        <row r="382">
          <cell r="A382">
            <v>39713</v>
          </cell>
          <cell r="B382">
            <v>3590</v>
          </cell>
          <cell r="C382">
            <v>6568</v>
          </cell>
          <cell r="D382">
            <v>448</v>
          </cell>
          <cell r="E382">
            <v>5201</v>
          </cell>
          <cell r="F382">
            <v>1.4490000000000001</v>
          </cell>
          <cell r="G382">
            <v>1.83</v>
          </cell>
          <cell r="H382">
            <v>542</v>
          </cell>
          <cell r="I382">
            <v>8.0210000000000008</v>
          </cell>
        </row>
        <row r="383">
          <cell r="A383">
            <v>39714</v>
          </cell>
          <cell r="B383">
            <v>3590</v>
          </cell>
          <cell r="C383">
            <v>6663</v>
          </cell>
          <cell r="D383">
            <v>450</v>
          </cell>
          <cell r="E383">
            <v>5309</v>
          </cell>
          <cell r="F383">
            <v>1.4790000000000001</v>
          </cell>
          <cell r="G383">
            <v>1.8560000000000001</v>
          </cell>
          <cell r="H383">
            <v>554</v>
          </cell>
          <cell r="I383">
            <v>7.9729999999999999</v>
          </cell>
        </row>
        <row r="384">
          <cell r="A384">
            <v>39715</v>
          </cell>
          <cell r="B384">
            <v>3530</v>
          </cell>
          <cell r="C384">
            <v>6543</v>
          </cell>
          <cell r="D384">
            <v>433</v>
          </cell>
          <cell r="E384">
            <v>5180</v>
          </cell>
          <cell r="F384">
            <v>1.4670000000000001</v>
          </cell>
          <cell r="G384">
            <v>1.8540000000000001</v>
          </cell>
          <cell r="H384">
            <v>539</v>
          </cell>
          <cell r="I384">
            <v>8.1430000000000007</v>
          </cell>
        </row>
        <row r="385">
          <cell r="A385">
            <v>39716</v>
          </cell>
          <cell r="B385">
            <v>3530</v>
          </cell>
          <cell r="C385">
            <v>6530</v>
          </cell>
          <cell r="D385">
            <v>434</v>
          </cell>
          <cell r="E385">
            <v>5193</v>
          </cell>
          <cell r="F385">
            <v>1.4710000000000001</v>
          </cell>
          <cell r="G385">
            <v>1.8580000000000001</v>
          </cell>
          <cell r="H385">
            <v>538</v>
          </cell>
          <cell r="I385">
            <v>8.1349999999999998</v>
          </cell>
        </row>
        <row r="386">
          <cell r="A386">
            <v>39717</v>
          </cell>
          <cell r="B386">
            <v>3530</v>
          </cell>
          <cell r="C386">
            <v>6491</v>
          </cell>
          <cell r="D386">
            <v>433</v>
          </cell>
          <cell r="E386">
            <v>5166</v>
          </cell>
          <cell r="F386">
            <v>1.4630000000000001</v>
          </cell>
          <cell r="G386">
            <v>1.839</v>
          </cell>
          <cell r="H386">
            <v>535</v>
          </cell>
          <cell r="I386">
            <v>8.1449999999999996</v>
          </cell>
        </row>
        <row r="387">
          <cell r="A387">
            <v>39720</v>
          </cell>
          <cell r="B387">
            <v>3530</v>
          </cell>
          <cell r="C387">
            <v>6437</v>
          </cell>
          <cell r="D387">
            <v>435</v>
          </cell>
          <cell r="E387">
            <v>5100</v>
          </cell>
          <cell r="F387">
            <v>1.4450000000000001</v>
          </cell>
          <cell r="G387">
            <v>1.823</v>
          </cell>
          <cell r="H387">
            <v>526</v>
          </cell>
          <cell r="I387">
            <v>8.1240000000000006</v>
          </cell>
        </row>
        <row r="388">
          <cell r="A388">
            <v>39721</v>
          </cell>
          <cell r="B388">
            <v>3580</v>
          </cell>
          <cell r="C388">
            <v>6463</v>
          </cell>
          <cell r="D388">
            <v>429</v>
          </cell>
          <cell r="E388">
            <v>5150</v>
          </cell>
          <cell r="F388">
            <v>1.4390000000000001</v>
          </cell>
          <cell r="G388">
            <v>1.8049999999999999</v>
          </cell>
          <cell r="H388">
            <v>527</v>
          </cell>
          <cell r="I388">
            <v>8.3439999999999994</v>
          </cell>
        </row>
      </sheetData>
      <sheetData sheetId="10"/>
      <sheetData sheetId="11"/>
      <sheetData sheetId="12"/>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EPC)"/>
      <sheetName val="Summary (Total)"/>
      <sheetName val="Civil Directs_TOTAL"/>
      <sheetName val="Mech Directs_TOTAL"/>
      <sheetName val="Elec Directs_TOTAL"/>
      <sheetName val="Indirects"/>
      <sheetName val="Closing Costs"/>
      <sheetName val="Escalation &amp; Buyout"/>
      <sheetName val="Risk"/>
      <sheetName val="Insurance and Bonds"/>
      <sheetName val="Detail of Indirects"/>
      <sheetName val="SUPERVISION"/>
      <sheetName val="Project vehicles"/>
      <sheetName val="Admin Expenses"/>
      <sheetName val="Safety,security"/>
      <sheetName val="offices,yards"/>
      <sheetName val="office expenses"/>
      <sheetName val="Small tools"/>
      <sheetName val="Camp"/>
      <sheetName val="Support facilities"/>
      <sheetName val="final clean up"/>
      <sheetName val="equipment"/>
      <sheetName val="technical services"/>
      <sheetName val="Subsistence"/>
      <sheetName val="design office"/>
      <sheetName val="design office distribs"/>
      <sheetName val="Supervision office distribs"/>
      <sheetName val="Operations costs"/>
      <sheetName val="Employ Requir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1">
          <cell r="A1" t="str">
            <v>BECHTEL WATER - CONTINGENCY/ RISK SUMMARY FORM</v>
          </cell>
        </row>
        <row r="3">
          <cell r="A3" t="str">
            <v>PROJECT TITLE         : SULAIBIYA WASTEWATER PROJECT</v>
          </cell>
          <cell r="I3" t="str">
            <v xml:space="preserve"> BASE ESTIMATE</v>
          </cell>
          <cell r="J3">
            <v>76000000</v>
          </cell>
        </row>
        <row r="4">
          <cell r="A4" t="str">
            <v>PROJECT NUMBER     :</v>
          </cell>
          <cell r="I4" t="str">
            <v>BASE ESTIMATE ACCURACY</v>
          </cell>
          <cell r="J4">
            <v>9.9965242237267424E-2</v>
          </cell>
        </row>
        <row r="6">
          <cell r="E6" t="str">
            <v xml:space="preserve"> Cost Impacts (KWD '000s)</v>
          </cell>
        </row>
        <row r="7">
          <cell r="A7" t="str">
            <v>ID No</v>
          </cell>
          <cell r="B7" t="str">
            <v>Risk description</v>
          </cell>
          <cell r="C7" t="str">
            <v>Risk Owner (JV/SPC)</v>
          </cell>
          <cell r="D7" t="str">
            <v>Probability of Occurrence</v>
          </cell>
          <cell r="E7" t="str">
            <v>Optimistic</v>
          </cell>
          <cell r="F7" t="str">
            <v>Most Likely</v>
          </cell>
          <cell r="G7" t="str">
            <v>Pessimistic</v>
          </cell>
          <cell r="H7" t="str">
            <v>EV (KWD '000s)</v>
          </cell>
          <cell r="I7" t="str">
            <v>60% Value (KWD '000s)</v>
          </cell>
          <cell r="J7" t="str">
            <v>Has risk occurred? (3)</v>
          </cell>
          <cell r="K7" t="str">
            <v>Can risk no longer occur? (3)</v>
          </cell>
        </row>
        <row r="8">
          <cell r="A8" t="str">
            <v>CONTINGENCY</v>
          </cell>
        </row>
        <row r="9">
          <cell r="B9" t="str">
            <v>General</v>
          </cell>
        </row>
        <row r="10">
          <cell r="A10">
            <v>1</v>
          </cell>
          <cell r="B10" t="str">
            <v xml:space="preserve">DESIGN DEVELOPMENT - 5% of Civil /Mech/Elec; 3% of Pipeline </v>
          </cell>
          <cell r="C10" t="str">
            <v>JV</v>
          </cell>
          <cell r="D10">
            <v>0.5</v>
          </cell>
          <cell r="F10">
            <v>2006</v>
          </cell>
          <cell r="H10">
            <v>1003</v>
          </cell>
          <cell r="I10">
            <v>1353.1306427574586</v>
          </cell>
        </row>
        <row r="11">
          <cell r="A11">
            <v>2</v>
          </cell>
          <cell r="B11" t="str">
            <v>SHIPPING / TRANSPORT DIFFICULTIES</v>
          </cell>
          <cell r="C11" t="str">
            <v>JV</v>
          </cell>
          <cell r="D11">
            <v>0.3</v>
          </cell>
          <cell r="F11">
            <v>250</v>
          </cell>
          <cell r="H11">
            <v>75</v>
          </cell>
          <cell r="I11">
            <v>101.18125444347895</v>
          </cell>
        </row>
        <row r="12">
          <cell r="A12">
            <v>3</v>
          </cell>
          <cell r="B12" t="str">
            <v>LOGISTICS / DELAYS OF WATER TESTING STRUCTURES &amp; PIPELINE</v>
          </cell>
          <cell r="C12" t="str">
            <v>JV</v>
          </cell>
          <cell r="D12">
            <v>0.5</v>
          </cell>
          <cell r="F12">
            <v>100</v>
          </cell>
          <cell r="H12">
            <v>50</v>
          </cell>
          <cell r="I12">
            <v>67.454169628985966</v>
          </cell>
        </row>
        <row r="13">
          <cell r="C13" t="str">
            <v>JV</v>
          </cell>
          <cell r="H13">
            <v>0</v>
          </cell>
          <cell r="I13">
            <v>0</v>
          </cell>
        </row>
        <row r="14">
          <cell r="C14" t="str">
            <v>JV</v>
          </cell>
          <cell r="H14">
            <v>0</v>
          </cell>
          <cell r="I14">
            <v>0</v>
          </cell>
        </row>
        <row r="16">
          <cell r="G16" t="str">
            <v>Sub-Total Contingency Impacts</v>
          </cell>
          <cell r="H16">
            <v>1128</v>
          </cell>
          <cell r="I16">
            <v>1521.7660668299234</v>
          </cell>
          <cell r="J16">
            <v>0.29702188166521842</v>
          </cell>
          <cell r="K16" t="str">
            <v>of total</v>
          </cell>
        </row>
        <row r="17">
          <cell r="A17" t="str">
            <v>RISKS</v>
          </cell>
        </row>
        <row r="18">
          <cell r="A18" t="str">
            <v>A) JV WORKS SITE</v>
          </cell>
        </row>
        <row r="19">
          <cell r="B19" t="str">
            <v>Pipeline</v>
          </cell>
        </row>
        <row r="20">
          <cell r="A20">
            <v>1</v>
          </cell>
          <cell r="B20" t="str">
            <v>ADDITIONAL OXYGEN INJECTION UNIT REQUIRED</v>
          </cell>
          <cell r="C20" t="str">
            <v>JV</v>
          </cell>
          <cell r="D20">
            <v>0.3</v>
          </cell>
          <cell r="F20">
            <v>350</v>
          </cell>
          <cell r="H20">
            <v>105</v>
          </cell>
          <cell r="I20">
            <v>141.65375622087055</v>
          </cell>
        </row>
        <row r="21">
          <cell r="A21">
            <v>2</v>
          </cell>
          <cell r="B21" t="str">
            <v>ADDITIONAL SURGE CONTROL REQUIRED</v>
          </cell>
          <cell r="C21" t="str">
            <v>JV</v>
          </cell>
          <cell r="D21">
            <v>0.3</v>
          </cell>
          <cell r="F21">
            <v>100</v>
          </cell>
          <cell r="H21">
            <v>30</v>
          </cell>
          <cell r="I21">
            <v>40.472501777391578</v>
          </cell>
        </row>
        <row r="22">
          <cell r="A22">
            <v>3</v>
          </cell>
          <cell r="B22" t="str">
            <v>UNFORESEEN SERVICE CROSSINGS</v>
          </cell>
          <cell r="C22" t="str">
            <v>JV</v>
          </cell>
          <cell r="D22">
            <v>0.3</v>
          </cell>
          <cell r="F22">
            <v>200</v>
          </cell>
          <cell r="H22">
            <v>60</v>
          </cell>
          <cell r="I22">
            <v>80.945003554783156</v>
          </cell>
        </row>
        <row r="23">
          <cell r="A23">
            <v>4</v>
          </cell>
          <cell r="B23" t="str">
            <v>HARD DIG IN PIPELINE EXCAVATIONS</v>
          </cell>
          <cell r="C23" t="str">
            <v>JV</v>
          </cell>
          <cell r="D23">
            <v>0.4</v>
          </cell>
          <cell r="F23">
            <v>200</v>
          </cell>
          <cell r="H23">
            <v>80</v>
          </cell>
          <cell r="I23">
            <v>107.92667140637755</v>
          </cell>
        </row>
        <row r="24">
          <cell r="A24">
            <v>5</v>
          </cell>
          <cell r="B24" t="str">
            <v>LATE ARRIVAL OF PIPE MATERIALS FROM SUPPLIER</v>
          </cell>
          <cell r="C24" t="str">
            <v>JV</v>
          </cell>
          <cell r="D24">
            <v>0.1</v>
          </cell>
          <cell r="F24">
            <v>500</v>
          </cell>
          <cell r="H24">
            <v>50</v>
          </cell>
          <cell r="I24">
            <v>67.454169628985966</v>
          </cell>
        </row>
        <row r="25">
          <cell r="A25">
            <v>6</v>
          </cell>
          <cell r="B25" t="str">
            <v>ADDITIONAL MICROTUNNELLING COSTS</v>
          </cell>
          <cell r="C25" t="str">
            <v>JV</v>
          </cell>
          <cell r="D25">
            <v>0.2</v>
          </cell>
          <cell r="F25">
            <v>130</v>
          </cell>
          <cell r="H25">
            <v>26</v>
          </cell>
          <cell r="I25">
            <v>35.076168207072705</v>
          </cell>
        </row>
        <row r="26">
          <cell r="A26">
            <v>7</v>
          </cell>
          <cell r="B26" t="str">
            <v>ADDITIONAL ALLOWANCE FOR WORKING UNDERNEATH PYLONS</v>
          </cell>
          <cell r="C26" t="str">
            <v>JV</v>
          </cell>
          <cell r="D26">
            <v>0.2</v>
          </cell>
          <cell r="F26">
            <v>100</v>
          </cell>
          <cell r="H26">
            <v>20</v>
          </cell>
          <cell r="I26">
            <v>26.981667851594388</v>
          </cell>
        </row>
        <row r="27">
          <cell r="A27">
            <v>8</v>
          </cell>
          <cell r="B27" t="str">
            <v>ODOUR CONTROL ON AIR VALVES REQUIRED</v>
          </cell>
          <cell r="C27" t="str">
            <v>JV</v>
          </cell>
          <cell r="D27">
            <v>0.3</v>
          </cell>
          <cell r="F27">
            <v>50</v>
          </cell>
          <cell r="H27">
            <v>15</v>
          </cell>
          <cell r="I27">
            <v>20.236250888695789</v>
          </cell>
        </row>
        <row r="28">
          <cell r="B28" t="str">
            <v>Ardiya</v>
          </cell>
        </row>
        <row r="29">
          <cell r="A29">
            <v>9</v>
          </cell>
          <cell r="B29" t="str">
            <v>ADDITIONAL OVERPUMING REQUIRED DUE TO DIFFICULTIES WITH THE CONNECTIONS AT ARDIYA</v>
          </cell>
          <cell r="C29" t="str">
            <v>JV</v>
          </cell>
          <cell r="D29">
            <v>0.4</v>
          </cell>
          <cell r="F29">
            <v>100</v>
          </cell>
          <cell r="H29">
            <v>40</v>
          </cell>
          <cell r="I29">
            <v>53.963335703188775</v>
          </cell>
        </row>
        <row r="30">
          <cell r="A30" t="str">
            <v>9a</v>
          </cell>
          <cell r="B30" t="str">
            <v>DEALING WITH AC PIPES AT ARDIYA</v>
          </cell>
          <cell r="C30" t="str">
            <v>JV</v>
          </cell>
          <cell r="D30">
            <v>0.4</v>
          </cell>
          <cell r="F30">
            <v>20</v>
          </cell>
          <cell r="H30">
            <v>8</v>
          </cell>
          <cell r="I30">
            <v>10.792667140637755</v>
          </cell>
        </row>
        <row r="31">
          <cell r="B31" t="str">
            <v>Sulaibiya</v>
          </cell>
        </row>
        <row r="32">
          <cell r="A32">
            <v>10</v>
          </cell>
          <cell r="B32" t="str">
            <v>SEPTICITY / ODOUR RISKS</v>
          </cell>
          <cell r="C32" t="str">
            <v>JV</v>
          </cell>
          <cell r="D32">
            <v>0</v>
          </cell>
          <cell r="F32">
            <v>0</v>
          </cell>
          <cell r="H32">
            <v>0</v>
          </cell>
          <cell r="I32">
            <v>0</v>
          </cell>
        </row>
        <row r="33">
          <cell r="A33">
            <v>11</v>
          </cell>
          <cell r="B33" t="str">
            <v>CONCRETE &amp; LINING REPAIRS</v>
          </cell>
          <cell r="C33" t="str">
            <v>JV</v>
          </cell>
          <cell r="D33">
            <v>0.5</v>
          </cell>
          <cell r="F33">
            <v>20</v>
          </cell>
          <cell r="H33">
            <v>10</v>
          </cell>
          <cell r="I33">
            <v>13.490833925797194</v>
          </cell>
        </row>
        <row r="34">
          <cell r="B34" t="str">
            <v>General</v>
          </cell>
        </row>
        <row r="35">
          <cell r="A35">
            <v>12</v>
          </cell>
          <cell r="B35" t="str">
            <v>DESIGN OVERRUN DUE TO INTERFACE PROBLEMS</v>
          </cell>
          <cell r="C35" t="str">
            <v>JV</v>
          </cell>
          <cell r="D35">
            <v>0.3</v>
          </cell>
          <cell r="F35">
            <v>50</v>
          </cell>
          <cell r="H35">
            <v>15</v>
          </cell>
          <cell r="I35">
            <v>20.236250888695789</v>
          </cell>
        </row>
        <row r="36">
          <cell r="A36">
            <v>13</v>
          </cell>
          <cell r="B36" t="str">
            <v>ALLOWANCES FOR LOCAL PERMITTING</v>
          </cell>
          <cell r="C36" t="str">
            <v>JV</v>
          </cell>
          <cell r="D36">
            <v>0.5</v>
          </cell>
          <cell r="F36">
            <v>50</v>
          </cell>
          <cell r="H36">
            <v>25</v>
          </cell>
          <cell r="I36">
            <v>33.727084814492983</v>
          </cell>
        </row>
        <row r="37">
          <cell r="A37">
            <v>14</v>
          </cell>
          <cell r="B37" t="str">
            <v>HIGHWAY REPAIRS</v>
          </cell>
          <cell r="C37" t="str">
            <v>JV</v>
          </cell>
          <cell r="D37">
            <v>0.6</v>
          </cell>
          <cell r="F37">
            <v>50</v>
          </cell>
          <cell r="H37">
            <v>30</v>
          </cell>
          <cell r="I37">
            <v>40.472501777391578</v>
          </cell>
        </row>
        <row r="38">
          <cell r="A38">
            <v>15</v>
          </cell>
          <cell r="B38" t="str">
            <v>COMMISSIONING DELAYS - 2 Months</v>
          </cell>
          <cell r="C38" t="str">
            <v>JV</v>
          </cell>
          <cell r="D38">
            <v>0.5</v>
          </cell>
          <cell r="F38">
            <v>50</v>
          </cell>
          <cell r="H38">
            <v>25</v>
          </cell>
          <cell r="I38">
            <v>33.727084814492983</v>
          </cell>
        </row>
        <row r="39">
          <cell r="A39">
            <v>16</v>
          </cell>
          <cell r="B39" t="str">
            <v>DELAYS TO CONSTRUCTION - 2 Months</v>
          </cell>
          <cell r="C39" t="str">
            <v>JV</v>
          </cell>
          <cell r="D39">
            <v>0.5</v>
          </cell>
          <cell r="F39">
            <v>330</v>
          </cell>
          <cell r="H39">
            <v>165</v>
          </cell>
          <cell r="I39">
            <v>222.59875977565369</v>
          </cell>
        </row>
        <row r="40">
          <cell r="A40">
            <v>17</v>
          </cell>
          <cell r="B40" t="str">
            <v>ADDITIONAL INSURANCE CLAIM EXCESSES</v>
          </cell>
          <cell r="C40" t="str">
            <v>JV</v>
          </cell>
          <cell r="D40">
            <v>0.3</v>
          </cell>
          <cell r="F40">
            <v>125</v>
          </cell>
          <cell r="H40">
            <v>37.5</v>
          </cell>
          <cell r="I40">
            <v>50.590627221739474</v>
          </cell>
        </row>
        <row r="41">
          <cell r="A41">
            <v>18</v>
          </cell>
          <cell r="B41" t="str">
            <v>ADDITIONAL TRAVEL TO KUWAIT</v>
          </cell>
          <cell r="C41" t="str">
            <v>JV</v>
          </cell>
          <cell r="D41">
            <v>0.4</v>
          </cell>
          <cell r="F41">
            <v>25</v>
          </cell>
          <cell r="H41">
            <v>10</v>
          </cell>
          <cell r="I41">
            <v>13.490833925797194</v>
          </cell>
        </row>
        <row r="42">
          <cell r="A42">
            <v>19</v>
          </cell>
          <cell r="B42" t="str">
            <v>LIQUATED DAMAGES</v>
          </cell>
          <cell r="C42" t="str">
            <v>JV</v>
          </cell>
          <cell r="D42">
            <v>0.3</v>
          </cell>
          <cell r="F42">
            <v>1080</v>
          </cell>
          <cell r="H42">
            <v>324</v>
          </cell>
          <cell r="I42">
            <v>437.10301919582906</v>
          </cell>
        </row>
        <row r="43">
          <cell r="A43">
            <v>20</v>
          </cell>
          <cell r="B43" t="str">
            <v>ADDITIONAL DOLLAR PURCHASES - CURRENCY FLUCTUATIONS</v>
          </cell>
          <cell r="C43" t="str">
            <v>JV</v>
          </cell>
          <cell r="D43">
            <v>0.3</v>
          </cell>
          <cell r="F43">
            <v>50</v>
          </cell>
          <cell r="H43">
            <v>15</v>
          </cell>
          <cell r="I43">
            <v>20.236250888695789</v>
          </cell>
        </row>
        <row r="44">
          <cell r="A44">
            <v>21</v>
          </cell>
          <cell r="B44" t="str">
            <v>ADDITIONAL SUBCONTRACTS</v>
          </cell>
          <cell r="C44" t="str">
            <v>JV</v>
          </cell>
          <cell r="D44">
            <v>0</v>
          </cell>
          <cell r="F44">
            <v>0</v>
          </cell>
          <cell r="H44">
            <v>0</v>
          </cell>
          <cell r="I44">
            <v>0</v>
          </cell>
        </row>
        <row r="45">
          <cell r="A45">
            <v>22</v>
          </cell>
          <cell r="B45" t="str">
            <v>INCREASE 10% UPLIFT FOR SUPERVISION STAFF TO 25%</v>
          </cell>
          <cell r="C45" t="str">
            <v>JV</v>
          </cell>
          <cell r="D45">
            <v>0.5</v>
          </cell>
          <cell r="F45">
            <v>60</v>
          </cell>
          <cell r="H45">
            <v>30</v>
          </cell>
          <cell r="I45">
            <v>40.472501777391578</v>
          </cell>
        </row>
        <row r="46">
          <cell r="A46">
            <v>23</v>
          </cell>
          <cell r="B46" t="str">
            <v>INCREASE IN PIPE PRICES FROM ZINZING</v>
          </cell>
          <cell r="C46" t="str">
            <v>JV</v>
          </cell>
          <cell r="D46">
            <v>0.7</v>
          </cell>
          <cell r="F46">
            <v>1256</v>
          </cell>
          <cell r="H46">
            <v>879.2</v>
          </cell>
          <cell r="I46">
            <v>1186.1141187560891</v>
          </cell>
        </row>
        <row r="47">
          <cell r="A47">
            <v>24</v>
          </cell>
          <cell r="B47" t="str">
            <v>BOD RISK</v>
          </cell>
          <cell r="C47" t="str">
            <v>JV</v>
          </cell>
          <cell r="D47">
            <v>0.2</v>
          </cell>
          <cell r="F47">
            <v>1600</v>
          </cell>
          <cell r="H47">
            <v>320</v>
          </cell>
          <cell r="I47">
            <v>431.7066856255102</v>
          </cell>
        </row>
        <row r="48">
          <cell r="A48">
            <v>25</v>
          </cell>
          <cell r="B48" t="str">
            <v>BOMB REMOVAL</v>
          </cell>
          <cell r="C48" t="str">
            <v>JV</v>
          </cell>
          <cell r="D48">
            <v>0</v>
          </cell>
          <cell r="F48">
            <v>0</v>
          </cell>
          <cell r="H48">
            <v>0</v>
          </cell>
          <cell r="I48">
            <v>0</v>
          </cell>
        </row>
        <row r="49">
          <cell r="A49">
            <v>26</v>
          </cell>
          <cell r="B49" t="str">
            <v>DAMAGE CAUSED DUE TO STORMS</v>
          </cell>
          <cell r="C49" t="str">
            <v>JV</v>
          </cell>
          <cell r="D49">
            <v>0</v>
          </cell>
          <cell r="F49">
            <v>0</v>
          </cell>
          <cell r="H49">
            <v>0</v>
          </cell>
          <cell r="I49">
            <v>0</v>
          </cell>
        </row>
        <row r="52">
          <cell r="H52">
            <v>0</v>
          </cell>
          <cell r="I52">
            <v>0</v>
          </cell>
        </row>
        <row r="53">
          <cell r="A53">
            <v>15</v>
          </cell>
          <cell r="C53" t="str">
            <v>JV</v>
          </cell>
          <cell r="H53">
            <v>0</v>
          </cell>
          <cell r="I53">
            <v>0</v>
          </cell>
        </row>
        <row r="54">
          <cell r="A54">
            <v>16</v>
          </cell>
          <cell r="C54" t="str">
            <v>JV</v>
          </cell>
          <cell r="H54">
            <v>0</v>
          </cell>
          <cell r="I54">
            <v>0</v>
          </cell>
        </row>
        <row r="55">
          <cell r="A55">
            <v>17</v>
          </cell>
          <cell r="C55" t="str">
            <v>JV</v>
          </cell>
          <cell r="H55">
            <v>0</v>
          </cell>
          <cell r="I55">
            <v>0</v>
          </cell>
        </row>
        <row r="56">
          <cell r="A56">
            <v>18</v>
          </cell>
          <cell r="C56" t="str">
            <v>JV</v>
          </cell>
          <cell r="H56">
            <v>0</v>
          </cell>
          <cell r="I56">
            <v>0</v>
          </cell>
        </row>
        <row r="57">
          <cell r="A57">
            <v>19</v>
          </cell>
          <cell r="C57" t="str">
            <v>JV</v>
          </cell>
          <cell r="H57">
            <v>0</v>
          </cell>
          <cell r="I57">
            <v>0</v>
          </cell>
        </row>
        <row r="58">
          <cell r="A58">
            <v>20</v>
          </cell>
          <cell r="C58" t="str">
            <v>JV</v>
          </cell>
          <cell r="H58">
            <v>0</v>
          </cell>
          <cell r="I58">
            <v>0</v>
          </cell>
        </row>
        <row r="59">
          <cell r="A59">
            <v>21</v>
          </cell>
          <cell r="C59" t="str">
            <v>JV</v>
          </cell>
          <cell r="H59">
            <v>0</v>
          </cell>
          <cell r="I59">
            <v>0</v>
          </cell>
        </row>
        <row r="60">
          <cell r="A60">
            <v>22</v>
          </cell>
          <cell r="C60" t="str">
            <v>JV</v>
          </cell>
          <cell r="H60">
            <v>0</v>
          </cell>
          <cell r="I60">
            <v>0</v>
          </cell>
        </row>
        <row r="61">
          <cell r="A61">
            <v>23</v>
          </cell>
          <cell r="C61" t="str">
            <v>JV</v>
          </cell>
          <cell r="H61">
            <v>0</v>
          </cell>
          <cell r="I61">
            <v>0</v>
          </cell>
        </row>
        <row r="62">
          <cell r="A62">
            <v>24</v>
          </cell>
          <cell r="C62" t="str">
            <v>JV</v>
          </cell>
          <cell r="H62">
            <v>0</v>
          </cell>
          <cell r="I62">
            <v>0</v>
          </cell>
        </row>
        <row r="63">
          <cell r="G63" t="str">
            <v>Sub-Total JV Site Works Impacts</v>
          </cell>
          <cell r="H63">
            <v>2319.6999999999998</v>
          </cell>
          <cell r="I63">
            <v>3129.4687457671748</v>
          </cell>
          <cell r="J63">
            <v>0.61081707349185033</v>
          </cell>
          <cell r="K63" t="str">
            <v>of total</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7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tailed Summary"/>
      <sheetName val="Owners Cost Analysis"/>
      <sheetName val="Civils GL Analysis"/>
      <sheetName val="Electrical GL Analysis"/>
      <sheetName val="Instr GL Analysis"/>
      <sheetName val="Factory GL Analysis"/>
      <sheetName val="WHse GL Analysis"/>
      <sheetName val="Agric GL Analysis"/>
      <sheetName val="Project 1296"/>
      <sheetName val="2009 Exch Rates"/>
      <sheetName val="2008 cwip"/>
      <sheetName val="2009 cwip"/>
      <sheetName val="Macro1"/>
    </sheetNames>
    <sheetDataSet>
      <sheetData sheetId="0"/>
      <sheetData sheetId="1"/>
      <sheetData sheetId="2"/>
      <sheetData sheetId="3"/>
      <sheetData sheetId="4"/>
      <sheetData sheetId="5"/>
      <sheetData sheetId="6"/>
      <sheetData sheetId="7"/>
      <sheetData sheetId="8"/>
      <sheetData sheetId="9" refreshError="1">
        <row r="13">
          <cell r="B13">
            <v>1</v>
          </cell>
          <cell r="C13">
            <v>2</v>
          </cell>
          <cell r="D13">
            <v>3</v>
          </cell>
          <cell r="E13">
            <v>4</v>
          </cell>
          <cell r="F13">
            <v>5</v>
          </cell>
          <cell r="G13">
            <v>6</v>
          </cell>
          <cell r="H13">
            <v>7</v>
          </cell>
          <cell r="I13">
            <v>8</v>
          </cell>
        </row>
        <row r="14">
          <cell r="B14" t="str">
            <v>USD</v>
          </cell>
          <cell r="C14" t="str">
            <v>GBP</v>
          </cell>
          <cell r="D14" t="str">
            <v>ZAR</v>
          </cell>
          <cell r="E14" t="str">
            <v>EURO/KWACHA</v>
          </cell>
          <cell r="F14" t="str">
            <v>EURO/DOLLAR</v>
          </cell>
          <cell r="G14" t="str">
            <v>GBP/USD</v>
          </cell>
          <cell r="H14" t="str">
            <v>SEK</v>
          </cell>
          <cell r="I14" t="str">
            <v>ZAR/ USD</v>
          </cell>
        </row>
        <row r="15">
          <cell r="A15">
            <v>39174</v>
          </cell>
          <cell r="B15">
            <v>4260</v>
          </cell>
          <cell r="C15">
            <v>8387.73</v>
          </cell>
          <cell r="D15">
            <v>586.91</v>
          </cell>
          <cell r="E15">
            <v>5686.67</v>
          </cell>
          <cell r="F15">
            <v>1.335</v>
          </cell>
          <cell r="G15">
            <v>1.9690000000000001</v>
          </cell>
          <cell r="H15">
            <v>609.79999999999995</v>
          </cell>
          <cell r="I15">
            <v>7.2587000000000002</v>
          </cell>
        </row>
        <row r="16">
          <cell r="A16">
            <v>39175</v>
          </cell>
          <cell r="B16">
            <v>4260</v>
          </cell>
          <cell r="C16">
            <v>8425.64</v>
          </cell>
          <cell r="D16">
            <v>588.4</v>
          </cell>
          <cell r="E16">
            <v>5692</v>
          </cell>
          <cell r="F16">
            <v>1.3360000000000001</v>
          </cell>
          <cell r="G16">
            <v>1.978</v>
          </cell>
          <cell r="H16">
            <v>607.16999999999996</v>
          </cell>
          <cell r="I16">
            <v>7.24</v>
          </cell>
        </row>
        <row r="17">
          <cell r="A17">
            <v>39176</v>
          </cell>
          <cell r="B17">
            <v>4260</v>
          </cell>
          <cell r="C17">
            <v>8408.6</v>
          </cell>
          <cell r="D17">
            <v>593.98</v>
          </cell>
          <cell r="E17">
            <v>5681.78</v>
          </cell>
          <cell r="F17">
            <v>1.33375</v>
          </cell>
          <cell r="G17">
            <v>1.9738500000000001</v>
          </cell>
          <cell r="H17">
            <v>607.09</v>
          </cell>
          <cell r="I17">
            <v>7.1720500000000005</v>
          </cell>
        </row>
        <row r="18">
          <cell r="A18">
            <v>39177</v>
          </cell>
          <cell r="B18">
            <v>4260</v>
          </cell>
          <cell r="C18">
            <v>8410.94</v>
          </cell>
          <cell r="D18">
            <v>595.95000000000005</v>
          </cell>
          <cell r="E18">
            <v>5690.72</v>
          </cell>
          <cell r="F18">
            <v>1.3360000000000001</v>
          </cell>
          <cell r="G18">
            <v>1.974</v>
          </cell>
          <cell r="H18">
            <v>611.45000000000005</v>
          </cell>
          <cell r="I18">
            <v>7.149</v>
          </cell>
        </row>
        <row r="19">
          <cell r="A19">
            <v>39182</v>
          </cell>
          <cell r="B19">
            <v>4240</v>
          </cell>
          <cell r="C19">
            <v>8349.2000000000007</v>
          </cell>
          <cell r="D19">
            <v>592.91999999999996</v>
          </cell>
          <cell r="E19">
            <v>5689.02</v>
          </cell>
          <cell r="F19">
            <v>1.3420000000000001</v>
          </cell>
          <cell r="G19">
            <v>1.9690000000000001</v>
          </cell>
          <cell r="H19">
            <v>614.08000000000004</v>
          </cell>
          <cell r="I19">
            <v>7.1509999999999998</v>
          </cell>
        </row>
        <row r="20">
          <cell r="A20">
            <v>39183</v>
          </cell>
          <cell r="B20">
            <v>4200</v>
          </cell>
          <cell r="C20">
            <v>8313.69</v>
          </cell>
          <cell r="D20">
            <v>587.99</v>
          </cell>
          <cell r="E20">
            <v>5637.87</v>
          </cell>
          <cell r="F20">
            <v>1.3420000000000001</v>
          </cell>
          <cell r="G20">
            <v>1.9790000000000001</v>
          </cell>
          <cell r="H20">
            <v>608.62</v>
          </cell>
          <cell r="I20">
            <v>7.1429999999999998</v>
          </cell>
        </row>
        <row r="21">
          <cell r="A21">
            <v>39184</v>
          </cell>
          <cell r="B21">
            <v>4200</v>
          </cell>
          <cell r="C21">
            <v>8301.09</v>
          </cell>
          <cell r="D21">
            <v>588.30999999999995</v>
          </cell>
          <cell r="E21">
            <v>5655.09</v>
          </cell>
          <cell r="F21">
            <v>1.3460000000000001</v>
          </cell>
          <cell r="G21">
            <v>1.976</v>
          </cell>
          <cell r="H21">
            <v>610</v>
          </cell>
          <cell r="I21">
            <v>7.14</v>
          </cell>
        </row>
        <row r="22">
          <cell r="A22">
            <v>39185</v>
          </cell>
          <cell r="B22">
            <v>4150</v>
          </cell>
          <cell r="C22">
            <v>8232.56</v>
          </cell>
          <cell r="D22">
            <v>580.91</v>
          </cell>
          <cell r="E22">
            <v>5607.27</v>
          </cell>
          <cell r="F22">
            <v>1.351</v>
          </cell>
          <cell r="G22">
            <v>1.984</v>
          </cell>
          <cell r="H22">
            <v>605.38</v>
          </cell>
          <cell r="I22">
            <v>7.1449999999999996</v>
          </cell>
        </row>
        <row r="23">
          <cell r="A23">
            <v>39188</v>
          </cell>
          <cell r="B23">
            <v>4130</v>
          </cell>
          <cell r="C23">
            <v>8209.82</v>
          </cell>
          <cell r="D23">
            <v>575.61</v>
          </cell>
          <cell r="E23">
            <v>5596.77</v>
          </cell>
          <cell r="F23">
            <v>1.355</v>
          </cell>
          <cell r="G23">
            <v>1.988</v>
          </cell>
          <cell r="H23">
            <v>603.58000000000004</v>
          </cell>
          <cell r="I23">
            <v>7.1749999999999998</v>
          </cell>
        </row>
        <row r="24">
          <cell r="A24">
            <v>39189</v>
          </cell>
          <cell r="B24">
            <v>4130</v>
          </cell>
          <cell r="C24">
            <v>8225.51</v>
          </cell>
          <cell r="D24">
            <v>581.01</v>
          </cell>
          <cell r="E24">
            <v>5595.53</v>
          </cell>
          <cell r="F24">
            <v>1.355</v>
          </cell>
          <cell r="G24">
            <v>1.992</v>
          </cell>
          <cell r="H24">
            <v>606.86</v>
          </cell>
          <cell r="I24">
            <v>7.1079999999999997</v>
          </cell>
        </row>
        <row r="25">
          <cell r="A25">
            <v>39190</v>
          </cell>
          <cell r="B25">
            <v>4070</v>
          </cell>
          <cell r="C25">
            <v>8174.6</v>
          </cell>
          <cell r="D25">
            <v>578.54</v>
          </cell>
          <cell r="E25">
            <v>5529.3</v>
          </cell>
          <cell r="F25">
            <v>1.3585499999999999</v>
          </cell>
          <cell r="G25">
            <v>2.0085000000000002</v>
          </cell>
          <cell r="H25">
            <v>600.4</v>
          </cell>
          <cell r="I25">
            <v>7.0350000000000001</v>
          </cell>
        </row>
        <row r="26">
          <cell r="A26">
            <v>39191</v>
          </cell>
          <cell r="B26">
            <v>4020</v>
          </cell>
          <cell r="C26">
            <v>8041.61</v>
          </cell>
          <cell r="D26">
            <v>563.64</v>
          </cell>
          <cell r="E26">
            <v>5457.15</v>
          </cell>
          <cell r="F26">
            <v>1.35755</v>
          </cell>
          <cell r="G26">
            <v>2.0004</v>
          </cell>
          <cell r="H26">
            <v>592.07000000000005</v>
          </cell>
          <cell r="I26">
            <v>7.1322999999999999</v>
          </cell>
        </row>
        <row r="27">
          <cell r="A27">
            <v>39192</v>
          </cell>
          <cell r="B27">
            <v>4020</v>
          </cell>
          <cell r="C27">
            <v>8054.27</v>
          </cell>
          <cell r="D27">
            <v>571.1</v>
          </cell>
          <cell r="E27">
            <v>5476.25</v>
          </cell>
          <cell r="F27">
            <v>1.36225</v>
          </cell>
          <cell r="G27">
            <v>2.0035500000000002</v>
          </cell>
          <cell r="H27">
            <v>594.58000000000004</v>
          </cell>
          <cell r="I27">
            <v>7.0395000000000003</v>
          </cell>
        </row>
        <row r="28">
          <cell r="A28">
            <v>39195</v>
          </cell>
          <cell r="B28">
            <v>4050</v>
          </cell>
          <cell r="C28">
            <v>8109.92</v>
          </cell>
          <cell r="D28">
            <v>574.35</v>
          </cell>
          <cell r="E28">
            <v>5500.71</v>
          </cell>
          <cell r="F28">
            <v>1.3580000000000001</v>
          </cell>
          <cell r="G28">
            <v>2.0019999999999998</v>
          </cell>
          <cell r="H28">
            <v>598.27</v>
          </cell>
          <cell r="I28">
            <v>7.0519999999999996</v>
          </cell>
        </row>
        <row r="29">
          <cell r="A29">
            <v>39196</v>
          </cell>
          <cell r="B29">
            <v>4130</v>
          </cell>
          <cell r="C29">
            <v>8248.64</v>
          </cell>
          <cell r="D29">
            <v>582.14</v>
          </cell>
          <cell r="E29">
            <v>5599.45</v>
          </cell>
          <cell r="F29">
            <v>1.3557999999999999</v>
          </cell>
          <cell r="G29">
            <v>1.99725</v>
          </cell>
          <cell r="H29">
            <v>608.77</v>
          </cell>
          <cell r="I29">
            <v>7.0945999999999998</v>
          </cell>
        </row>
        <row r="30">
          <cell r="A30">
            <v>39197</v>
          </cell>
          <cell r="B30">
            <v>4130</v>
          </cell>
          <cell r="C30">
            <v>8279.6200000000008</v>
          </cell>
          <cell r="D30">
            <v>586.86</v>
          </cell>
          <cell r="E30">
            <v>5633.53</v>
          </cell>
          <cell r="F30">
            <v>1.36405</v>
          </cell>
          <cell r="G30">
            <v>2.00475</v>
          </cell>
          <cell r="H30">
            <v>612.58000000000004</v>
          </cell>
          <cell r="I30">
            <v>7.0375499999999995</v>
          </cell>
        </row>
        <row r="31">
          <cell r="A31">
            <v>39198</v>
          </cell>
          <cell r="B31">
            <v>4130</v>
          </cell>
          <cell r="C31">
            <v>8281.68</v>
          </cell>
          <cell r="D31">
            <v>594.84</v>
          </cell>
          <cell r="E31">
            <v>5637.24</v>
          </cell>
          <cell r="F31">
            <v>1.365</v>
          </cell>
          <cell r="G31">
            <v>2.0049999999999999</v>
          </cell>
          <cell r="H31">
            <v>614.46</v>
          </cell>
          <cell r="I31">
            <v>6.944</v>
          </cell>
        </row>
        <row r="32">
          <cell r="A32">
            <v>39199</v>
          </cell>
          <cell r="B32">
            <v>4160</v>
          </cell>
          <cell r="C32">
            <v>8274.0300000000007</v>
          </cell>
          <cell r="D32">
            <v>590.45000000000005</v>
          </cell>
          <cell r="E32">
            <v>5654.69</v>
          </cell>
          <cell r="F32">
            <v>1.359</v>
          </cell>
          <cell r="G32">
            <v>1.9890000000000001</v>
          </cell>
          <cell r="H32">
            <v>617.52</v>
          </cell>
          <cell r="I32">
            <v>7.0460000000000003</v>
          </cell>
        </row>
        <row r="33">
          <cell r="A33">
            <v>39202</v>
          </cell>
          <cell r="B33">
            <v>4160</v>
          </cell>
          <cell r="C33">
            <v>8295.2579999999998</v>
          </cell>
          <cell r="D33">
            <v>581.86</v>
          </cell>
          <cell r="E33">
            <v>5665.5</v>
          </cell>
          <cell r="F33">
            <v>1.3618999999999999</v>
          </cell>
          <cell r="G33">
            <v>1.9940500000000001</v>
          </cell>
          <cell r="H33">
            <v>618.99</v>
          </cell>
          <cell r="I33">
            <v>7.1496999999999993</v>
          </cell>
        </row>
        <row r="34">
          <cell r="A34">
            <v>39204</v>
          </cell>
          <cell r="B34">
            <v>4160</v>
          </cell>
          <cell r="C34">
            <v>8300.4500000000007</v>
          </cell>
          <cell r="D34">
            <v>590.49</v>
          </cell>
          <cell r="E34">
            <v>5651.98</v>
          </cell>
          <cell r="F34">
            <v>1.359</v>
          </cell>
          <cell r="G34">
            <v>1.9950000000000001</v>
          </cell>
          <cell r="H34">
            <v>618.12</v>
          </cell>
          <cell r="I34">
            <v>7.0460000000000003</v>
          </cell>
        </row>
        <row r="35">
          <cell r="A35">
            <v>39205</v>
          </cell>
          <cell r="B35">
            <v>4030</v>
          </cell>
          <cell r="C35">
            <v>8028.97</v>
          </cell>
          <cell r="D35">
            <v>576.87</v>
          </cell>
          <cell r="E35">
            <v>5487.45</v>
          </cell>
          <cell r="F35">
            <v>1.3620000000000001</v>
          </cell>
          <cell r="G35">
            <v>1.992</v>
          </cell>
          <cell r="H35">
            <v>600.82000000000005</v>
          </cell>
          <cell r="I35">
            <v>6.9870000000000001</v>
          </cell>
        </row>
        <row r="36">
          <cell r="A36">
            <v>39206</v>
          </cell>
          <cell r="B36">
            <v>4030</v>
          </cell>
          <cell r="C36">
            <v>8009.83</v>
          </cell>
          <cell r="D36">
            <v>577.67999999999995</v>
          </cell>
          <cell r="E36">
            <v>5465.89</v>
          </cell>
          <cell r="F36">
            <v>1.3560000000000001</v>
          </cell>
          <cell r="G36">
            <v>1.988</v>
          </cell>
          <cell r="H36">
            <v>597.33000000000004</v>
          </cell>
          <cell r="I36">
            <v>6.976</v>
          </cell>
        </row>
        <row r="37">
          <cell r="A37">
            <v>39209</v>
          </cell>
          <cell r="B37">
            <v>4030</v>
          </cell>
          <cell r="C37">
            <v>8041.87</v>
          </cell>
          <cell r="D37">
            <v>581.76</v>
          </cell>
          <cell r="E37">
            <v>5482.61</v>
          </cell>
          <cell r="F37">
            <v>1.36</v>
          </cell>
          <cell r="G37">
            <v>1.996</v>
          </cell>
          <cell r="H37">
            <v>597.73</v>
          </cell>
          <cell r="I37">
            <v>6.9269999999999996</v>
          </cell>
        </row>
        <row r="38">
          <cell r="A38">
            <v>39210</v>
          </cell>
          <cell r="B38">
            <v>4090</v>
          </cell>
          <cell r="C38">
            <v>8162</v>
          </cell>
          <cell r="D38">
            <v>594.38</v>
          </cell>
          <cell r="E38">
            <v>5569.35</v>
          </cell>
          <cell r="F38">
            <v>1.3620000000000001</v>
          </cell>
          <cell r="G38">
            <v>1.996</v>
          </cell>
          <cell r="H38">
            <v>607.53</v>
          </cell>
          <cell r="I38">
            <v>6.8810000000000002</v>
          </cell>
        </row>
        <row r="39">
          <cell r="A39">
            <v>39211</v>
          </cell>
          <cell r="B39">
            <v>4090</v>
          </cell>
          <cell r="C39">
            <v>8146.87</v>
          </cell>
          <cell r="D39">
            <v>592.11</v>
          </cell>
          <cell r="E39">
            <v>5542.36</v>
          </cell>
          <cell r="F39">
            <v>1.355</v>
          </cell>
          <cell r="G39">
            <v>1.992</v>
          </cell>
          <cell r="H39">
            <v>602.80999999999995</v>
          </cell>
          <cell r="I39">
            <v>6.9089999999999998</v>
          </cell>
        </row>
        <row r="40">
          <cell r="A40">
            <v>39212</v>
          </cell>
          <cell r="B40">
            <v>4060</v>
          </cell>
          <cell r="C40">
            <v>8102.34</v>
          </cell>
          <cell r="D40">
            <v>587.89</v>
          </cell>
          <cell r="E40">
            <v>5503.53</v>
          </cell>
          <cell r="F40">
            <v>1.3560000000000001</v>
          </cell>
          <cell r="G40">
            <v>1.996</v>
          </cell>
          <cell r="H40">
            <v>597.66999999999996</v>
          </cell>
          <cell r="I40">
            <v>6.907</v>
          </cell>
        </row>
        <row r="41">
          <cell r="A41">
            <v>39213</v>
          </cell>
          <cell r="B41">
            <v>4045</v>
          </cell>
          <cell r="C41">
            <v>8009.91</v>
          </cell>
          <cell r="D41">
            <v>575.76</v>
          </cell>
          <cell r="E41">
            <v>5452.05</v>
          </cell>
          <cell r="F41">
            <v>1.3480000000000001</v>
          </cell>
          <cell r="G41">
            <v>1.98</v>
          </cell>
          <cell r="H41">
            <v>590.16</v>
          </cell>
          <cell r="I41">
            <v>7.0259999999999998</v>
          </cell>
        </row>
        <row r="42">
          <cell r="A42">
            <v>39216</v>
          </cell>
          <cell r="B42">
            <v>4025</v>
          </cell>
          <cell r="C42">
            <v>7986.41</v>
          </cell>
          <cell r="D42">
            <v>579.70000000000005</v>
          </cell>
          <cell r="E42">
            <v>5452.06</v>
          </cell>
          <cell r="F42">
            <v>1.355</v>
          </cell>
          <cell r="G42">
            <v>1.984</v>
          </cell>
          <cell r="H42">
            <v>591.16</v>
          </cell>
          <cell r="I42">
            <v>6.944</v>
          </cell>
        </row>
        <row r="43">
          <cell r="A43">
            <v>39217</v>
          </cell>
          <cell r="B43">
            <v>4000</v>
          </cell>
          <cell r="C43">
            <v>7919.6</v>
          </cell>
          <cell r="D43">
            <v>573.83000000000004</v>
          </cell>
          <cell r="E43">
            <v>5416.6</v>
          </cell>
          <cell r="F43">
            <v>1.3540000000000001</v>
          </cell>
          <cell r="G43">
            <v>1.98</v>
          </cell>
          <cell r="H43">
            <v>588.77</v>
          </cell>
          <cell r="I43">
            <v>6.9710000000000001</v>
          </cell>
        </row>
        <row r="44">
          <cell r="A44">
            <v>39218</v>
          </cell>
          <cell r="B44">
            <v>4000</v>
          </cell>
          <cell r="C44">
            <v>7946.2</v>
          </cell>
          <cell r="D44">
            <v>577.61</v>
          </cell>
          <cell r="E44">
            <v>5440.6</v>
          </cell>
          <cell r="F44">
            <v>1.36</v>
          </cell>
          <cell r="G44">
            <v>1.986</v>
          </cell>
          <cell r="H44">
            <v>592.04</v>
          </cell>
          <cell r="I44">
            <v>6.9260000000000002</v>
          </cell>
        </row>
        <row r="45">
          <cell r="A45">
            <v>39219</v>
          </cell>
          <cell r="B45">
            <v>4000</v>
          </cell>
          <cell r="C45">
            <v>7910.8</v>
          </cell>
          <cell r="D45">
            <v>573.79</v>
          </cell>
          <cell r="E45">
            <v>5410.4</v>
          </cell>
          <cell r="F45">
            <v>1.353</v>
          </cell>
          <cell r="G45">
            <v>1.978</v>
          </cell>
          <cell r="H45">
            <v>586.73</v>
          </cell>
          <cell r="I45">
            <v>6.9710000000000001</v>
          </cell>
        </row>
        <row r="46">
          <cell r="A46">
            <v>39220</v>
          </cell>
          <cell r="B46">
            <v>4000</v>
          </cell>
          <cell r="C46">
            <v>7895.4</v>
          </cell>
          <cell r="D46">
            <v>566.16999999999996</v>
          </cell>
          <cell r="E46">
            <v>5394.8</v>
          </cell>
          <cell r="F46">
            <v>1.349</v>
          </cell>
          <cell r="G46">
            <v>1.974</v>
          </cell>
          <cell r="H46">
            <v>584.54</v>
          </cell>
          <cell r="I46">
            <v>7.0650000000000004</v>
          </cell>
        </row>
        <row r="47">
          <cell r="A47">
            <v>39223</v>
          </cell>
          <cell r="B47">
            <v>3980</v>
          </cell>
          <cell r="C47">
            <v>7855.13</v>
          </cell>
          <cell r="D47">
            <v>568.55999999999995</v>
          </cell>
          <cell r="E47">
            <v>5378.57</v>
          </cell>
          <cell r="F47">
            <v>1.351</v>
          </cell>
          <cell r="G47">
            <v>1.974</v>
          </cell>
          <cell r="H47">
            <v>583.72</v>
          </cell>
          <cell r="I47">
            <v>7</v>
          </cell>
        </row>
        <row r="48">
          <cell r="A48">
            <v>39224</v>
          </cell>
          <cell r="B48">
            <v>3960</v>
          </cell>
          <cell r="C48">
            <v>7810.11</v>
          </cell>
          <cell r="D48">
            <v>565.19000000000005</v>
          </cell>
          <cell r="E48">
            <v>5334.91</v>
          </cell>
          <cell r="F48">
            <v>1.3472</v>
          </cell>
          <cell r="G48">
            <v>1.9722499999999998</v>
          </cell>
          <cell r="H48">
            <v>578.47</v>
          </cell>
          <cell r="I48">
            <v>7.0064500000000001</v>
          </cell>
        </row>
        <row r="49">
          <cell r="A49">
            <v>39225</v>
          </cell>
          <cell r="B49">
            <v>3930</v>
          </cell>
          <cell r="C49">
            <v>7761.55</v>
          </cell>
          <cell r="D49">
            <v>556.07000000000005</v>
          </cell>
          <cell r="E49">
            <v>5288.8</v>
          </cell>
          <cell r="F49">
            <v>1.3460000000000001</v>
          </cell>
          <cell r="G49">
            <v>1.9750000000000001</v>
          </cell>
          <cell r="H49">
            <v>576.05999999999995</v>
          </cell>
          <cell r="I49">
            <v>7.0670000000000002</v>
          </cell>
        </row>
        <row r="50">
          <cell r="A50">
            <v>39226</v>
          </cell>
          <cell r="B50">
            <v>3900</v>
          </cell>
          <cell r="C50">
            <v>7748.52</v>
          </cell>
          <cell r="D50">
            <v>550.46</v>
          </cell>
          <cell r="E50">
            <v>5248.43</v>
          </cell>
          <cell r="F50">
            <v>1.3460000000000001</v>
          </cell>
          <cell r="G50">
            <v>1.9870000000000001</v>
          </cell>
          <cell r="H50">
            <v>570.88</v>
          </cell>
          <cell r="I50">
            <v>7.085</v>
          </cell>
        </row>
        <row r="51">
          <cell r="A51">
            <v>39230</v>
          </cell>
          <cell r="B51">
            <v>3960</v>
          </cell>
          <cell r="C51">
            <v>7865.77</v>
          </cell>
          <cell r="D51">
            <v>559.87</v>
          </cell>
          <cell r="E51">
            <v>5334.51</v>
          </cell>
          <cell r="F51">
            <v>1.345</v>
          </cell>
          <cell r="G51">
            <v>1.984</v>
          </cell>
          <cell r="H51">
            <v>559.87</v>
          </cell>
          <cell r="I51">
            <v>7.0819999999999999</v>
          </cell>
        </row>
        <row r="52">
          <cell r="A52">
            <v>39231</v>
          </cell>
          <cell r="B52">
            <v>4000</v>
          </cell>
          <cell r="C52">
            <v>7940.6</v>
          </cell>
          <cell r="D52">
            <v>564.02</v>
          </cell>
          <cell r="E52">
            <v>5375.8</v>
          </cell>
          <cell r="F52">
            <v>1.34395</v>
          </cell>
          <cell r="G52">
            <v>1.98515</v>
          </cell>
          <cell r="H52">
            <v>583.94000000000005</v>
          </cell>
          <cell r="I52">
            <v>7.0920500000000004</v>
          </cell>
        </row>
        <row r="53">
          <cell r="A53">
            <v>39232</v>
          </cell>
          <cell r="B53">
            <v>3990</v>
          </cell>
          <cell r="C53">
            <v>7905.99</v>
          </cell>
          <cell r="D53">
            <v>556.79</v>
          </cell>
          <cell r="E53">
            <v>5363.56</v>
          </cell>
          <cell r="F53">
            <v>1.3442499999999999</v>
          </cell>
          <cell r="G53">
            <v>1.9814500000000002</v>
          </cell>
          <cell r="H53">
            <v>578.32000000000005</v>
          </cell>
          <cell r="I53">
            <v>7.16615</v>
          </cell>
        </row>
        <row r="54">
          <cell r="A54">
            <v>39233</v>
          </cell>
          <cell r="B54">
            <v>3990</v>
          </cell>
          <cell r="C54">
            <v>7880.45</v>
          </cell>
          <cell r="D54">
            <v>557.4</v>
          </cell>
          <cell r="E54">
            <v>5361.16</v>
          </cell>
          <cell r="F54">
            <v>1.3440000000000001</v>
          </cell>
          <cell r="G54">
            <v>1.9750000000000001</v>
          </cell>
          <cell r="H54">
            <v>575.42999999999995</v>
          </cell>
          <cell r="I54">
            <v>7.1589999999999998</v>
          </cell>
        </row>
        <row r="55">
          <cell r="A55">
            <v>39234</v>
          </cell>
          <cell r="B55">
            <v>3970</v>
          </cell>
          <cell r="C55">
            <v>7856.83</v>
          </cell>
          <cell r="D55">
            <v>558.23</v>
          </cell>
          <cell r="E55">
            <v>5338.66</v>
          </cell>
          <cell r="F55">
            <v>1.345</v>
          </cell>
          <cell r="G55">
            <v>1.9790000000000001</v>
          </cell>
          <cell r="H55">
            <v>574</v>
          </cell>
          <cell r="I55">
            <v>7.1120000000000001</v>
          </cell>
        </row>
        <row r="56">
          <cell r="A56">
            <v>39237</v>
          </cell>
          <cell r="B56">
            <v>3915</v>
          </cell>
          <cell r="C56">
            <v>7765.4</v>
          </cell>
          <cell r="D56">
            <v>550.15</v>
          </cell>
          <cell r="E56">
            <v>5265.48</v>
          </cell>
          <cell r="F56">
            <v>1.345</v>
          </cell>
          <cell r="G56">
            <v>1.984</v>
          </cell>
          <cell r="H56">
            <v>564.91999999999996</v>
          </cell>
          <cell r="I56">
            <v>7.117</v>
          </cell>
        </row>
        <row r="57">
          <cell r="A57">
            <v>39238</v>
          </cell>
          <cell r="B57">
            <v>3915</v>
          </cell>
          <cell r="C57">
            <v>7797.7</v>
          </cell>
          <cell r="D57">
            <v>547.54</v>
          </cell>
          <cell r="E57">
            <v>5283.1</v>
          </cell>
          <cell r="F57">
            <v>1.349</v>
          </cell>
          <cell r="G57">
            <v>1.992</v>
          </cell>
          <cell r="H57">
            <v>566.4</v>
          </cell>
          <cell r="I57">
            <v>7.15</v>
          </cell>
        </row>
        <row r="58">
          <cell r="A58">
            <v>39239</v>
          </cell>
          <cell r="B58">
            <v>3915</v>
          </cell>
          <cell r="C58">
            <v>7809.05</v>
          </cell>
          <cell r="D58">
            <v>546.30999999999995</v>
          </cell>
          <cell r="E58">
            <v>5298.95</v>
          </cell>
          <cell r="F58">
            <v>1.3540000000000001</v>
          </cell>
          <cell r="G58">
            <v>1.9950000000000001</v>
          </cell>
          <cell r="H58">
            <v>568.01</v>
          </cell>
          <cell r="I58">
            <v>7.1660000000000004</v>
          </cell>
        </row>
        <row r="59">
          <cell r="A59">
            <v>39240</v>
          </cell>
          <cell r="B59">
            <v>3945</v>
          </cell>
          <cell r="C59">
            <v>7863.77</v>
          </cell>
          <cell r="D59">
            <v>550.41999999999996</v>
          </cell>
          <cell r="E59">
            <v>5327.92</v>
          </cell>
          <cell r="F59">
            <v>1.351</v>
          </cell>
          <cell r="G59">
            <v>1.9930000000000001</v>
          </cell>
          <cell r="H59">
            <v>571.29</v>
          </cell>
          <cell r="I59">
            <v>7.1680000000000001</v>
          </cell>
        </row>
        <row r="60">
          <cell r="A60">
            <v>39241</v>
          </cell>
          <cell r="B60">
            <v>3980</v>
          </cell>
          <cell r="C60">
            <v>7865.08</v>
          </cell>
          <cell r="D60">
            <v>547.33000000000004</v>
          </cell>
          <cell r="E60">
            <v>5340.96</v>
          </cell>
          <cell r="F60">
            <v>1.34195</v>
          </cell>
          <cell r="G60">
            <v>1.9761500000000001</v>
          </cell>
          <cell r="H60">
            <v>573.25</v>
          </cell>
          <cell r="I60">
            <v>7.2721</v>
          </cell>
        </row>
        <row r="61">
          <cell r="A61">
            <v>39244</v>
          </cell>
          <cell r="B61">
            <v>4020</v>
          </cell>
          <cell r="C61">
            <v>7911.56</v>
          </cell>
          <cell r="D61">
            <v>554.44000000000005</v>
          </cell>
          <cell r="E61">
            <v>5367.3</v>
          </cell>
          <cell r="F61">
            <v>1.335</v>
          </cell>
          <cell r="G61">
            <v>1.968</v>
          </cell>
          <cell r="H61">
            <v>574.78</v>
          </cell>
          <cell r="I61">
            <v>7.2510000000000003</v>
          </cell>
        </row>
        <row r="62">
          <cell r="A62">
            <v>39245</v>
          </cell>
          <cell r="B62">
            <v>3995</v>
          </cell>
          <cell r="C62">
            <v>7881.94</v>
          </cell>
          <cell r="D62">
            <v>553.65</v>
          </cell>
          <cell r="E62">
            <v>5339.32</v>
          </cell>
          <cell r="F62">
            <v>1.3365</v>
          </cell>
          <cell r="G62">
            <v>1.97295</v>
          </cell>
          <cell r="H62">
            <v>571.48</v>
          </cell>
          <cell r="I62">
            <v>7.2157499999999999</v>
          </cell>
        </row>
        <row r="63">
          <cell r="A63">
            <v>39246</v>
          </cell>
          <cell r="B63">
            <v>3995</v>
          </cell>
          <cell r="C63">
            <v>7888.53</v>
          </cell>
          <cell r="D63">
            <v>549.1</v>
          </cell>
          <cell r="E63">
            <v>5319.74</v>
          </cell>
          <cell r="F63">
            <v>1.3315999999999999</v>
          </cell>
          <cell r="G63">
            <v>1.9746000000000001</v>
          </cell>
          <cell r="H63">
            <v>565.09</v>
          </cell>
          <cell r="I63">
            <v>7.27555</v>
          </cell>
        </row>
        <row r="64">
          <cell r="A64">
            <v>39247</v>
          </cell>
          <cell r="B64">
            <v>3955</v>
          </cell>
          <cell r="C64">
            <v>7800.05</v>
          </cell>
          <cell r="D64">
            <v>548.16</v>
          </cell>
          <cell r="E64">
            <v>5264.7</v>
          </cell>
          <cell r="F64">
            <v>1.3311500000000001</v>
          </cell>
          <cell r="G64">
            <v>1.9722</v>
          </cell>
          <cell r="H64">
            <v>560</v>
          </cell>
          <cell r="I64">
            <v>7.2152000000000003</v>
          </cell>
        </row>
        <row r="65">
          <cell r="A65">
            <v>39248</v>
          </cell>
          <cell r="B65">
            <v>3885</v>
          </cell>
          <cell r="C65">
            <v>7654.81</v>
          </cell>
          <cell r="D65">
            <v>541.27</v>
          </cell>
          <cell r="E65">
            <v>5175.79</v>
          </cell>
          <cell r="F65">
            <v>1.3322500000000002</v>
          </cell>
          <cell r="G65">
            <v>1.9703499999999998</v>
          </cell>
          <cell r="H65">
            <v>548.63</v>
          </cell>
          <cell r="I65">
            <v>7.1780499999999998</v>
          </cell>
        </row>
        <row r="66">
          <cell r="A66">
            <v>39251</v>
          </cell>
          <cell r="B66">
            <v>3885</v>
          </cell>
          <cell r="C66">
            <v>7688.22</v>
          </cell>
          <cell r="D66">
            <v>546.41</v>
          </cell>
          <cell r="E66">
            <v>5201.82</v>
          </cell>
          <cell r="F66">
            <v>1.339</v>
          </cell>
          <cell r="G66">
            <v>1.9790000000000001</v>
          </cell>
          <cell r="H66">
            <v>551.94000000000005</v>
          </cell>
          <cell r="I66">
            <v>7.1109999999999998</v>
          </cell>
        </row>
        <row r="67">
          <cell r="A67">
            <v>39252</v>
          </cell>
          <cell r="B67">
            <v>3885</v>
          </cell>
          <cell r="C67">
            <v>7707.84</v>
          </cell>
          <cell r="D67">
            <v>548.07000000000005</v>
          </cell>
          <cell r="E67">
            <v>5208.43</v>
          </cell>
          <cell r="F67">
            <v>1.341</v>
          </cell>
          <cell r="G67">
            <v>1.984</v>
          </cell>
          <cell r="H67">
            <v>553.26</v>
          </cell>
          <cell r="I67">
            <v>7.0890000000000004</v>
          </cell>
        </row>
        <row r="68">
          <cell r="A68">
            <v>39253</v>
          </cell>
          <cell r="B68">
            <v>3885</v>
          </cell>
          <cell r="C68">
            <v>7725.91</v>
          </cell>
          <cell r="D68">
            <v>548.91999999999996</v>
          </cell>
          <cell r="E68">
            <v>5216.97</v>
          </cell>
          <cell r="F68">
            <v>1.343</v>
          </cell>
          <cell r="G68">
            <v>1.9890000000000001</v>
          </cell>
          <cell r="H68">
            <v>554.26</v>
          </cell>
          <cell r="I68">
            <v>7.0780000000000003</v>
          </cell>
        </row>
        <row r="69">
          <cell r="A69">
            <v>39254</v>
          </cell>
          <cell r="B69">
            <v>3840</v>
          </cell>
          <cell r="C69">
            <v>7647.94</v>
          </cell>
          <cell r="D69">
            <v>538.05999999999995</v>
          </cell>
          <cell r="E69">
            <v>5143.87</v>
          </cell>
          <cell r="F69">
            <v>1.34</v>
          </cell>
          <cell r="G69">
            <v>1.9870000000000001</v>
          </cell>
          <cell r="H69">
            <v>555.03</v>
          </cell>
          <cell r="I69">
            <v>7.1369999999999996</v>
          </cell>
        </row>
        <row r="70">
          <cell r="A70">
            <v>39255</v>
          </cell>
          <cell r="B70">
            <v>3780</v>
          </cell>
          <cell r="C70">
            <v>7533.35</v>
          </cell>
          <cell r="D70">
            <v>530.54</v>
          </cell>
          <cell r="E70">
            <v>5064.4399999999996</v>
          </cell>
          <cell r="F70">
            <v>1.34</v>
          </cell>
          <cell r="G70">
            <v>1.9930000000000001</v>
          </cell>
          <cell r="H70">
            <v>548.58000000000004</v>
          </cell>
          <cell r="I70">
            <v>7.125</v>
          </cell>
        </row>
        <row r="71">
          <cell r="A71">
            <v>39258</v>
          </cell>
          <cell r="B71">
            <v>3780</v>
          </cell>
          <cell r="C71">
            <v>7556.98</v>
          </cell>
          <cell r="D71">
            <v>528.58000000000004</v>
          </cell>
          <cell r="E71">
            <v>5086.5600000000004</v>
          </cell>
          <cell r="F71">
            <v>1.343</v>
          </cell>
          <cell r="G71">
            <v>1.9990000000000001</v>
          </cell>
          <cell r="H71">
            <v>550.37</v>
          </cell>
          <cell r="I71">
            <v>7.1509999999999998</v>
          </cell>
        </row>
        <row r="72">
          <cell r="A72">
            <v>39259</v>
          </cell>
          <cell r="B72">
            <v>3780</v>
          </cell>
          <cell r="C72">
            <v>7552.44</v>
          </cell>
          <cell r="D72">
            <v>526.65</v>
          </cell>
          <cell r="E72">
            <v>5088.83</v>
          </cell>
          <cell r="F72">
            <v>1.3460000000000001</v>
          </cell>
          <cell r="G72">
            <v>1.998</v>
          </cell>
          <cell r="H72">
            <v>549.91999999999996</v>
          </cell>
          <cell r="I72">
            <v>7.1769999999999996</v>
          </cell>
        </row>
        <row r="73">
          <cell r="A73">
            <v>39260</v>
          </cell>
          <cell r="B73">
            <v>3780</v>
          </cell>
          <cell r="C73">
            <v>7551.31</v>
          </cell>
          <cell r="D73">
            <v>524.20000000000005</v>
          </cell>
          <cell r="E73">
            <v>5080.8900000000003</v>
          </cell>
          <cell r="F73">
            <v>1.3440000000000001</v>
          </cell>
          <cell r="G73">
            <v>1.998</v>
          </cell>
          <cell r="H73">
            <v>547.66999999999996</v>
          </cell>
          <cell r="I73">
            <v>7.2110000000000003</v>
          </cell>
        </row>
        <row r="74">
          <cell r="A74">
            <v>39261</v>
          </cell>
          <cell r="B74">
            <v>3760</v>
          </cell>
          <cell r="C74">
            <v>7517.93</v>
          </cell>
          <cell r="D74">
            <v>527.51</v>
          </cell>
          <cell r="E74">
            <v>5061.8999999999996</v>
          </cell>
          <cell r="F74">
            <v>1.3460000000000001</v>
          </cell>
          <cell r="G74">
            <v>1.9990000000000001</v>
          </cell>
          <cell r="H74">
            <v>546.94000000000005</v>
          </cell>
          <cell r="I74">
            <v>7.1280000000000001</v>
          </cell>
        </row>
        <row r="75">
          <cell r="A75">
            <v>39262</v>
          </cell>
          <cell r="B75">
            <v>3760</v>
          </cell>
          <cell r="C75">
            <v>7532.22</v>
          </cell>
          <cell r="D75">
            <v>530.70000000000005</v>
          </cell>
          <cell r="E75">
            <v>5069.08</v>
          </cell>
          <cell r="F75">
            <v>1.3454999999999999</v>
          </cell>
          <cell r="G75">
            <v>2.00325</v>
          </cell>
          <cell r="H75">
            <v>547.61</v>
          </cell>
          <cell r="I75">
            <v>7.0851000000000006</v>
          </cell>
        </row>
        <row r="76">
          <cell r="A76">
            <v>39267</v>
          </cell>
          <cell r="B76">
            <v>3740</v>
          </cell>
          <cell r="C76">
            <v>7547.69</v>
          </cell>
          <cell r="D76">
            <v>535.42999999999995</v>
          </cell>
          <cell r="E76">
            <v>5093.32</v>
          </cell>
          <cell r="F76">
            <v>1.3620000000000001</v>
          </cell>
          <cell r="G76">
            <v>2.0179999999999998</v>
          </cell>
          <cell r="H76">
            <v>552.85</v>
          </cell>
          <cell r="I76">
            <v>6.9850000000000003</v>
          </cell>
        </row>
        <row r="77">
          <cell r="A77">
            <v>39268</v>
          </cell>
          <cell r="B77">
            <v>3740</v>
          </cell>
          <cell r="C77">
            <v>7540.78</v>
          </cell>
          <cell r="D77">
            <v>536.52</v>
          </cell>
          <cell r="E77">
            <v>5093.13</v>
          </cell>
          <cell r="F77">
            <v>1.3620000000000001</v>
          </cell>
          <cell r="G77">
            <v>2.016</v>
          </cell>
          <cell r="H77">
            <v>556.11</v>
          </cell>
          <cell r="I77">
            <v>6.9710000000000001</v>
          </cell>
        </row>
        <row r="78">
          <cell r="A78">
            <v>39269</v>
          </cell>
          <cell r="B78">
            <v>3740</v>
          </cell>
          <cell r="C78">
            <v>7517.4</v>
          </cell>
          <cell r="D78">
            <v>532.38</v>
          </cell>
          <cell r="E78">
            <v>5082.66</v>
          </cell>
          <cell r="F78">
            <v>1.359</v>
          </cell>
          <cell r="G78">
            <v>2.0099999999999998</v>
          </cell>
          <cell r="H78">
            <v>555.04</v>
          </cell>
          <cell r="I78">
            <v>7.0250000000000004</v>
          </cell>
        </row>
        <row r="79">
          <cell r="A79">
            <v>39272</v>
          </cell>
          <cell r="B79">
            <v>3740</v>
          </cell>
          <cell r="C79">
            <v>7523.38</v>
          </cell>
          <cell r="D79">
            <v>535.13</v>
          </cell>
          <cell r="E79">
            <v>5094.75</v>
          </cell>
          <cell r="F79">
            <v>1.3620000000000001</v>
          </cell>
          <cell r="G79">
            <v>2.012</v>
          </cell>
          <cell r="H79">
            <v>555.70000000000005</v>
          </cell>
          <cell r="I79">
            <v>6.9889999999999999</v>
          </cell>
        </row>
        <row r="80">
          <cell r="A80">
            <v>39273</v>
          </cell>
          <cell r="B80">
            <v>3740</v>
          </cell>
          <cell r="C80">
            <v>7523.38</v>
          </cell>
          <cell r="D80">
            <v>536</v>
          </cell>
          <cell r="E80">
            <v>5088.83</v>
          </cell>
          <cell r="F80">
            <v>1.361</v>
          </cell>
          <cell r="G80">
            <v>2.012</v>
          </cell>
          <cell r="H80">
            <v>553.62</v>
          </cell>
          <cell r="I80">
            <v>6.9779999999999998</v>
          </cell>
        </row>
        <row r="81">
          <cell r="A81">
            <v>39274</v>
          </cell>
          <cell r="B81">
            <v>3740</v>
          </cell>
          <cell r="C81">
            <v>7577.24</v>
          </cell>
          <cell r="D81">
            <v>532.5</v>
          </cell>
          <cell r="E81">
            <v>5140.82</v>
          </cell>
          <cell r="F81">
            <v>1.375</v>
          </cell>
          <cell r="G81">
            <v>2.0259999999999998</v>
          </cell>
          <cell r="H81">
            <v>560.35</v>
          </cell>
          <cell r="I81">
            <v>7.024</v>
          </cell>
        </row>
        <row r="82">
          <cell r="A82">
            <v>39275</v>
          </cell>
          <cell r="B82">
            <v>3760</v>
          </cell>
          <cell r="C82">
            <v>7642.39</v>
          </cell>
          <cell r="D82">
            <v>535.69000000000005</v>
          </cell>
          <cell r="E82">
            <v>5173.01</v>
          </cell>
          <cell r="F82">
            <v>1.3759999999999999</v>
          </cell>
          <cell r="G82">
            <v>2.0329999999999999</v>
          </cell>
          <cell r="H82">
            <v>564.37</v>
          </cell>
          <cell r="I82">
            <v>7.0190000000000001</v>
          </cell>
        </row>
        <row r="83">
          <cell r="A83">
            <v>39276</v>
          </cell>
          <cell r="B83">
            <v>3760</v>
          </cell>
          <cell r="C83">
            <v>7628.66</v>
          </cell>
          <cell r="D83">
            <v>539.07000000000005</v>
          </cell>
          <cell r="E83">
            <v>5182.03</v>
          </cell>
          <cell r="F83">
            <v>1.3779999999999999</v>
          </cell>
          <cell r="G83">
            <v>2.0289999999999999</v>
          </cell>
          <cell r="H83">
            <v>566.48</v>
          </cell>
          <cell r="I83">
            <v>6.9749999999999996</v>
          </cell>
        </row>
        <row r="84">
          <cell r="A84">
            <v>39279</v>
          </cell>
          <cell r="B84">
            <v>3810</v>
          </cell>
          <cell r="C84">
            <v>7756.21</v>
          </cell>
          <cell r="D84">
            <v>547.30999999999995</v>
          </cell>
          <cell r="E84">
            <v>5253.99</v>
          </cell>
          <cell r="F84">
            <v>1.379</v>
          </cell>
          <cell r="G84">
            <v>2.036</v>
          </cell>
          <cell r="H84">
            <v>573.77</v>
          </cell>
          <cell r="I84">
            <v>6.9610000000000003</v>
          </cell>
        </row>
        <row r="85">
          <cell r="A85">
            <v>39280</v>
          </cell>
          <cell r="B85">
            <v>3810</v>
          </cell>
          <cell r="C85">
            <v>7759.26</v>
          </cell>
          <cell r="D85">
            <v>546.29</v>
          </cell>
          <cell r="E85">
            <v>5251.7</v>
          </cell>
          <cell r="F85">
            <v>1.3779999999999999</v>
          </cell>
          <cell r="G85">
            <v>2.036</v>
          </cell>
          <cell r="H85">
            <v>573.12</v>
          </cell>
          <cell r="I85">
            <v>6.9740000000000002</v>
          </cell>
        </row>
        <row r="86">
          <cell r="A86">
            <v>39281</v>
          </cell>
          <cell r="B86">
            <v>3850</v>
          </cell>
          <cell r="C86">
            <v>7906.55</v>
          </cell>
          <cell r="D86">
            <v>551.99</v>
          </cell>
          <cell r="E86">
            <v>5321.09</v>
          </cell>
          <cell r="F86">
            <v>1.3819999999999999</v>
          </cell>
          <cell r="G86">
            <v>2.0539999999999998</v>
          </cell>
          <cell r="H86">
            <v>580.1</v>
          </cell>
          <cell r="I86">
            <v>6.9749999999999996</v>
          </cell>
        </row>
        <row r="87">
          <cell r="A87">
            <v>39282</v>
          </cell>
          <cell r="B87">
            <v>3850</v>
          </cell>
          <cell r="C87">
            <v>7900.78</v>
          </cell>
          <cell r="D87">
            <v>555.96</v>
          </cell>
          <cell r="E87">
            <v>5311.27</v>
          </cell>
          <cell r="F87">
            <v>1.38</v>
          </cell>
          <cell r="G87">
            <v>2.052</v>
          </cell>
          <cell r="H87">
            <v>578.79999999999995</v>
          </cell>
          <cell r="I87">
            <v>6.9260000000000002</v>
          </cell>
        </row>
        <row r="88">
          <cell r="A88">
            <v>39283</v>
          </cell>
          <cell r="B88">
            <v>3830</v>
          </cell>
          <cell r="C88">
            <v>7847.1</v>
          </cell>
          <cell r="D88">
            <v>557.21</v>
          </cell>
          <cell r="E88">
            <v>5286.36</v>
          </cell>
          <cell r="F88">
            <v>1.38</v>
          </cell>
          <cell r="G88">
            <v>2.0489999999999999</v>
          </cell>
          <cell r="H88">
            <v>576.46</v>
          </cell>
          <cell r="I88">
            <v>6.8739999999999997</v>
          </cell>
        </row>
        <row r="89">
          <cell r="A89">
            <v>39286</v>
          </cell>
          <cell r="B89">
            <v>3830</v>
          </cell>
          <cell r="C89">
            <v>7883.48</v>
          </cell>
          <cell r="D89">
            <v>560.71</v>
          </cell>
          <cell r="E89">
            <v>5299.38</v>
          </cell>
          <cell r="F89">
            <v>1.3839999999999999</v>
          </cell>
          <cell r="G89">
            <v>2.0579999999999998</v>
          </cell>
          <cell r="H89">
            <v>576.96</v>
          </cell>
          <cell r="I89">
            <v>6.8310000000000004</v>
          </cell>
        </row>
        <row r="90">
          <cell r="A90">
            <v>39287</v>
          </cell>
          <cell r="B90">
            <v>3800</v>
          </cell>
          <cell r="C90">
            <v>7845.29</v>
          </cell>
          <cell r="D90">
            <v>557.05999999999995</v>
          </cell>
          <cell r="E90">
            <v>5255.02</v>
          </cell>
          <cell r="F90">
            <v>1.383</v>
          </cell>
          <cell r="G90">
            <v>2.0649999999999999</v>
          </cell>
          <cell r="H90">
            <v>572.57000000000005</v>
          </cell>
          <cell r="I90">
            <v>6.8220000000000001</v>
          </cell>
        </row>
        <row r="91">
          <cell r="A91">
            <v>39288</v>
          </cell>
          <cell r="B91">
            <v>3800</v>
          </cell>
          <cell r="C91">
            <v>7830.47</v>
          </cell>
          <cell r="D91">
            <v>554.34</v>
          </cell>
          <cell r="E91">
            <v>5250.84</v>
          </cell>
          <cell r="F91">
            <v>1.3819999999999999</v>
          </cell>
          <cell r="G91">
            <v>2.0609999999999999</v>
          </cell>
          <cell r="H91">
            <v>569.94000000000005</v>
          </cell>
          <cell r="I91">
            <v>6.8550000000000004</v>
          </cell>
        </row>
        <row r="92">
          <cell r="A92">
            <v>39289</v>
          </cell>
          <cell r="B92">
            <v>3855</v>
          </cell>
          <cell r="C92">
            <v>7909.5</v>
          </cell>
          <cell r="D92">
            <v>560.55999999999995</v>
          </cell>
          <cell r="E92">
            <v>5290.02</v>
          </cell>
          <cell r="F92">
            <v>1.3720000000000001</v>
          </cell>
          <cell r="G92">
            <v>2.052</v>
          </cell>
          <cell r="H92">
            <v>573.86</v>
          </cell>
          <cell r="I92">
            <v>6.8780000000000001</v>
          </cell>
        </row>
        <row r="93">
          <cell r="A93">
            <v>39290</v>
          </cell>
          <cell r="B93">
            <v>3855</v>
          </cell>
          <cell r="C93">
            <v>7880.2</v>
          </cell>
          <cell r="D93">
            <v>544.95000000000005</v>
          </cell>
          <cell r="E93">
            <v>5296.96</v>
          </cell>
          <cell r="F93">
            <v>1.3740000000000001</v>
          </cell>
          <cell r="G93">
            <v>2.044</v>
          </cell>
          <cell r="H93">
            <v>572.67999999999995</v>
          </cell>
          <cell r="I93">
            <v>7.0739999999999998</v>
          </cell>
        </row>
        <row r="94">
          <cell r="A94">
            <v>39293</v>
          </cell>
          <cell r="B94">
            <v>3855</v>
          </cell>
          <cell r="C94">
            <v>7796.54</v>
          </cell>
          <cell r="D94">
            <v>542.58000000000004</v>
          </cell>
          <cell r="E94">
            <v>5258.8</v>
          </cell>
          <cell r="F94">
            <v>1.3625449999999999</v>
          </cell>
          <cell r="G94">
            <v>2.0224500000000001</v>
          </cell>
          <cell r="H94">
            <v>571.58000000000004</v>
          </cell>
          <cell r="I94">
            <v>7.1054999999999993</v>
          </cell>
        </row>
        <row r="95">
          <cell r="A95">
            <v>39294</v>
          </cell>
          <cell r="B95">
            <v>3855</v>
          </cell>
          <cell r="C95">
            <v>7812.54</v>
          </cell>
          <cell r="D95">
            <v>541.84</v>
          </cell>
          <cell r="E95">
            <v>5278.07</v>
          </cell>
          <cell r="F95">
            <v>1.3691500000000001</v>
          </cell>
          <cell r="G95">
            <v>2.0266000000000002</v>
          </cell>
          <cell r="H95">
            <v>574.6</v>
          </cell>
          <cell r="I95">
            <v>7.1151</v>
          </cell>
        </row>
        <row r="96">
          <cell r="A96">
            <v>39295</v>
          </cell>
          <cell r="B96">
            <v>3945</v>
          </cell>
          <cell r="C96">
            <v>7798</v>
          </cell>
          <cell r="D96">
            <v>562.5</v>
          </cell>
          <cell r="E96">
            <v>5261.5</v>
          </cell>
          <cell r="F96">
            <v>1.3649</v>
          </cell>
          <cell r="G96">
            <v>2.3077000000000001</v>
          </cell>
          <cell r="H96">
            <v>571</v>
          </cell>
          <cell r="I96">
            <v>7.2102000000000004</v>
          </cell>
        </row>
        <row r="97">
          <cell r="A97">
            <v>39296</v>
          </cell>
          <cell r="B97">
            <v>3980</v>
          </cell>
          <cell r="C97">
            <v>8091.5</v>
          </cell>
          <cell r="D97">
            <v>559.5</v>
          </cell>
          <cell r="E97">
            <v>5442.5</v>
          </cell>
          <cell r="F97">
            <v>1.3673500000000001</v>
          </cell>
          <cell r="G97">
            <v>2.03295</v>
          </cell>
          <cell r="H97">
            <v>589</v>
          </cell>
          <cell r="I97">
            <v>7.1130500000000003</v>
          </cell>
        </row>
        <row r="98">
          <cell r="A98">
            <v>39297</v>
          </cell>
          <cell r="B98">
            <v>3980</v>
          </cell>
          <cell r="C98">
            <v>8104.47</v>
          </cell>
          <cell r="D98">
            <v>561.33000000000004</v>
          </cell>
          <cell r="E98">
            <v>5454.59</v>
          </cell>
          <cell r="F98">
            <v>1.3704999999999998</v>
          </cell>
          <cell r="G98">
            <v>2.0367999999999999</v>
          </cell>
          <cell r="H98">
            <v>592.51</v>
          </cell>
          <cell r="I98">
            <v>7.0906000000000002</v>
          </cell>
        </row>
        <row r="99">
          <cell r="A99">
            <v>39301</v>
          </cell>
          <cell r="B99">
            <v>3950</v>
          </cell>
          <cell r="C99">
            <v>8026.6</v>
          </cell>
          <cell r="D99">
            <v>561.32000000000005</v>
          </cell>
          <cell r="E99">
            <v>5451</v>
          </cell>
          <cell r="F99">
            <v>1.38</v>
          </cell>
          <cell r="G99">
            <v>2.032</v>
          </cell>
          <cell r="H99">
            <v>591.79999999999995</v>
          </cell>
          <cell r="I99">
            <v>7.0369999999999999</v>
          </cell>
        </row>
        <row r="100">
          <cell r="A100">
            <v>39302</v>
          </cell>
          <cell r="B100">
            <v>3890</v>
          </cell>
          <cell r="C100">
            <v>7865</v>
          </cell>
          <cell r="D100">
            <v>550.23</v>
          </cell>
          <cell r="E100">
            <v>5349.33</v>
          </cell>
          <cell r="F100">
            <v>1.375</v>
          </cell>
          <cell r="G100">
            <v>2.0219999999999998</v>
          </cell>
          <cell r="H100">
            <v>578.57000000000005</v>
          </cell>
          <cell r="I100">
            <v>7.07</v>
          </cell>
        </row>
        <row r="101">
          <cell r="A101">
            <v>39303</v>
          </cell>
          <cell r="B101">
            <v>3890</v>
          </cell>
          <cell r="C101">
            <v>7928.6</v>
          </cell>
          <cell r="D101">
            <v>552.09</v>
          </cell>
          <cell r="E101">
            <v>5369.56</v>
          </cell>
          <cell r="F101">
            <v>1.379</v>
          </cell>
          <cell r="G101">
            <v>2.0219999999999998</v>
          </cell>
          <cell r="H101">
            <v>580.96</v>
          </cell>
          <cell r="I101">
            <v>7.0460000000000003</v>
          </cell>
        </row>
        <row r="102">
          <cell r="A102">
            <v>39304</v>
          </cell>
          <cell r="B102">
            <v>3910</v>
          </cell>
          <cell r="C102">
            <v>7897.81</v>
          </cell>
          <cell r="D102">
            <v>544.95000000000005</v>
          </cell>
          <cell r="E102">
            <v>5338.52</v>
          </cell>
          <cell r="F102">
            <v>1.365</v>
          </cell>
          <cell r="G102">
            <v>2.02</v>
          </cell>
          <cell r="H102">
            <v>575.86</v>
          </cell>
          <cell r="I102">
            <v>7.1760000000000002</v>
          </cell>
        </row>
        <row r="103">
          <cell r="A103">
            <v>39307</v>
          </cell>
          <cell r="B103">
            <v>3910</v>
          </cell>
          <cell r="C103">
            <v>7907.19</v>
          </cell>
          <cell r="D103">
            <v>545.9</v>
          </cell>
          <cell r="E103">
            <v>5354.35</v>
          </cell>
          <cell r="F103">
            <v>1.369</v>
          </cell>
          <cell r="G103">
            <v>2.0223</v>
          </cell>
          <cell r="H103">
            <v>577.57000000000005</v>
          </cell>
          <cell r="I103">
            <v>7.1624999999999996</v>
          </cell>
        </row>
        <row r="104">
          <cell r="A104">
            <v>39308</v>
          </cell>
          <cell r="B104">
            <v>4000</v>
          </cell>
          <cell r="C104">
            <v>8043.8</v>
          </cell>
          <cell r="D104">
            <v>553.63</v>
          </cell>
          <cell r="E104">
            <v>5445.6</v>
          </cell>
          <cell r="F104">
            <v>1.361</v>
          </cell>
          <cell r="G104">
            <v>2.0110000000000001</v>
          </cell>
          <cell r="H104">
            <v>583.85</v>
          </cell>
          <cell r="I104">
            <v>7.2249999999999996</v>
          </cell>
        </row>
        <row r="105">
          <cell r="A105">
            <v>39309</v>
          </cell>
          <cell r="B105">
            <v>4000</v>
          </cell>
          <cell r="C105">
            <v>7954.4</v>
          </cell>
          <cell r="D105">
            <v>541.63</v>
          </cell>
          <cell r="E105">
            <v>5398.2</v>
          </cell>
          <cell r="F105">
            <v>1.35</v>
          </cell>
          <cell r="G105">
            <v>1.9890000000000001</v>
          </cell>
          <cell r="H105">
            <v>577.37</v>
          </cell>
          <cell r="I105">
            <v>7.3869999999999996</v>
          </cell>
        </row>
        <row r="106">
          <cell r="A106">
            <v>39310</v>
          </cell>
          <cell r="B106">
            <v>4000</v>
          </cell>
          <cell r="C106">
            <v>7937</v>
          </cell>
          <cell r="D106">
            <v>537.85</v>
          </cell>
          <cell r="E106">
            <v>5369.4</v>
          </cell>
          <cell r="F106">
            <v>1.347</v>
          </cell>
          <cell r="G106">
            <v>1.984</v>
          </cell>
          <cell r="H106">
            <v>571.76</v>
          </cell>
          <cell r="I106">
            <v>7.4379999999999997</v>
          </cell>
        </row>
        <row r="107">
          <cell r="A107">
            <v>39311</v>
          </cell>
          <cell r="B107">
            <v>4145</v>
          </cell>
          <cell r="C107">
            <v>8157.77</v>
          </cell>
          <cell r="D107">
            <v>548.03</v>
          </cell>
          <cell r="E107">
            <v>5552.99</v>
          </cell>
          <cell r="F107">
            <v>1.34</v>
          </cell>
          <cell r="G107">
            <v>1.968</v>
          </cell>
          <cell r="H107">
            <v>590.46</v>
          </cell>
          <cell r="I107">
            <v>7.5640000000000001</v>
          </cell>
        </row>
        <row r="108">
          <cell r="A108">
            <v>39314</v>
          </cell>
          <cell r="B108">
            <v>4125</v>
          </cell>
          <cell r="C108">
            <v>8181.53</v>
          </cell>
          <cell r="D108">
            <v>560.30999999999995</v>
          </cell>
          <cell r="E108">
            <v>5568.13</v>
          </cell>
          <cell r="F108">
            <v>1.35</v>
          </cell>
          <cell r="G108">
            <v>1.9830000000000001</v>
          </cell>
          <cell r="H108">
            <v>597.74</v>
          </cell>
          <cell r="I108">
            <v>7.3620000000000001</v>
          </cell>
        </row>
        <row r="109">
          <cell r="A109">
            <v>39315</v>
          </cell>
          <cell r="B109">
            <v>4080</v>
          </cell>
          <cell r="C109">
            <v>8108.39</v>
          </cell>
          <cell r="D109">
            <v>552.15</v>
          </cell>
          <cell r="E109">
            <v>5498.62</v>
          </cell>
          <cell r="F109">
            <v>1.3480000000000001</v>
          </cell>
          <cell r="G109">
            <v>1.9870000000000001</v>
          </cell>
          <cell r="H109">
            <v>587.64</v>
          </cell>
          <cell r="I109">
            <v>7.3890000000000002</v>
          </cell>
        </row>
        <row r="110">
          <cell r="A110">
            <v>39316</v>
          </cell>
          <cell r="B110">
            <v>4000</v>
          </cell>
          <cell r="C110">
            <v>7933.3</v>
          </cell>
          <cell r="D110">
            <v>542.83000000000004</v>
          </cell>
          <cell r="E110">
            <v>5393.4</v>
          </cell>
          <cell r="F110">
            <v>1.3480000000000001</v>
          </cell>
          <cell r="G110">
            <v>1.9830000000000001</v>
          </cell>
          <cell r="H110">
            <v>574.91999999999996</v>
          </cell>
          <cell r="I110">
            <v>7.3689999999999998</v>
          </cell>
        </row>
        <row r="111">
          <cell r="A111">
            <v>39317</v>
          </cell>
          <cell r="B111">
            <v>4000</v>
          </cell>
          <cell r="C111">
            <v>7983</v>
          </cell>
          <cell r="D111">
            <v>553.13</v>
          </cell>
          <cell r="E111">
            <v>5419.2</v>
          </cell>
          <cell r="F111">
            <v>1.355</v>
          </cell>
          <cell r="G111">
            <v>1.996</v>
          </cell>
          <cell r="H111">
            <v>578.95000000000005</v>
          </cell>
          <cell r="I111">
            <v>7.2320000000000002</v>
          </cell>
        </row>
        <row r="112">
          <cell r="A112">
            <v>39318</v>
          </cell>
          <cell r="B112">
            <v>4000</v>
          </cell>
          <cell r="C112">
            <v>8013</v>
          </cell>
          <cell r="D112">
            <v>550.58000000000004</v>
          </cell>
          <cell r="E112">
            <v>5427.2</v>
          </cell>
          <cell r="F112">
            <v>1.357</v>
          </cell>
          <cell r="G112">
            <v>2.0030000000000001</v>
          </cell>
          <cell r="H112">
            <v>578.88</v>
          </cell>
          <cell r="I112">
            <v>7.266</v>
          </cell>
        </row>
        <row r="113">
          <cell r="A113">
            <v>39321</v>
          </cell>
          <cell r="B113">
            <v>4000</v>
          </cell>
          <cell r="C113">
            <v>8062.4</v>
          </cell>
          <cell r="D113">
            <v>558.07000000000005</v>
          </cell>
          <cell r="E113">
            <v>5469</v>
          </cell>
          <cell r="F113">
            <v>1.3640000000000001</v>
          </cell>
          <cell r="G113">
            <v>2.016</v>
          </cell>
          <cell r="H113">
            <v>585.21</v>
          </cell>
          <cell r="I113">
            <v>7.1680000000000001</v>
          </cell>
        </row>
        <row r="114">
          <cell r="A114">
            <v>39322</v>
          </cell>
          <cell r="B114">
            <v>4000</v>
          </cell>
          <cell r="C114">
            <v>8021.8</v>
          </cell>
          <cell r="D114">
            <v>551.85</v>
          </cell>
          <cell r="E114">
            <v>5450.4</v>
          </cell>
          <cell r="F114">
            <v>1.363</v>
          </cell>
          <cell r="G114">
            <v>2.0049999999999999</v>
          </cell>
          <cell r="H114">
            <v>581.08000000000004</v>
          </cell>
          <cell r="I114">
            <v>7.2480000000000002</v>
          </cell>
        </row>
        <row r="115">
          <cell r="A115">
            <v>39323</v>
          </cell>
          <cell r="B115">
            <v>4025</v>
          </cell>
          <cell r="C115">
            <v>8053.02</v>
          </cell>
          <cell r="D115">
            <v>551.20000000000005</v>
          </cell>
          <cell r="E115">
            <v>5469.57</v>
          </cell>
          <cell r="F115">
            <v>1.359</v>
          </cell>
          <cell r="G115">
            <v>2.0009999999999999</v>
          </cell>
          <cell r="H115">
            <v>581.61</v>
          </cell>
          <cell r="I115">
            <v>7.3029999999999999</v>
          </cell>
        </row>
        <row r="116">
          <cell r="A116">
            <v>39324</v>
          </cell>
          <cell r="B116">
            <v>4025</v>
          </cell>
          <cell r="C116">
            <v>8108.56</v>
          </cell>
          <cell r="D116">
            <v>560.44000000000005</v>
          </cell>
          <cell r="E116">
            <v>5495.94</v>
          </cell>
          <cell r="F116">
            <v>1.365</v>
          </cell>
          <cell r="G116">
            <v>2.0150000000000001</v>
          </cell>
          <cell r="H116">
            <v>586.24</v>
          </cell>
          <cell r="I116">
            <v>7.1820000000000004</v>
          </cell>
        </row>
        <row r="117">
          <cell r="A117">
            <v>39325</v>
          </cell>
          <cell r="B117">
            <v>4025</v>
          </cell>
          <cell r="C117">
            <v>8108.16</v>
          </cell>
          <cell r="D117">
            <v>564.20000000000005</v>
          </cell>
          <cell r="E117">
            <v>5501.37</v>
          </cell>
          <cell r="F117">
            <v>1.367</v>
          </cell>
          <cell r="G117">
            <v>2.0139999999999998</v>
          </cell>
          <cell r="H117">
            <v>586.30999999999995</v>
          </cell>
          <cell r="I117">
            <v>7.1340000000000003</v>
          </cell>
        </row>
        <row r="118">
          <cell r="A118">
            <v>39328</v>
          </cell>
          <cell r="B118">
            <v>4025</v>
          </cell>
          <cell r="C118">
            <v>8117.42</v>
          </cell>
          <cell r="D118">
            <v>563.33000000000004</v>
          </cell>
          <cell r="E118">
            <v>5492.11</v>
          </cell>
          <cell r="F118">
            <v>1.365</v>
          </cell>
          <cell r="G118">
            <v>2.0169999999999999</v>
          </cell>
          <cell r="H118">
            <v>585.08000000000004</v>
          </cell>
          <cell r="I118">
            <v>7.1459999999999999</v>
          </cell>
        </row>
        <row r="119">
          <cell r="A119">
            <v>39329</v>
          </cell>
          <cell r="B119">
            <v>4055</v>
          </cell>
          <cell r="C119">
            <v>8184.21</v>
          </cell>
          <cell r="D119">
            <v>560.49</v>
          </cell>
          <cell r="E119">
            <v>5523.92</v>
          </cell>
          <cell r="F119">
            <v>1.3620000000000001</v>
          </cell>
          <cell r="G119">
            <v>2.0179999999999998</v>
          </cell>
          <cell r="H119">
            <v>588.48</v>
          </cell>
          <cell r="I119">
            <v>7.2350000000000003</v>
          </cell>
        </row>
        <row r="120">
          <cell r="A120">
            <v>39330</v>
          </cell>
          <cell r="B120">
            <v>4055</v>
          </cell>
          <cell r="C120">
            <v>8150.35</v>
          </cell>
          <cell r="D120">
            <v>558.64</v>
          </cell>
          <cell r="E120">
            <v>5505.27</v>
          </cell>
          <cell r="F120">
            <v>1.3575999999999999</v>
          </cell>
          <cell r="G120">
            <v>2.0099999999999998</v>
          </cell>
          <cell r="H120">
            <v>585.75</v>
          </cell>
          <cell r="I120">
            <v>7.2587000000000002</v>
          </cell>
        </row>
        <row r="121">
          <cell r="A121">
            <v>39331</v>
          </cell>
          <cell r="B121">
            <v>4055</v>
          </cell>
          <cell r="C121">
            <v>8188.06</v>
          </cell>
          <cell r="D121">
            <v>559.33000000000004</v>
          </cell>
          <cell r="E121">
            <v>5531.43</v>
          </cell>
          <cell r="F121">
            <v>1.3640000000000001</v>
          </cell>
          <cell r="G121">
            <v>2.0190000000000001</v>
          </cell>
          <cell r="H121">
            <v>589.17999999999995</v>
          </cell>
          <cell r="I121">
            <v>7.2510000000000003</v>
          </cell>
        </row>
        <row r="122">
          <cell r="A122">
            <v>39332</v>
          </cell>
          <cell r="B122">
            <v>4030</v>
          </cell>
          <cell r="C122">
            <v>8140.4</v>
          </cell>
          <cell r="D122">
            <v>560.89</v>
          </cell>
          <cell r="E122">
            <v>5509.82</v>
          </cell>
          <cell r="F122">
            <v>1.367</v>
          </cell>
          <cell r="G122">
            <v>2.02</v>
          </cell>
          <cell r="H122">
            <v>590.04</v>
          </cell>
          <cell r="I122">
            <v>7.1859999999999999</v>
          </cell>
        </row>
        <row r="123">
          <cell r="A123">
            <v>39335</v>
          </cell>
          <cell r="B123">
            <v>4030</v>
          </cell>
          <cell r="C123">
            <v>8188.7</v>
          </cell>
          <cell r="D123">
            <v>553.79999999999995</v>
          </cell>
          <cell r="E123">
            <v>5553.94</v>
          </cell>
          <cell r="F123">
            <v>1.3779999999999999</v>
          </cell>
          <cell r="G123">
            <v>2.0299999999999998</v>
          </cell>
          <cell r="H123">
            <v>591.66</v>
          </cell>
          <cell r="I123">
            <v>7.2779999999999996</v>
          </cell>
        </row>
        <row r="124">
          <cell r="A124">
            <v>39336</v>
          </cell>
          <cell r="B124">
            <v>4050</v>
          </cell>
          <cell r="C124">
            <v>8208.74</v>
          </cell>
          <cell r="D124">
            <v>561.74</v>
          </cell>
          <cell r="E124">
            <v>5585.15</v>
          </cell>
          <cell r="F124">
            <v>1.379</v>
          </cell>
          <cell r="G124">
            <v>2.0270000000000001</v>
          </cell>
          <cell r="H124">
            <v>597.07000000000005</v>
          </cell>
          <cell r="I124">
            <v>7.21</v>
          </cell>
        </row>
        <row r="125">
          <cell r="A125">
            <v>39337</v>
          </cell>
          <cell r="B125">
            <v>4050</v>
          </cell>
          <cell r="C125">
            <v>8231.83</v>
          </cell>
          <cell r="D125">
            <v>565.29</v>
          </cell>
          <cell r="E125">
            <v>5605.81</v>
          </cell>
          <cell r="F125">
            <v>1.3839999999999999</v>
          </cell>
          <cell r="G125">
            <v>2.0329999999999999</v>
          </cell>
          <cell r="H125">
            <v>600.79</v>
          </cell>
          <cell r="I125">
            <v>7.165</v>
          </cell>
        </row>
        <row r="126">
          <cell r="A126">
            <v>39338</v>
          </cell>
          <cell r="B126">
            <v>4010</v>
          </cell>
          <cell r="C126">
            <v>8131.68</v>
          </cell>
          <cell r="D126">
            <v>561.23</v>
          </cell>
          <cell r="E126">
            <v>5570.68</v>
          </cell>
          <cell r="F126">
            <v>1.389</v>
          </cell>
          <cell r="G126">
            <v>2.028</v>
          </cell>
          <cell r="H126">
            <v>600.5</v>
          </cell>
          <cell r="I126">
            <v>7.1449999999999996</v>
          </cell>
        </row>
        <row r="127">
          <cell r="A127">
            <v>39339</v>
          </cell>
          <cell r="B127">
            <v>3990</v>
          </cell>
          <cell r="C127">
            <v>8062.79</v>
          </cell>
          <cell r="D127">
            <v>558.16</v>
          </cell>
          <cell r="E127">
            <v>5532.73</v>
          </cell>
          <cell r="F127">
            <v>1.387</v>
          </cell>
          <cell r="G127">
            <v>2.0209999999999999</v>
          </cell>
          <cell r="H127">
            <v>596.92999999999995</v>
          </cell>
          <cell r="I127">
            <v>7.149</v>
          </cell>
        </row>
        <row r="128">
          <cell r="A128">
            <v>39342</v>
          </cell>
          <cell r="B128">
            <v>3990</v>
          </cell>
          <cell r="C128">
            <v>8006.73</v>
          </cell>
          <cell r="D128">
            <v>556.1</v>
          </cell>
          <cell r="E128">
            <v>5537.92</v>
          </cell>
          <cell r="F128">
            <v>1.3879999999999999</v>
          </cell>
          <cell r="G128">
            <v>2.0070000000000001</v>
          </cell>
          <cell r="H128">
            <v>597.55999999999995</v>
          </cell>
          <cell r="I128">
            <v>7.1749999999999998</v>
          </cell>
        </row>
        <row r="129">
          <cell r="A129">
            <v>39343</v>
          </cell>
          <cell r="B129">
            <v>3970</v>
          </cell>
          <cell r="C129">
            <v>7902.29</v>
          </cell>
          <cell r="D129">
            <v>550.04999999999995</v>
          </cell>
          <cell r="E129">
            <v>5503.41</v>
          </cell>
          <cell r="F129">
            <v>1.3859999999999999</v>
          </cell>
          <cell r="G129">
            <v>1.9910000000000001</v>
          </cell>
          <cell r="H129">
            <v>592.19000000000005</v>
          </cell>
          <cell r="I129">
            <v>7.19</v>
          </cell>
        </row>
        <row r="130">
          <cell r="A130">
            <v>39344</v>
          </cell>
          <cell r="B130">
            <v>3970</v>
          </cell>
          <cell r="C130">
            <v>7996.18</v>
          </cell>
          <cell r="D130">
            <v>559.16</v>
          </cell>
          <cell r="E130">
            <v>5548.67</v>
          </cell>
          <cell r="F130">
            <v>1.3979999999999999</v>
          </cell>
          <cell r="G130">
            <v>2.0139999999999998</v>
          </cell>
          <cell r="H130">
            <v>599.44000000000005</v>
          </cell>
          <cell r="I130">
            <v>7.1</v>
          </cell>
        </row>
        <row r="131">
          <cell r="A131">
            <v>39345</v>
          </cell>
          <cell r="B131">
            <v>3950</v>
          </cell>
          <cell r="C131">
            <v>7895.06</v>
          </cell>
          <cell r="D131">
            <v>558.29999999999995</v>
          </cell>
          <cell r="E131">
            <v>5527.31</v>
          </cell>
          <cell r="F131">
            <v>1.3979999999999999</v>
          </cell>
          <cell r="G131">
            <v>1.9990000000000001</v>
          </cell>
          <cell r="H131">
            <v>599.16999999999996</v>
          </cell>
          <cell r="I131">
            <v>7.0759999999999996</v>
          </cell>
        </row>
        <row r="132">
          <cell r="A132">
            <v>39346</v>
          </cell>
          <cell r="B132">
            <v>3870</v>
          </cell>
          <cell r="C132">
            <v>7780.25</v>
          </cell>
          <cell r="D132">
            <v>549.25</v>
          </cell>
          <cell r="E132">
            <v>5454.38</v>
          </cell>
          <cell r="F132">
            <v>1.409</v>
          </cell>
          <cell r="G132">
            <v>2.0099999999999998</v>
          </cell>
          <cell r="H132">
            <v>592.48</v>
          </cell>
          <cell r="I132">
            <v>7.0460000000000003</v>
          </cell>
        </row>
        <row r="133">
          <cell r="A133">
            <v>39349</v>
          </cell>
          <cell r="B133">
            <v>3870</v>
          </cell>
          <cell r="C133">
            <v>7840.04</v>
          </cell>
          <cell r="D133">
            <v>553.21</v>
          </cell>
          <cell r="E133">
            <v>5459.41</v>
          </cell>
          <cell r="F133">
            <v>1.411</v>
          </cell>
          <cell r="G133">
            <v>2.0259999999999998</v>
          </cell>
          <cell r="H133">
            <v>594.25</v>
          </cell>
          <cell r="I133">
            <v>6.9960000000000004</v>
          </cell>
        </row>
        <row r="134">
          <cell r="A134">
            <v>39350</v>
          </cell>
          <cell r="B134">
            <v>3810</v>
          </cell>
          <cell r="C134">
            <v>7666.28</v>
          </cell>
          <cell r="D134">
            <v>543.77</v>
          </cell>
          <cell r="E134">
            <v>5365.05</v>
          </cell>
          <cell r="F134">
            <v>1.4079999999999999</v>
          </cell>
          <cell r="G134">
            <v>2.012</v>
          </cell>
          <cell r="H134">
            <v>584.42999999999995</v>
          </cell>
          <cell r="I134">
            <v>7.0069999999999997</v>
          </cell>
        </row>
        <row r="135">
          <cell r="A135">
            <v>39351</v>
          </cell>
          <cell r="B135">
            <v>3810</v>
          </cell>
          <cell r="C135">
            <v>7684.2</v>
          </cell>
          <cell r="D135">
            <v>545.27</v>
          </cell>
          <cell r="E135">
            <v>5387.91</v>
          </cell>
          <cell r="F135">
            <v>1.4139999999999999</v>
          </cell>
          <cell r="G135">
            <v>2.0169999999999999</v>
          </cell>
          <cell r="H135">
            <v>585.77</v>
          </cell>
          <cell r="I135">
            <v>6.9870000000000001</v>
          </cell>
        </row>
        <row r="136">
          <cell r="A136">
            <v>39352</v>
          </cell>
          <cell r="B136">
            <v>3830</v>
          </cell>
          <cell r="C136">
            <v>7725.68</v>
          </cell>
          <cell r="D136">
            <v>550.79</v>
          </cell>
          <cell r="E136">
            <v>5414.47</v>
          </cell>
          <cell r="F136">
            <v>1.4139999999999999</v>
          </cell>
          <cell r="G136">
            <v>2.0169999999999999</v>
          </cell>
          <cell r="H136">
            <v>584.91999999999996</v>
          </cell>
          <cell r="I136">
            <v>6.9539999999999997</v>
          </cell>
        </row>
        <row r="137">
          <cell r="A137">
            <v>39353</v>
          </cell>
          <cell r="B137">
            <v>3830</v>
          </cell>
          <cell r="C137">
            <v>7742.15</v>
          </cell>
          <cell r="D137">
            <v>555.88</v>
          </cell>
          <cell r="E137">
            <v>5425.58</v>
          </cell>
          <cell r="F137">
            <v>1.417</v>
          </cell>
          <cell r="G137">
            <v>2.0209999999999999</v>
          </cell>
          <cell r="H137">
            <v>588.89</v>
          </cell>
          <cell r="I137">
            <v>6.89</v>
          </cell>
        </row>
        <row r="138">
          <cell r="A138">
            <v>39356</v>
          </cell>
          <cell r="B138">
            <v>3830</v>
          </cell>
          <cell r="C138">
            <v>7837.52</v>
          </cell>
          <cell r="D138">
            <v>556.77</v>
          </cell>
          <cell r="E138">
            <v>5461.39</v>
          </cell>
          <cell r="F138">
            <v>1.4259999999999999</v>
          </cell>
          <cell r="G138">
            <v>2.0459999999999998</v>
          </cell>
          <cell r="H138">
            <v>595.04999999999995</v>
          </cell>
          <cell r="I138">
            <v>6.8789999999999996</v>
          </cell>
        </row>
        <row r="139">
          <cell r="A139">
            <v>39357</v>
          </cell>
          <cell r="B139">
            <v>3870</v>
          </cell>
          <cell r="C139">
            <v>7900.02</v>
          </cell>
          <cell r="D139">
            <v>565.16999999999996</v>
          </cell>
          <cell r="E139">
            <v>5501.21</v>
          </cell>
          <cell r="F139">
            <v>1.4219999999999999</v>
          </cell>
          <cell r="G139">
            <v>2.0409999999999999</v>
          </cell>
          <cell r="H139">
            <v>599.1</v>
          </cell>
          <cell r="I139">
            <v>6.8479999999999999</v>
          </cell>
        </row>
        <row r="140">
          <cell r="A140">
            <v>39358</v>
          </cell>
          <cell r="B140">
            <v>3870</v>
          </cell>
          <cell r="C140">
            <v>7892.48</v>
          </cell>
          <cell r="D140">
            <v>559.48</v>
          </cell>
          <cell r="E140">
            <v>5478.95</v>
          </cell>
          <cell r="F140">
            <v>1.4159999999999999</v>
          </cell>
          <cell r="G140">
            <v>2.0390000000000001</v>
          </cell>
          <cell r="H140">
            <v>593.86</v>
          </cell>
          <cell r="I140">
            <v>6.9169999999999998</v>
          </cell>
        </row>
        <row r="141">
          <cell r="A141">
            <v>39359</v>
          </cell>
          <cell r="B141">
            <v>3870</v>
          </cell>
          <cell r="C141">
            <v>7854.36</v>
          </cell>
          <cell r="D141">
            <v>556.33000000000004</v>
          </cell>
          <cell r="E141">
            <v>5454.57</v>
          </cell>
          <cell r="F141">
            <v>1.409</v>
          </cell>
          <cell r="G141">
            <v>2.0299999999999998</v>
          </cell>
          <cell r="H141">
            <v>593.28</v>
          </cell>
          <cell r="I141">
            <v>6.9569999999999999</v>
          </cell>
        </row>
        <row r="142">
          <cell r="A142">
            <v>39360</v>
          </cell>
          <cell r="B142">
            <v>3840</v>
          </cell>
          <cell r="C142">
            <v>7821.89</v>
          </cell>
          <cell r="D142">
            <v>555.55999999999995</v>
          </cell>
          <cell r="E142">
            <v>5426.11</v>
          </cell>
          <cell r="F142">
            <v>1.413</v>
          </cell>
          <cell r="G142">
            <v>2.0369999999999999</v>
          </cell>
          <cell r="H142">
            <v>589.75</v>
          </cell>
          <cell r="I142">
            <v>6.9119999999999999</v>
          </cell>
        </row>
        <row r="143">
          <cell r="A143">
            <v>39363</v>
          </cell>
          <cell r="B143">
            <v>3840</v>
          </cell>
          <cell r="C143">
            <v>7835.9</v>
          </cell>
          <cell r="D143">
            <v>564.30999999999995</v>
          </cell>
          <cell r="E143">
            <v>5427.26</v>
          </cell>
          <cell r="F143">
            <v>1.413</v>
          </cell>
          <cell r="G143">
            <v>2.0409999999999999</v>
          </cell>
          <cell r="H143">
            <v>593.01</v>
          </cell>
          <cell r="I143">
            <v>6.8049999999999997</v>
          </cell>
        </row>
        <row r="144">
          <cell r="A144">
            <v>39364</v>
          </cell>
          <cell r="B144">
            <v>3840</v>
          </cell>
          <cell r="C144">
            <v>7807.68</v>
          </cell>
          <cell r="D144">
            <v>558.53</v>
          </cell>
          <cell r="E144">
            <v>5384.26</v>
          </cell>
          <cell r="F144">
            <v>1.4019999999999999</v>
          </cell>
          <cell r="G144">
            <v>2.0329999999999999</v>
          </cell>
          <cell r="H144">
            <v>586.98</v>
          </cell>
          <cell r="I144">
            <v>6.875</v>
          </cell>
        </row>
        <row r="145">
          <cell r="A145">
            <v>39365</v>
          </cell>
          <cell r="B145">
            <v>3810</v>
          </cell>
          <cell r="C145">
            <v>7768.4</v>
          </cell>
          <cell r="D145">
            <v>557.29</v>
          </cell>
          <cell r="E145">
            <v>5377.43</v>
          </cell>
          <cell r="F145">
            <v>1.411</v>
          </cell>
          <cell r="G145">
            <v>2.0390000000000001</v>
          </cell>
          <cell r="H145">
            <v>587.41</v>
          </cell>
          <cell r="I145">
            <v>6.8369999999999997</v>
          </cell>
        </row>
        <row r="146">
          <cell r="A146">
            <v>39366</v>
          </cell>
          <cell r="B146">
            <v>3810</v>
          </cell>
          <cell r="C146">
            <v>7770.69</v>
          </cell>
          <cell r="D146">
            <v>555.01</v>
          </cell>
          <cell r="E146">
            <v>5396.87</v>
          </cell>
          <cell r="F146">
            <v>1.417</v>
          </cell>
          <cell r="G146">
            <v>2.04</v>
          </cell>
          <cell r="H146">
            <v>590.80999999999995</v>
          </cell>
          <cell r="I146">
            <v>6.8650000000000002</v>
          </cell>
        </row>
        <row r="147">
          <cell r="A147">
            <v>39367</v>
          </cell>
          <cell r="B147">
            <v>3810</v>
          </cell>
          <cell r="C147">
            <v>7738.3</v>
          </cell>
          <cell r="D147">
            <v>564.98</v>
          </cell>
          <cell r="E147">
            <v>5407.72</v>
          </cell>
          <cell r="F147">
            <v>1.419</v>
          </cell>
          <cell r="G147">
            <v>2.0310000000000001</v>
          </cell>
          <cell r="H147">
            <v>593.57000000000005</v>
          </cell>
          <cell r="I147">
            <v>7.2439999999999998</v>
          </cell>
        </row>
        <row r="148">
          <cell r="A148">
            <v>39370</v>
          </cell>
          <cell r="B148">
            <v>3810</v>
          </cell>
          <cell r="C148">
            <v>7754.11</v>
          </cell>
          <cell r="D148">
            <v>565.80999999999995</v>
          </cell>
          <cell r="E148">
            <v>5400.68</v>
          </cell>
          <cell r="F148">
            <v>1.4179999999999999</v>
          </cell>
          <cell r="G148">
            <v>2.0350000000000001</v>
          </cell>
          <cell r="H148">
            <v>593.30999999999995</v>
          </cell>
          <cell r="I148">
            <v>6.734</v>
          </cell>
        </row>
        <row r="149">
          <cell r="A149">
            <v>39371</v>
          </cell>
          <cell r="B149">
            <v>3810</v>
          </cell>
          <cell r="C149">
            <v>7776.02</v>
          </cell>
          <cell r="D149">
            <v>558.24</v>
          </cell>
          <cell r="E149">
            <v>5412.3</v>
          </cell>
          <cell r="F149">
            <v>1.421</v>
          </cell>
          <cell r="G149">
            <v>2.0409999999999999</v>
          </cell>
          <cell r="H149">
            <v>592.62</v>
          </cell>
          <cell r="I149">
            <v>6.8259999999999996</v>
          </cell>
        </row>
        <row r="150">
          <cell r="A150">
            <v>39372</v>
          </cell>
          <cell r="B150">
            <v>3830</v>
          </cell>
          <cell r="C150">
            <v>7778.92</v>
          </cell>
          <cell r="D150">
            <v>556.20000000000005</v>
          </cell>
          <cell r="E150">
            <v>5429.22</v>
          </cell>
          <cell r="F150">
            <v>1.4179999999999999</v>
          </cell>
          <cell r="G150">
            <v>2.0310000000000001</v>
          </cell>
          <cell r="H150">
            <v>593.02</v>
          </cell>
          <cell r="I150">
            <v>6.8860000000000001</v>
          </cell>
        </row>
        <row r="151">
          <cell r="A151">
            <v>39373</v>
          </cell>
          <cell r="B151">
            <v>3860</v>
          </cell>
          <cell r="C151">
            <v>7879.8</v>
          </cell>
          <cell r="D151">
            <v>567.85</v>
          </cell>
          <cell r="E151">
            <v>5492.59</v>
          </cell>
          <cell r="F151">
            <v>1.423</v>
          </cell>
          <cell r="G151">
            <v>2.044</v>
          </cell>
          <cell r="H151">
            <v>600.15</v>
          </cell>
          <cell r="I151">
            <v>6.798</v>
          </cell>
        </row>
        <row r="152">
          <cell r="A152">
            <v>39374</v>
          </cell>
          <cell r="B152">
            <v>3830</v>
          </cell>
          <cell r="C152">
            <v>7845.18</v>
          </cell>
          <cell r="D152">
            <v>562.51</v>
          </cell>
          <cell r="E152">
            <v>5482.45</v>
          </cell>
          <cell r="F152">
            <v>1.431</v>
          </cell>
          <cell r="G152">
            <v>2.048</v>
          </cell>
          <cell r="H152">
            <v>597.52</v>
          </cell>
          <cell r="I152">
            <v>6.8090000000000002</v>
          </cell>
        </row>
        <row r="153">
          <cell r="A153">
            <v>39377</v>
          </cell>
          <cell r="B153">
            <v>3830</v>
          </cell>
          <cell r="C153">
            <v>7856.67</v>
          </cell>
          <cell r="D153">
            <v>557.11</v>
          </cell>
          <cell r="E153">
            <v>5487.05</v>
          </cell>
          <cell r="F153">
            <v>1.4330000000000001</v>
          </cell>
          <cell r="G153">
            <v>2.0510000000000002</v>
          </cell>
          <cell r="H153">
            <v>597.5</v>
          </cell>
          <cell r="I153">
            <v>6.875</v>
          </cell>
        </row>
        <row r="154">
          <cell r="A154">
            <v>39378</v>
          </cell>
          <cell r="B154">
            <v>3820</v>
          </cell>
          <cell r="C154">
            <v>7777.71</v>
          </cell>
          <cell r="D154">
            <v>561</v>
          </cell>
          <cell r="E154">
            <v>5425.16</v>
          </cell>
          <cell r="F154">
            <v>1.42</v>
          </cell>
          <cell r="G154">
            <v>2.036</v>
          </cell>
          <cell r="H154">
            <v>588.65</v>
          </cell>
          <cell r="I154">
            <v>6.81</v>
          </cell>
        </row>
        <row r="155">
          <cell r="A155">
            <v>39380</v>
          </cell>
          <cell r="B155">
            <v>3800</v>
          </cell>
          <cell r="C155">
            <v>7774.99</v>
          </cell>
          <cell r="D155">
            <v>571.42999999999995</v>
          </cell>
          <cell r="E155">
            <v>5420.13</v>
          </cell>
          <cell r="F155">
            <v>1.4259999999999999</v>
          </cell>
          <cell r="G155">
            <v>2.0459999999999998</v>
          </cell>
          <cell r="H155">
            <v>587.98</v>
          </cell>
          <cell r="I155">
            <v>6.65</v>
          </cell>
        </row>
        <row r="156">
          <cell r="A156">
            <v>39381</v>
          </cell>
          <cell r="B156">
            <v>3800</v>
          </cell>
          <cell r="C156">
            <v>7804.63</v>
          </cell>
          <cell r="D156">
            <v>578.83000000000004</v>
          </cell>
          <cell r="E156">
            <v>5448.44</v>
          </cell>
          <cell r="F156">
            <v>1.4339999999999999</v>
          </cell>
          <cell r="G156">
            <v>2.0539999999999998</v>
          </cell>
          <cell r="H156">
            <v>592.38</v>
          </cell>
          <cell r="I156">
            <v>6.5659999999999998</v>
          </cell>
        </row>
        <row r="157">
          <cell r="A157">
            <v>39384</v>
          </cell>
          <cell r="B157">
            <v>3800</v>
          </cell>
          <cell r="C157">
            <v>7810.71</v>
          </cell>
          <cell r="D157">
            <v>585.07000000000005</v>
          </cell>
          <cell r="E157">
            <v>5480.17</v>
          </cell>
          <cell r="F157">
            <v>1.4419999999999999</v>
          </cell>
          <cell r="G157">
            <v>2.0550000000000002</v>
          </cell>
          <cell r="H157">
            <v>597.16999999999996</v>
          </cell>
          <cell r="I157">
            <v>6.4960000000000004</v>
          </cell>
        </row>
        <row r="158">
          <cell r="A158">
            <v>39385</v>
          </cell>
          <cell r="B158">
            <v>3800</v>
          </cell>
          <cell r="C158">
            <v>7829.33</v>
          </cell>
          <cell r="D158">
            <v>579.36</v>
          </cell>
          <cell r="E158">
            <v>5471.81</v>
          </cell>
          <cell r="F158">
            <v>1.44</v>
          </cell>
          <cell r="G158">
            <v>2.06</v>
          </cell>
          <cell r="H158">
            <v>594.07000000000005</v>
          </cell>
          <cell r="I158">
            <v>6.5590000000000002</v>
          </cell>
        </row>
        <row r="159">
          <cell r="A159">
            <v>39386</v>
          </cell>
          <cell r="B159">
            <v>3800</v>
          </cell>
          <cell r="C159">
            <v>7859.54</v>
          </cell>
          <cell r="D159">
            <v>578.98</v>
          </cell>
          <cell r="E159">
            <v>5485.49</v>
          </cell>
          <cell r="F159">
            <v>1.444</v>
          </cell>
          <cell r="G159">
            <v>2.0680000000000001</v>
          </cell>
          <cell r="H159">
            <v>596.54</v>
          </cell>
          <cell r="I159">
            <v>6.5640000000000001</v>
          </cell>
        </row>
        <row r="160">
          <cell r="A160">
            <v>39387</v>
          </cell>
          <cell r="B160">
            <v>3775</v>
          </cell>
          <cell r="C160">
            <v>7848.04</v>
          </cell>
          <cell r="D160">
            <v>581.53</v>
          </cell>
          <cell r="E160">
            <v>5462.24</v>
          </cell>
          <cell r="F160">
            <v>1.4470000000000001</v>
          </cell>
          <cell r="G160">
            <v>2.0790000000000002</v>
          </cell>
          <cell r="H160">
            <v>594.24</v>
          </cell>
          <cell r="I160">
            <v>6.492</v>
          </cell>
        </row>
        <row r="161">
          <cell r="A161">
            <v>39388</v>
          </cell>
          <cell r="B161">
            <v>3775</v>
          </cell>
          <cell r="C161">
            <v>7843.32</v>
          </cell>
          <cell r="D161">
            <v>571.39</v>
          </cell>
          <cell r="E161">
            <v>5447.33</v>
          </cell>
          <cell r="F161">
            <v>1.4430000000000001</v>
          </cell>
          <cell r="G161">
            <v>2.0779999999999998</v>
          </cell>
          <cell r="H161">
            <v>587.11</v>
          </cell>
          <cell r="I161">
            <v>6.6070000000000002</v>
          </cell>
        </row>
        <row r="162">
          <cell r="A162">
            <v>39391</v>
          </cell>
          <cell r="B162">
            <v>3790</v>
          </cell>
          <cell r="C162">
            <v>7911.25</v>
          </cell>
          <cell r="D162">
            <v>578.63</v>
          </cell>
          <cell r="E162">
            <v>5490.57</v>
          </cell>
          <cell r="F162">
            <v>1.4490000000000001</v>
          </cell>
          <cell r="G162">
            <v>2.0870000000000002</v>
          </cell>
          <cell r="H162">
            <v>592.82000000000005</v>
          </cell>
          <cell r="I162">
            <v>6.5510000000000002</v>
          </cell>
        </row>
        <row r="163">
          <cell r="A163">
            <v>39392</v>
          </cell>
          <cell r="B163">
            <v>3790</v>
          </cell>
          <cell r="C163">
            <v>7901.2</v>
          </cell>
          <cell r="D163">
            <v>577.69000000000005</v>
          </cell>
          <cell r="E163">
            <v>5494.74</v>
          </cell>
          <cell r="F163">
            <v>1.45</v>
          </cell>
          <cell r="G163">
            <v>2.085</v>
          </cell>
          <cell r="H163">
            <v>592.1</v>
          </cell>
          <cell r="I163">
            <v>6.5609999999999999</v>
          </cell>
        </row>
        <row r="164">
          <cell r="A164">
            <v>39393</v>
          </cell>
          <cell r="B164">
            <v>3790</v>
          </cell>
          <cell r="C164">
            <v>7935.88</v>
          </cell>
          <cell r="D164">
            <v>586.66</v>
          </cell>
          <cell r="E164">
            <v>5550.27</v>
          </cell>
          <cell r="F164">
            <v>1.464</v>
          </cell>
          <cell r="G164">
            <v>2.0939999999999999</v>
          </cell>
          <cell r="H164">
            <v>601.20000000000005</v>
          </cell>
          <cell r="I164">
            <v>6.4610000000000003</v>
          </cell>
        </row>
        <row r="165">
          <cell r="A165">
            <v>39394</v>
          </cell>
          <cell r="B165">
            <v>3790</v>
          </cell>
          <cell r="C165">
            <v>7955.9</v>
          </cell>
          <cell r="D165">
            <v>580.66</v>
          </cell>
          <cell r="E165">
            <v>5547.43</v>
          </cell>
          <cell r="F165">
            <v>1.464</v>
          </cell>
          <cell r="G165">
            <v>2.097</v>
          </cell>
          <cell r="H165">
            <v>599.73</v>
          </cell>
          <cell r="I165">
            <v>6.5270000000000001</v>
          </cell>
        </row>
        <row r="166">
          <cell r="A166">
            <v>39395</v>
          </cell>
          <cell r="B166">
            <v>3790</v>
          </cell>
          <cell r="C166">
            <v>8002</v>
          </cell>
          <cell r="D166">
            <v>583</v>
          </cell>
          <cell r="E166">
            <v>5581</v>
          </cell>
          <cell r="F166">
            <v>1.472</v>
          </cell>
          <cell r="G166">
            <v>2.1110000000000002</v>
          </cell>
          <cell r="H166">
            <v>603</v>
          </cell>
          <cell r="I166">
            <v>6.5</v>
          </cell>
        </row>
        <row r="167">
          <cell r="A167">
            <v>39398</v>
          </cell>
          <cell r="B167">
            <v>3775</v>
          </cell>
          <cell r="C167">
            <v>7847</v>
          </cell>
          <cell r="D167">
            <v>563</v>
          </cell>
          <cell r="E167">
            <v>5527</v>
          </cell>
          <cell r="F167">
            <v>1.464</v>
          </cell>
          <cell r="G167">
            <v>2.0790000000000002</v>
          </cell>
          <cell r="H167">
            <v>596</v>
          </cell>
          <cell r="I167">
            <v>6.702</v>
          </cell>
        </row>
        <row r="168">
          <cell r="A168">
            <v>39399</v>
          </cell>
          <cell r="B168">
            <v>3760</v>
          </cell>
          <cell r="C168">
            <v>7755</v>
          </cell>
          <cell r="D168">
            <v>553</v>
          </cell>
          <cell r="E168">
            <v>5481</v>
          </cell>
          <cell r="F168">
            <v>1.458</v>
          </cell>
          <cell r="G168">
            <v>2.0630000000000002</v>
          </cell>
          <cell r="H168">
            <v>590</v>
          </cell>
          <cell r="I168">
            <v>6.7960000000000003</v>
          </cell>
        </row>
        <row r="169">
          <cell r="A169">
            <v>39400</v>
          </cell>
          <cell r="B169">
            <v>3760</v>
          </cell>
          <cell r="C169">
            <v>7812</v>
          </cell>
          <cell r="D169">
            <v>564</v>
          </cell>
          <cell r="E169">
            <v>5512</v>
          </cell>
          <cell r="F169">
            <v>1.466</v>
          </cell>
          <cell r="G169">
            <v>2.0779999999999998</v>
          </cell>
          <cell r="H169">
            <v>596</v>
          </cell>
          <cell r="I169">
            <v>6.6639999999999997</v>
          </cell>
        </row>
        <row r="170">
          <cell r="A170">
            <v>39401</v>
          </cell>
          <cell r="B170">
            <v>3760</v>
          </cell>
          <cell r="C170">
            <v>7732</v>
          </cell>
          <cell r="D170">
            <v>570</v>
          </cell>
          <cell r="E170">
            <v>5518</v>
          </cell>
          <cell r="F170">
            <v>1.468</v>
          </cell>
          <cell r="G170">
            <v>2.056</v>
          </cell>
          <cell r="H170">
            <v>598</v>
          </cell>
          <cell r="I170">
            <v>6.5960000000000001</v>
          </cell>
        </row>
        <row r="171">
          <cell r="A171">
            <v>39402</v>
          </cell>
          <cell r="B171">
            <v>3715</v>
          </cell>
          <cell r="C171">
            <v>7598</v>
          </cell>
          <cell r="D171">
            <v>549</v>
          </cell>
          <cell r="E171">
            <v>5432</v>
          </cell>
          <cell r="F171">
            <v>1.462</v>
          </cell>
          <cell r="G171">
            <v>2.0449999999999999</v>
          </cell>
          <cell r="H171">
            <v>585</v>
          </cell>
          <cell r="I171">
            <v>6.766</v>
          </cell>
        </row>
        <row r="172">
          <cell r="A172">
            <v>39405</v>
          </cell>
          <cell r="B172">
            <v>3715</v>
          </cell>
          <cell r="C172">
            <v>7635</v>
          </cell>
          <cell r="D172">
            <v>556</v>
          </cell>
          <cell r="E172">
            <v>5452</v>
          </cell>
          <cell r="F172">
            <v>1.4670000000000001</v>
          </cell>
          <cell r="G172">
            <v>2.0550000000000002</v>
          </cell>
          <cell r="H172">
            <v>588</v>
          </cell>
          <cell r="I172">
            <v>6.6779999999999999</v>
          </cell>
        </row>
        <row r="173">
          <cell r="A173">
            <v>39406</v>
          </cell>
          <cell r="B173">
            <v>3715</v>
          </cell>
          <cell r="C173">
            <v>7619</v>
          </cell>
          <cell r="D173">
            <v>553</v>
          </cell>
          <cell r="E173">
            <v>5451</v>
          </cell>
          <cell r="F173">
            <v>1.4670000000000001</v>
          </cell>
          <cell r="G173">
            <v>2.0510000000000002</v>
          </cell>
          <cell r="H173">
            <v>587</v>
          </cell>
          <cell r="I173">
            <v>6.7229999999999999</v>
          </cell>
        </row>
        <row r="174">
          <cell r="A174">
            <v>39407</v>
          </cell>
          <cell r="B174">
            <v>3670</v>
          </cell>
          <cell r="C174">
            <v>7588</v>
          </cell>
          <cell r="D174">
            <v>546</v>
          </cell>
          <cell r="E174">
            <v>5445</v>
          </cell>
          <cell r="F174">
            <v>1.4990000000000001</v>
          </cell>
          <cell r="G174">
            <v>2.0680000000000001</v>
          </cell>
          <cell r="H174">
            <v>586</v>
          </cell>
          <cell r="I174">
            <v>6.7229999999999999</v>
          </cell>
        </row>
        <row r="175">
          <cell r="A175">
            <v>39408</v>
          </cell>
          <cell r="B175">
            <v>3670</v>
          </cell>
          <cell r="C175">
            <v>7585</v>
          </cell>
          <cell r="D175">
            <v>541</v>
          </cell>
          <cell r="E175">
            <v>5454</v>
          </cell>
          <cell r="F175">
            <v>1.486</v>
          </cell>
          <cell r="G175">
            <v>2.0670000000000002</v>
          </cell>
          <cell r="H175">
            <v>584</v>
          </cell>
          <cell r="I175">
            <v>6.7880000000000003</v>
          </cell>
        </row>
        <row r="176">
          <cell r="A176">
            <v>39409</v>
          </cell>
          <cell r="B176">
            <v>3720</v>
          </cell>
          <cell r="C176">
            <v>7703</v>
          </cell>
          <cell r="D176">
            <v>550</v>
          </cell>
          <cell r="E176">
            <v>5553</v>
          </cell>
          <cell r="F176">
            <v>1.4930000000000001</v>
          </cell>
          <cell r="G176">
            <v>2.0710000000000002</v>
          </cell>
          <cell r="H176">
            <v>595</v>
          </cell>
          <cell r="I176">
            <v>6.7640000000000002</v>
          </cell>
        </row>
        <row r="177">
          <cell r="A177">
            <v>39412</v>
          </cell>
          <cell r="B177">
            <v>3840</v>
          </cell>
          <cell r="C177">
            <v>7929</v>
          </cell>
          <cell r="D177">
            <v>564</v>
          </cell>
          <cell r="E177">
            <v>5693</v>
          </cell>
          <cell r="F177">
            <v>1.4830000000000001</v>
          </cell>
          <cell r="G177">
            <v>2.0649999999999999</v>
          </cell>
          <cell r="H177">
            <v>613</v>
          </cell>
          <cell r="I177">
            <v>6.81</v>
          </cell>
        </row>
        <row r="178">
          <cell r="A178">
            <v>39413</v>
          </cell>
          <cell r="B178">
            <v>3810</v>
          </cell>
          <cell r="C178">
            <v>7899</v>
          </cell>
          <cell r="D178">
            <v>548</v>
          </cell>
          <cell r="E178">
            <v>5662</v>
          </cell>
          <cell r="F178">
            <v>1.486</v>
          </cell>
          <cell r="G178">
            <v>2.073</v>
          </cell>
          <cell r="H178">
            <v>611</v>
          </cell>
          <cell r="I178">
            <v>6.9550000000000001</v>
          </cell>
        </row>
        <row r="179">
          <cell r="A179">
            <v>39414</v>
          </cell>
          <cell r="B179">
            <v>3810</v>
          </cell>
          <cell r="C179">
            <v>7875</v>
          </cell>
          <cell r="D179">
            <v>544</v>
          </cell>
          <cell r="E179">
            <v>5645</v>
          </cell>
          <cell r="F179">
            <v>1.482</v>
          </cell>
          <cell r="G179">
            <v>2.0670000000000002</v>
          </cell>
          <cell r="H179">
            <v>606</v>
          </cell>
          <cell r="I179">
            <v>7.0039999999999996</v>
          </cell>
        </row>
        <row r="180">
          <cell r="A180">
            <v>39415</v>
          </cell>
          <cell r="B180">
            <v>3730</v>
          </cell>
          <cell r="C180">
            <v>7743</v>
          </cell>
          <cell r="D180">
            <v>543</v>
          </cell>
          <cell r="E180">
            <v>5530</v>
          </cell>
          <cell r="F180">
            <v>1.482</v>
          </cell>
          <cell r="G180">
            <v>2.0760000000000001</v>
          </cell>
          <cell r="H180">
            <v>591</v>
          </cell>
          <cell r="I180">
            <v>6.8760000000000003</v>
          </cell>
        </row>
        <row r="181">
          <cell r="A181">
            <v>39416</v>
          </cell>
          <cell r="B181">
            <v>3730</v>
          </cell>
          <cell r="C181">
            <v>7695</v>
          </cell>
          <cell r="D181">
            <v>546</v>
          </cell>
          <cell r="E181">
            <v>5500</v>
          </cell>
          <cell r="F181">
            <v>1.474</v>
          </cell>
          <cell r="G181">
            <v>2.0630000000000002</v>
          </cell>
          <cell r="H181">
            <v>586</v>
          </cell>
          <cell r="I181">
            <v>6.827</v>
          </cell>
        </row>
        <row r="182">
          <cell r="A182">
            <v>39419</v>
          </cell>
          <cell r="B182">
            <v>3730</v>
          </cell>
          <cell r="C182">
            <v>7674</v>
          </cell>
          <cell r="D182">
            <v>549</v>
          </cell>
          <cell r="E182">
            <v>5471</v>
          </cell>
          <cell r="F182">
            <v>1.4670000000000001</v>
          </cell>
          <cell r="G182">
            <v>2.0569999999999999</v>
          </cell>
          <cell r="H182">
            <v>585</v>
          </cell>
          <cell r="I182">
            <v>6.798</v>
          </cell>
        </row>
        <row r="183">
          <cell r="A183">
            <v>39420</v>
          </cell>
          <cell r="B183">
            <v>3810</v>
          </cell>
          <cell r="C183">
            <v>7863</v>
          </cell>
          <cell r="D183">
            <v>562</v>
          </cell>
          <cell r="E183">
            <v>5589</v>
          </cell>
          <cell r="F183">
            <v>1.4670000000000001</v>
          </cell>
          <cell r="G183">
            <v>2.0640000000000001</v>
          </cell>
          <cell r="H183">
            <v>593</v>
          </cell>
          <cell r="I183">
            <v>6.7839999999999998</v>
          </cell>
        </row>
        <row r="184">
          <cell r="A184">
            <v>39421</v>
          </cell>
          <cell r="B184">
            <v>3810</v>
          </cell>
          <cell r="C184">
            <v>7835</v>
          </cell>
          <cell r="D184">
            <v>560</v>
          </cell>
          <cell r="E184">
            <v>5621</v>
          </cell>
          <cell r="F184">
            <v>1.4750000000000001</v>
          </cell>
          <cell r="G184">
            <v>2.056</v>
          </cell>
          <cell r="H184">
            <v>599</v>
          </cell>
          <cell r="I184">
            <v>6.8070000000000004</v>
          </cell>
        </row>
        <row r="185">
          <cell r="A185">
            <v>39422</v>
          </cell>
          <cell r="B185">
            <v>3825</v>
          </cell>
          <cell r="C185">
            <v>7759</v>
          </cell>
          <cell r="D185">
            <v>564</v>
          </cell>
          <cell r="E185">
            <v>5586</v>
          </cell>
          <cell r="F185">
            <v>1.46</v>
          </cell>
          <cell r="G185">
            <v>2.0289999999999999</v>
          </cell>
          <cell r="H185">
            <v>594</v>
          </cell>
          <cell r="I185">
            <v>6.7789999999999999</v>
          </cell>
        </row>
        <row r="186">
          <cell r="A186">
            <v>39423</v>
          </cell>
          <cell r="B186">
            <v>3825</v>
          </cell>
          <cell r="C186">
            <v>7740</v>
          </cell>
          <cell r="D186">
            <v>568</v>
          </cell>
          <cell r="E186">
            <v>5589</v>
          </cell>
          <cell r="F186">
            <v>1.4610000000000001</v>
          </cell>
          <cell r="G186">
            <v>2.0230000000000001</v>
          </cell>
          <cell r="H186">
            <v>595</v>
          </cell>
          <cell r="I186">
            <v>6.7329999999999997</v>
          </cell>
        </row>
        <row r="187">
          <cell r="A187">
            <v>39426</v>
          </cell>
          <cell r="B187">
            <v>3825</v>
          </cell>
          <cell r="C187">
            <v>7774</v>
          </cell>
          <cell r="D187">
            <v>571</v>
          </cell>
          <cell r="E187">
            <v>5601</v>
          </cell>
          <cell r="F187">
            <v>1.464</v>
          </cell>
          <cell r="G187">
            <v>2.032</v>
          </cell>
          <cell r="H187">
            <v>596</v>
          </cell>
          <cell r="I187">
            <v>6.6959999999999997</v>
          </cell>
        </row>
        <row r="188">
          <cell r="A188">
            <v>39427</v>
          </cell>
          <cell r="B188">
            <v>3825</v>
          </cell>
          <cell r="C188">
            <v>7828</v>
          </cell>
          <cell r="D188">
            <v>575</v>
          </cell>
          <cell r="E188">
            <v>5633</v>
          </cell>
          <cell r="F188">
            <v>1.4730000000000001</v>
          </cell>
          <cell r="G188">
            <v>2.0470000000000002</v>
          </cell>
          <cell r="H188">
            <v>597</v>
          </cell>
          <cell r="I188">
            <v>6.6559999999999997</v>
          </cell>
        </row>
        <row r="189">
          <cell r="A189">
            <v>39428</v>
          </cell>
          <cell r="B189">
            <v>3860</v>
          </cell>
          <cell r="C189">
            <v>7869</v>
          </cell>
          <cell r="D189">
            <v>568</v>
          </cell>
          <cell r="E189">
            <v>5666</v>
          </cell>
          <cell r="F189">
            <v>1.468</v>
          </cell>
          <cell r="G189">
            <v>2.0390000000000001</v>
          </cell>
          <cell r="H189">
            <v>599</v>
          </cell>
          <cell r="I189">
            <v>6.7960000000000003</v>
          </cell>
        </row>
        <row r="190">
          <cell r="A190">
            <v>39429</v>
          </cell>
          <cell r="B190">
            <v>3860</v>
          </cell>
          <cell r="C190">
            <v>7902</v>
          </cell>
          <cell r="D190">
            <v>574</v>
          </cell>
          <cell r="E190">
            <v>5682</v>
          </cell>
          <cell r="F190">
            <v>1.472</v>
          </cell>
          <cell r="G190">
            <v>2.0470000000000002</v>
          </cell>
          <cell r="H190">
            <v>601</v>
          </cell>
          <cell r="I190">
            <v>6.7249999999999996</v>
          </cell>
        </row>
        <row r="191">
          <cell r="A191">
            <v>39430</v>
          </cell>
          <cell r="B191">
            <v>3860</v>
          </cell>
          <cell r="C191">
            <v>7880</v>
          </cell>
          <cell r="D191">
            <v>573</v>
          </cell>
          <cell r="E191">
            <v>5645</v>
          </cell>
          <cell r="F191">
            <v>1.462</v>
          </cell>
          <cell r="G191">
            <v>2.0419999999999998</v>
          </cell>
          <cell r="H191">
            <v>599</v>
          </cell>
          <cell r="I191">
            <v>6.7359999999999998</v>
          </cell>
        </row>
        <row r="192">
          <cell r="A192">
            <v>39433</v>
          </cell>
          <cell r="B192">
            <v>3860</v>
          </cell>
          <cell r="C192">
            <v>7790</v>
          </cell>
          <cell r="D192">
            <v>561</v>
          </cell>
          <cell r="E192">
            <v>5573</v>
          </cell>
          <cell r="F192">
            <v>1.444</v>
          </cell>
          <cell r="G192">
            <v>2.0179999999999998</v>
          </cell>
          <cell r="H192">
            <v>592</v>
          </cell>
          <cell r="I192">
            <v>6.8840000000000003</v>
          </cell>
        </row>
        <row r="193">
          <cell r="A193">
            <v>39434</v>
          </cell>
          <cell r="B193">
            <v>3860</v>
          </cell>
          <cell r="C193">
            <v>7796</v>
          </cell>
          <cell r="D193">
            <v>556</v>
          </cell>
          <cell r="E193">
            <v>5562</v>
          </cell>
          <cell r="F193">
            <v>1.4410000000000001</v>
          </cell>
          <cell r="G193">
            <v>2.02</v>
          </cell>
          <cell r="H193">
            <v>588</v>
          </cell>
          <cell r="I193">
            <v>6.9459999999999997</v>
          </cell>
        </row>
        <row r="194">
          <cell r="A194">
            <v>39435</v>
          </cell>
          <cell r="B194">
            <v>3840</v>
          </cell>
          <cell r="C194">
            <v>7733</v>
          </cell>
          <cell r="D194">
            <v>557</v>
          </cell>
          <cell r="E194">
            <v>5536</v>
          </cell>
          <cell r="F194">
            <v>1.4419999999999999</v>
          </cell>
          <cell r="G194">
            <v>2.0139999999999998</v>
          </cell>
          <cell r="H194">
            <v>585</v>
          </cell>
          <cell r="I194">
            <v>6.8929999999999998</v>
          </cell>
        </row>
        <row r="195">
          <cell r="A195">
            <v>39436</v>
          </cell>
          <cell r="B195">
            <v>3800</v>
          </cell>
          <cell r="C195">
            <v>7583</v>
          </cell>
          <cell r="D195">
            <v>547</v>
          </cell>
          <cell r="E195">
            <v>5462</v>
          </cell>
          <cell r="F195">
            <v>1.4370000000000001</v>
          </cell>
          <cell r="G195">
            <v>1.9950000000000001</v>
          </cell>
          <cell r="H195">
            <v>578</v>
          </cell>
          <cell r="I195">
            <v>6.9409999999999998</v>
          </cell>
        </row>
        <row r="196">
          <cell r="A196">
            <v>39437</v>
          </cell>
          <cell r="B196">
            <v>3800</v>
          </cell>
          <cell r="C196">
            <v>7554</v>
          </cell>
          <cell r="D196">
            <v>544</v>
          </cell>
          <cell r="E196">
            <v>5459</v>
          </cell>
          <cell r="F196">
            <v>1.4370000000000001</v>
          </cell>
          <cell r="G196">
            <v>1.988</v>
          </cell>
          <cell r="H196">
            <v>578</v>
          </cell>
          <cell r="I196">
            <v>6.9880000000000004</v>
          </cell>
        </row>
        <row r="197">
          <cell r="A197">
            <v>39440</v>
          </cell>
          <cell r="B197">
            <v>3800</v>
          </cell>
          <cell r="C197">
            <v>7537.5</v>
          </cell>
          <cell r="D197">
            <v>542.5</v>
          </cell>
          <cell r="E197">
            <v>5466.5</v>
          </cell>
          <cell r="F197">
            <v>1.4379999999999999</v>
          </cell>
          <cell r="G197">
            <v>1.9830000000000001</v>
          </cell>
          <cell r="H197">
            <v>578</v>
          </cell>
          <cell r="I197">
            <v>7.0034000000000001</v>
          </cell>
        </row>
        <row r="198">
          <cell r="A198">
            <v>39442</v>
          </cell>
          <cell r="B198">
            <v>3800</v>
          </cell>
          <cell r="C198">
            <v>7522.5</v>
          </cell>
          <cell r="D198">
            <v>545.5</v>
          </cell>
          <cell r="E198">
            <v>5477</v>
          </cell>
          <cell r="F198">
            <v>1.4414</v>
          </cell>
          <cell r="G198">
            <v>1.9796</v>
          </cell>
          <cell r="H198">
            <v>577</v>
          </cell>
          <cell r="I198">
            <v>6.9688999999999997</v>
          </cell>
        </row>
        <row r="199">
          <cell r="A199">
            <v>39443</v>
          </cell>
          <cell r="B199">
            <v>3800</v>
          </cell>
          <cell r="C199">
            <v>7555</v>
          </cell>
          <cell r="D199">
            <v>547</v>
          </cell>
          <cell r="E199">
            <v>5514</v>
          </cell>
          <cell r="F199">
            <v>1.4510000000000001</v>
          </cell>
          <cell r="G199">
            <v>1.9881</v>
          </cell>
          <cell r="H199">
            <v>583.5</v>
          </cell>
          <cell r="I199">
            <v>6.9450000000000003</v>
          </cell>
        </row>
        <row r="200">
          <cell r="A200">
            <v>39444</v>
          </cell>
          <cell r="B200">
            <v>3800</v>
          </cell>
          <cell r="C200">
            <v>7584</v>
          </cell>
          <cell r="D200">
            <v>553</v>
          </cell>
          <cell r="E200">
            <v>5556.5</v>
          </cell>
          <cell r="F200">
            <v>1.4622999999999999</v>
          </cell>
          <cell r="G200">
            <v>1.9958</v>
          </cell>
          <cell r="H200">
            <v>586.5</v>
          </cell>
          <cell r="I200">
            <v>6.8754999999999997</v>
          </cell>
        </row>
        <row r="201">
          <cell r="A201">
            <v>39447</v>
          </cell>
          <cell r="B201">
            <v>3800</v>
          </cell>
          <cell r="C201">
            <v>7591.5</v>
          </cell>
          <cell r="D201">
            <v>558</v>
          </cell>
          <cell r="E201">
            <v>5602.5</v>
          </cell>
          <cell r="F201">
            <v>1.4744999999999999</v>
          </cell>
          <cell r="G201">
            <v>1.9978</v>
          </cell>
          <cell r="H201">
            <v>595</v>
          </cell>
          <cell r="I201">
            <v>6.8053999999999997</v>
          </cell>
        </row>
        <row r="202">
          <cell r="A202">
            <v>39449</v>
          </cell>
          <cell r="B202">
            <v>3800</v>
          </cell>
          <cell r="C202">
            <v>7557</v>
          </cell>
          <cell r="D202">
            <v>554</v>
          </cell>
          <cell r="E202">
            <v>5570</v>
          </cell>
          <cell r="F202">
            <v>1.4659</v>
          </cell>
          <cell r="G202">
            <v>1.9886999999999999</v>
          </cell>
          <cell r="H202">
            <v>590</v>
          </cell>
          <cell r="I202">
            <v>6.8444000000000003</v>
          </cell>
        </row>
        <row r="203">
          <cell r="A203">
            <v>39450</v>
          </cell>
          <cell r="B203">
            <v>3840</v>
          </cell>
          <cell r="C203">
            <v>7613.5</v>
          </cell>
          <cell r="D203">
            <v>563</v>
          </cell>
          <cell r="E203">
            <v>5649</v>
          </cell>
          <cell r="F203">
            <v>1.4711000000000001</v>
          </cell>
          <cell r="G203">
            <v>1.9826999999999999</v>
          </cell>
          <cell r="H203">
            <v>599.5</v>
          </cell>
          <cell r="I203">
            <v>6.8216000000000001</v>
          </cell>
        </row>
        <row r="204">
          <cell r="A204">
            <v>39451</v>
          </cell>
          <cell r="B204">
            <v>3840</v>
          </cell>
          <cell r="C204">
            <v>7575</v>
          </cell>
          <cell r="D204">
            <v>561</v>
          </cell>
          <cell r="E204">
            <v>5658.5</v>
          </cell>
          <cell r="F204">
            <v>1.4735</v>
          </cell>
          <cell r="G204">
            <v>1.9725999999999999</v>
          </cell>
          <cell r="H204">
            <v>605</v>
          </cell>
          <cell r="I204">
            <v>6.8452000000000002</v>
          </cell>
        </row>
        <row r="205">
          <cell r="A205">
            <v>39454</v>
          </cell>
          <cell r="B205">
            <v>3840</v>
          </cell>
          <cell r="C205">
            <v>7568</v>
          </cell>
          <cell r="D205">
            <v>559.5</v>
          </cell>
          <cell r="E205">
            <v>5656.5</v>
          </cell>
          <cell r="F205">
            <v>1.4730000000000001</v>
          </cell>
          <cell r="G205">
            <v>1.9709000000000001</v>
          </cell>
          <cell r="H205">
            <v>603.5</v>
          </cell>
          <cell r="I205">
            <v>6.8639000000000001</v>
          </cell>
        </row>
        <row r="206">
          <cell r="A206">
            <v>39455</v>
          </cell>
          <cell r="B206">
            <v>3840</v>
          </cell>
          <cell r="C206">
            <v>7571</v>
          </cell>
          <cell r="D206">
            <v>559</v>
          </cell>
          <cell r="E206">
            <v>5646.5</v>
          </cell>
          <cell r="F206">
            <v>1.4703999999999999</v>
          </cell>
          <cell r="G206">
            <v>1.9717</v>
          </cell>
          <cell r="H206">
            <v>602</v>
          </cell>
          <cell r="I206">
            <v>6.8743999999999996</v>
          </cell>
        </row>
        <row r="207">
          <cell r="A207">
            <v>39456</v>
          </cell>
          <cell r="B207">
            <v>3840</v>
          </cell>
          <cell r="C207">
            <v>7586</v>
          </cell>
          <cell r="D207">
            <v>558</v>
          </cell>
          <cell r="E207">
            <v>5652</v>
          </cell>
          <cell r="F207">
            <v>1.4719</v>
          </cell>
          <cell r="G207">
            <v>1.9756</v>
          </cell>
          <cell r="H207">
            <v>600.5</v>
          </cell>
          <cell r="I207">
            <v>6.8787000000000003</v>
          </cell>
        </row>
        <row r="208">
          <cell r="A208">
            <v>39457</v>
          </cell>
          <cell r="B208">
            <v>3840</v>
          </cell>
          <cell r="C208">
            <v>7513</v>
          </cell>
          <cell r="D208">
            <v>561</v>
          </cell>
          <cell r="E208">
            <v>5639.5</v>
          </cell>
          <cell r="F208">
            <v>1.4686999999999999</v>
          </cell>
          <cell r="G208">
            <v>1.9730000000000001</v>
          </cell>
          <cell r="H208">
            <v>599</v>
          </cell>
          <cell r="I208">
            <v>6.8503999999999996</v>
          </cell>
        </row>
        <row r="209">
          <cell r="A209">
            <v>39458</v>
          </cell>
          <cell r="B209">
            <v>3790</v>
          </cell>
          <cell r="C209">
            <v>7435</v>
          </cell>
          <cell r="D209">
            <v>556</v>
          </cell>
          <cell r="E209">
            <v>5613</v>
          </cell>
          <cell r="F209">
            <v>1.4811000000000001</v>
          </cell>
          <cell r="G209">
            <v>1.9618</v>
          </cell>
          <cell r="H209">
            <v>599.5</v>
          </cell>
          <cell r="I209">
            <v>6.8205</v>
          </cell>
        </row>
        <row r="210">
          <cell r="A210">
            <v>39461</v>
          </cell>
          <cell r="B210">
            <v>3750</v>
          </cell>
          <cell r="C210">
            <v>7349</v>
          </cell>
          <cell r="D210">
            <v>556</v>
          </cell>
          <cell r="E210">
            <v>5556</v>
          </cell>
          <cell r="F210">
            <v>1.4815</v>
          </cell>
          <cell r="G210">
            <v>1.9597</v>
          </cell>
          <cell r="H210">
            <v>592</v>
          </cell>
          <cell r="I210">
            <v>6.7474999999999996</v>
          </cell>
        </row>
        <row r="211">
          <cell r="A211">
            <v>39462</v>
          </cell>
          <cell r="B211">
            <v>3750</v>
          </cell>
          <cell r="C211">
            <v>7343</v>
          </cell>
          <cell r="D211">
            <v>556.5</v>
          </cell>
          <cell r="E211">
            <v>5578.5</v>
          </cell>
          <cell r="F211">
            <v>1.4876</v>
          </cell>
          <cell r="G211">
            <v>1.9581</v>
          </cell>
          <cell r="H211">
            <v>594.5</v>
          </cell>
          <cell r="I211">
            <v>6.7392000000000003</v>
          </cell>
        </row>
        <row r="212">
          <cell r="A212">
            <v>39463</v>
          </cell>
          <cell r="B212">
            <v>3730</v>
          </cell>
          <cell r="C212">
            <v>7310</v>
          </cell>
          <cell r="D212">
            <v>546</v>
          </cell>
          <cell r="E212">
            <v>5536.5</v>
          </cell>
          <cell r="F212">
            <v>1.4843999999999999</v>
          </cell>
          <cell r="G212">
            <v>1.9599</v>
          </cell>
          <cell r="H212">
            <v>587</v>
          </cell>
          <cell r="I212">
            <v>6.8362999999999996</v>
          </cell>
        </row>
        <row r="213">
          <cell r="A213">
            <v>39464</v>
          </cell>
          <cell r="B213">
            <v>3730</v>
          </cell>
          <cell r="C213">
            <v>7319</v>
          </cell>
          <cell r="D213">
            <v>537</v>
          </cell>
          <cell r="E213">
            <v>5459.5</v>
          </cell>
          <cell r="F213">
            <v>1.4646999999999999</v>
          </cell>
          <cell r="G213">
            <v>1.9621999999999999</v>
          </cell>
          <cell r="H213">
            <v>579</v>
          </cell>
          <cell r="I213">
            <v>6.95</v>
          </cell>
        </row>
        <row r="214">
          <cell r="A214">
            <v>39465</v>
          </cell>
          <cell r="B214">
            <v>3730</v>
          </cell>
          <cell r="C214">
            <v>7340</v>
          </cell>
          <cell r="D214">
            <v>527.5</v>
          </cell>
          <cell r="E214">
            <v>5460</v>
          </cell>
          <cell r="F214">
            <v>1.4638</v>
          </cell>
          <cell r="G214">
            <v>1.9679</v>
          </cell>
          <cell r="H214">
            <v>578.5</v>
          </cell>
          <cell r="I214">
            <v>7.0736999999999997</v>
          </cell>
        </row>
        <row r="215">
          <cell r="A215">
            <v>39468</v>
          </cell>
          <cell r="B215">
            <v>3730</v>
          </cell>
          <cell r="C215">
            <v>7281.5</v>
          </cell>
          <cell r="D215">
            <v>528</v>
          </cell>
          <cell r="E215">
            <v>5422.5</v>
          </cell>
          <cell r="F215">
            <v>1.4538</v>
          </cell>
          <cell r="G215">
            <v>1.9528000000000001</v>
          </cell>
          <cell r="H215">
            <v>576</v>
          </cell>
          <cell r="I215">
            <v>7.0655000000000001</v>
          </cell>
        </row>
        <row r="216">
          <cell r="A216">
            <v>39469</v>
          </cell>
          <cell r="B216">
            <v>3730</v>
          </cell>
          <cell r="C216">
            <v>7235.5</v>
          </cell>
          <cell r="D216">
            <v>512.5</v>
          </cell>
          <cell r="E216">
            <v>5385</v>
          </cell>
          <cell r="F216">
            <v>1.4438</v>
          </cell>
          <cell r="G216">
            <v>1.9398</v>
          </cell>
          <cell r="H216">
            <v>567.5</v>
          </cell>
          <cell r="I216">
            <v>7.2746000000000004</v>
          </cell>
        </row>
        <row r="217">
          <cell r="A217">
            <v>39470</v>
          </cell>
          <cell r="B217">
            <v>3800</v>
          </cell>
          <cell r="C217">
            <v>7439</v>
          </cell>
          <cell r="D217">
            <v>533.5</v>
          </cell>
          <cell r="E217">
            <v>5562.5</v>
          </cell>
          <cell r="F217">
            <v>1.4639</v>
          </cell>
          <cell r="G217">
            <v>1.9576</v>
          </cell>
          <cell r="H217">
            <v>587</v>
          </cell>
          <cell r="I217">
            <v>7.1279000000000003</v>
          </cell>
        </row>
        <row r="218">
          <cell r="A218">
            <v>39471</v>
          </cell>
          <cell r="B218">
            <v>3800</v>
          </cell>
          <cell r="C218">
            <v>7427.5</v>
          </cell>
          <cell r="D218">
            <v>538.5</v>
          </cell>
          <cell r="E218">
            <v>5556</v>
          </cell>
          <cell r="F218">
            <v>1.4621</v>
          </cell>
          <cell r="G218">
            <v>1.9545999999999999</v>
          </cell>
          <cell r="H218">
            <v>585.5</v>
          </cell>
          <cell r="I218">
            <v>7.0583999999999998</v>
          </cell>
        </row>
        <row r="219">
          <cell r="A219">
            <v>39472</v>
          </cell>
          <cell r="B219">
            <v>3800</v>
          </cell>
          <cell r="C219">
            <v>7520.5</v>
          </cell>
          <cell r="D219">
            <v>544.5</v>
          </cell>
          <cell r="E219">
            <v>5603.5</v>
          </cell>
          <cell r="F219">
            <v>1.4744999999999999</v>
          </cell>
          <cell r="G219">
            <v>1.9762</v>
          </cell>
          <cell r="H219">
            <v>592</v>
          </cell>
          <cell r="I219">
            <v>6.9762000000000004</v>
          </cell>
        </row>
        <row r="220">
          <cell r="A220">
            <v>39475</v>
          </cell>
          <cell r="B220">
            <v>3785</v>
          </cell>
          <cell r="C220">
            <v>7480</v>
          </cell>
          <cell r="D220">
            <v>524.5</v>
          </cell>
          <cell r="E220">
            <v>5553.5</v>
          </cell>
          <cell r="F220">
            <v>1.4673</v>
          </cell>
          <cell r="G220">
            <v>1.9762999999999999</v>
          </cell>
          <cell r="H220">
            <v>585.5</v>
          </cell>
          <cell r="I220">
            <v>7.2149999999999999</v>
          </cell>
        </row>
        <row r="221">
          <cell r="A221">
            <v>39476</v>
          </cell>
          <cell r="B221">
            <v>3800</v>
          </cell>
          <cell r="C221">
            <v>7545</v>
          </cell>
          <cell r="D221">
            <v>529.5</v>
          </cell>
          <cell r="E221">
            <v>5613</v>
          </cell>
          <cell r="F221">
            <v>1.4772000000000001</v>
          </cell>
          <cell r="G221">
            <v>1.9876</v>
          </cell>
          <cell r="H221">
            <v>594</v>
          </cell>
          <cell r="I221">
            <v>7.1718000000000002</v>
          </cell>
        </row>
        <row r="222">
          <cell r="A222">
            <v>39477</v>
          </cell>
          <cell r="B222">
            <v>3825</v>
          </cell>
          <cell r="C222">
            <v>7608</v>
          </cell>
          <cell r="D222">
            <v>533.5</v>
          </cell>
          <cell r="E222">
            <v>5644.5</v>
          </cell>
          <cell r="F222">
            <v>1.4758</v>
          </cell>
          <cell r="G222">
            <v>1.9890000000000001</v>
          </cell>
          <cell r="H222">
            <v>597.5</v>
          </cell>
          <cell r="I222">
            <v>7.1675000000000004</v>
          </cell>
        </row>
        <row r="223">
          <cell r="A223">
            <v>39478</v>
          </cell>
          <cell r="B223">
            <v>3825</v>
          </cell>
          <cell r="C223">
            <v>7611</v>
          </cell>
          <cell r="D223">
            <v>523</v>
          </cell>
          <cell r="E223">
            <v>5692.5</v>
          </cell>
          <cell r="F223">
            <v>1.4882</v>
          </cell>
          <cell r="G223">
            <v>1.9898</v>
          </cell>
          <cell r="H223">
            <v>603.5</v>
          </cell>
          <cell r="I223">
            <v>7.3118999999999996</v>
          </cell>
        </row>
        <row r="224">
          <cell r="A224">
            <v>39479</v>
          </cell>
          <cell r="B224">
            <v>3780</v>
          </cell>
          <cell r="C224">
            <v>7520</v>
          </cell>
          <cell r="D224">
            <v>506</v>
          </cell>
          <cell r="E224">
            <v>5617.5</v>
          </cell>
          <cell r="F224">
            <v>1.4861</v>
          </cell>
          <cell r="G224">
            <v>1.9894000000000001</v>
          </cell>
          <cell r="H224">
            <v>593</v>
          </cell>
          <cell r="I224">
            <v>7.3253000000000004</v>
          </cell>
        </row>
        <row r="225">
          <cell r="A225">
            <v>39482</v>
          </cell>
          <cell r="B225">
            <v>3780</v>
          </cell>
          <cell r="C225">
            <v>7462.5</v>
          </cell>
          <cell r="D225">
            <v>516</v>
          </cell>
          <cell r="E225">
            <v>5599</v>
          </cell>
          <cell r="F225">
            <v>1.4813000000000001</v>
          </cell>
          <cell r="G225">
            <v>1.9663999999999999</v>
          </cell>
          <cell r="H225">
            <v>596</v>
          </cell>
          <cell r="I225">
            <v>7.3253000000000004</v>
          </cell>
        </row>
        <row r="226">
          <cell r="A226">
            <v>39483</v>
          </cell>
          <cell r="B226">
            <v>3780</v>
          </cell>
          <cell r="C226">
            <v>7457</v>
          </cell>
          <cell r="D226">
            <v>510</v>
          </cell>
          <cell r="E226">
            <v>5600</v>
          </cell>
          <cell r="F226">
            <v>1.482</v>
          </cell>
          <cell r="G226">
            <v>1.9730000000000001</v>
          </cell>
          <cell r="H226">
            <v>596</v>
          </cell>
          <cell r="I226">
            <v>7.4160000000000004</v>
          </cell>
        </row>
        <row r="227">
          <cell r="A227">
            <v>39484</v>
          </cell>
          <cell r="B227">
            <v>3780</v>
          </cell>
          <cell r="C227">
            <v>7425</v>
          </cell>
          <cell r="D227">
            <v>494</v>
          </cell>
          <cell r="E227">
            <v>5536</v>
          </cell>
          <cell r="F227">
            <v>1.464</v>
          </cell>
          <cell r="G227">
            <v>1.964</v>
          </cell>
          <cell r="H227">
            <v>585</v>
          </cell>
          <cell r="I227">
            <v>7.66</v>
          </cell>
        </row>
        <row r="228">
          <cell r="A228">
            <v>39485</v>
          </cell>
          <cell r="B228">
            <v>3780</v>
          </cell>
          <cell r="C228">
            <v>7408</v>
          </cell>
          <cell r="D228">
            <v>491.5</v>
          </cell>
          <cell r="E228">
            <v>5525.5</v>
          </cell>
          <cell r="F228">
            <v>1.462</v>
          </cell>
          <cell r="G228">
            <v>1.96</v>
          </cell>
          <cell r="H228">
            <v>586.5</v>
          </cell>
          <cell r="I228">
            <v>7.69</v>
          </cell>
        </row>
        <row r="229">
          <cell r="A229">
            <v>39486</v>
          </cell>
          <cell r="B229">
            <v>3740</v>
          </cell>
          <cell r="C229">
            <v>7268</v>
          </cell>
          <cell r="D229">
            <v>487</v>
          </cell>
          <cell r="E229">
            <v>5414</v>
          </cell>
          <cell r="F229">
            <v>1.448</v>
          </cell>
          <cell r="G229">
            <v>1.9430000000000001</v>
          </cell>
          <cell r="H229">
            <v>574</v>
          </cell>
          <cell r="I229">
            <v>7.6760000000000002</v>
          </cell>
        </row>
        <row r="230">
          <cell r="A230">
            <v>39489</v>
          </cell>
          <cell r="B230">
            <v>3750</v>
          </cell>
          <cell r="C230">
            <v>7303</v>
          </cell>
          <cell r="D230">
            <v>481</v>
          </cell>
          <cell r="E230">
            <v>5459</v>
          </cell>
          <cell r="F230">
            <v>1.56</v>
          </cell>
          <cell r="G230">
            <v>1.948</v>
          </cell>
          <cell r="H230">
            <v>580</v>
          </cell>
          <cell r="I230">
            <v>7.798</v>
          </cell>
        </row>
        <row r="231">
          <cell r="A231">
            <v>39490</v>
          </cell>
          <cell r="B231">
            <v>3750</v>
          </cell>
          <cell r="C231">
            <v>7319</v>
          </cell>
          <cell r="D231">
            <v>485</v>
          </cell>
          <cell r="E231">
            <v>5444</v>
          </cell>
          <cell r="F231">
            <v>1.452</v>
          </cell>
          <cell r="G231">
            <v>1.952</v>
          </cell>
          <cell r="H231">
            <v>578</v>
          </cell>
          <cell r="I231">
            <v>7.7389999999999999</v>
          </cell>
        </row>
        <row r="232">
          <cell r="A232">
            <v>39491</v>
          </cell>
          <cell r="B232">
            <v>3750</v>
          </cell>
          <cell r="C232">
            <v>7349</v>
          </cell>
          <cell r="D232">
            <v>486.5</v>
          </cell>
          <cell r="E232">
            <v>5465.5</v>
          </cell>
          <cell r="F232">
            <v>1.4576</v>
          </cell>
          <cell r="G232">
            <v>1.9598</v>
          </cell>
          <cell r="H232">
            <v>581.5</v>
          </cell>
          <cell r="I232">
            <v>7.7054999999999998</v>
          </cell>
        </row>
        <row r="233">
          <cell r="A233">
            <v>39492</v>
          </cell>
          <cell r="B233">
            <v>3730</v>
          </cell>
          <cell r="C233">
            <v>7323.5</v>
          </cell>
          <cell r="D233">
            <v>486.5</v>
          </cell>
          <cell r="E233">
            <v>5433</v>
          </cell>
          <cell r="F233">
            <v>1.456</v>
          </cell>
          <cell r="G233">
            <v>1.9630000000000001</v>
          </cell>
          <cell r="H233">
            <v>582</v>
          </cell>
          <cell r="I233">
            <v>7.6654</v>
          </cell>
        </row>
        <row r="234">
          <cell r="A234">
            <v>39493</v>
          </cell>
          <cell r="B234">
            <v>3730</v>
          </cell>
          <cell r="C234">
            <v>7346.5</v>
          </cell>
          <cell r="D234">
            <v>487</v>
          </cell>
          <cell r="E234">
            <v>5462.5</v>
          </cell>
          <cell r="F234">
            <v>1.46445</v>
          </cell>
          <cell r="G234">
            <v>1.9696</v>
          </cell>
          <cell r="H234">
            <v>585.5</v>
          </cell>
          <cell r="I234">
            <v>7.6624999999999996</v>
          </cell>
        </row>
        <row r="235">
          <cell r="A235">
            <v>39496</v>
          </cell>
          <cell r="B235">
            <v>3730</v>
          </cell>
          <cell r="C235">
            <v>7319</v>
          </cell>
          <cell r="D235">
            <v>492</v>
          </cell>
          <cell r="E235">
            <v>5476.5</v>
          </cell>
          <cell r="F235">
            <v>1.468</v>
          </cell>
          <cell r="G235">
            <v>1.962</v>
          </cell>
          <cell r="H235">
            <v>589.5</v>
          </cell>
          <cell r="I235">
            <v>7.5780000000000003</v>
          </cell>
        </row>
        <row r="236">
          <cell r="A236">
            <v>39497</v>
          </cell>
          <cell r="B236">
            <v>3730</v>
          </cell>
          <cell r="C236">
            <v>7269</v>
          </cell>
          <cell r="D236">
            <v>490</v>
          </cell>
          <cell r="E236">
            <v>5478.5</v>
          </cell>
          <cell r="F236">
            <v>1.4690000000000001</v>
          </cell>
          <cell r="G236">
            <v>1.9490000000000001</v>
          </cell>
          <cell r="H236">
            <v>589</v>
          </cell>
          <cell r="I236">
            <v>7.61</v>
          </cell>
        </row>
        <row r="237">
          <cell r="A237">
            <v>39498</v>
          </cell>
          <cell r="B237">
            <v>3730</v>
          </cell>
          <cell r="C237">
            <v>7266</v>
          </cell>
          <cell r="D237">
            <v>483.5</v>
          </cell>
          <cell r="E237">
            <v>5487</v>
          </cell>
          <cell r="F237">
            <v>1.4710000000000001</v>
          </cell>
          <cell r="G237">
            <v>1.948</v>
          </cell>
          <cell r="H237">
            <v>589</v>
          </cell>
          <cell r="I237">
            <v>7.7149999999999999</v>
          </cell>
        </row>
        <row r="238">
          <cell r="A238">
            <v>39499</v>
          </cell>
          <cell r="B238">
            <v>3730</v>
          </cell>
          <cell r="C238">
            <v>7323.5</v>
          </cell>
          <cell r="D238">
            <v>486.5</v>
          </cell>
          <cell r="E238">
            <v>5433</v>
          </cell>
          <cell r="F238">
            <v>1.4570000000000001</v>
          </cell>
          <cell r="G238">
            <v>1.9630000000000001</v>
          </cell>
          <cell r="H238">
            <v>582</v>
          </cell>
          <cell r="I238">
            <v>7.665</v>
          </cell>
        </row>
        <row r="239">
          <cell r="A239">
            <v>39500</v>
          </cell>
          <cell r="B239">
            <v>3730</v>
          </cell>
          <cell r="C239">
            <v>7326.5</v>
          </cell>
          <cell r="D239">
            <v>480.5</v>
          </cell>
          <cell r="E239">
            <v>5522</v>
          </cell>
          <cell r="F239">
            <v>1.48</v>
          </cell>
          <cell r="G239">
            <v>1.964</v>
          </cell>
          <cell r="H239">
            <v>593</v>
          </cell>
          <cell r="I239">
            <v>7.766</v>
          </cell>
        </row>
        <row r="240">
          <cell r="A240">
            <v>39503</v>
          </cell>
          <cell r="B240">
            <v>3730</v>
          </cell>
          <cell r="C240">
            <v>7333</v>
          </cell>
          <cell r="D240">
            <v>485</v>
          </cell>
          <cell r="E240">
            <v>5525</v>
          </cell>
          <cell r="F240">
            <v>1.48125</v>
          </cell>
          <cell r="G240">
            <v>1.9659</v>
          </cell>
          <cell r="H240">
            <v>594</v>
          </cell>
          <cell r="I240">
            <v>7.6909999999999998</v>
          </cell>
        </row>
        <row r="241">
          <cell r="A241">
            <v>39504</v>
          </cell>
          <cell r="B241">
            <v>3730</v>
          </cell>
          <cell r="C241">
            <v>7329</v>
          </cell>
          <cell r="D241">
            <v>487</v>
          </cell>
          <cell r="E241">
            <v>5525</v>
          </cell>
          <cell r="F241">
            <v>1.4813499999999999</v>
          </cell>
          <cell r="G241">
            <v>1.96475</v>
          </cell>
          <cell r="H241">
            <v>594</v>
          </cell>
          <cell r="I241">
            <v>7.66235</v>
          </cell>
        </row>
        <row r="242">
          <cell r="A242">
            <v>39505</v>
          </cell>
          <cell r="B242">
            <v>3740</v>
          </cell>
          <cell r="C242">
            <v>7430</v>
          </cell>
          <cell r="D242">
            <v>497</v>
          </cell>
          <cell r="E242">
            <v>5610</v>
          </cell>
          <cell r="F242">
            <v>1.5</v>
          </cell>
          <cell r="G242">
            <v>1.9870000000000001</v>
          </cell>
          <cell r="H242">
            <v>603</v>
          </cell>
          <cell r="I242">
            <v>7.532</v>
          </cell>
        </row>
        <row r="243">
          <cell r="A243">
            <v>39506</v>
          </cell>
          <cell r="B243">
            <v>3760</v>
          </cell>
          <cell r="C243">
            <v>7458</v>
          </cell>
          <cell r="D243">
            <v>505</v>
          </cell>
          <cell r="E243">
            <v>5680</v>
          </cell>
          <cell r="F243">
            <v>1.5109999999999999</v>
          </cell>
          <cell r="G243">
            <v>1.984</v>
          </cell>
          <cell r="H243">
            <v>607</v>
          </cell>
          <cell r="I243">
            <v>7.4390000000000001</v>
          </cell>
        </row>
        <row r="244">
          <cell r="A244">
            <v>39507</v>
          </cell>
          <cell r="B244">
            <v>3760</v>
          </cell>
          <cell r="C244">
            <v>7475</v>
          </cell>
          <cell r="D244">
            <v>494</v>
          </cell>
          <cell r="E244">
            <v>5709</v>
          </cell>
          <cell r="F244">
            <v>1.518</v>
          </cell>
          <cell r="G244">
            <v>1.988</v>
          </cell>
          <cell r="H244">
            <v>609</v>
          </cell>
          <cell r="I244">
            <v>7.6059999999999999</v>
          </cell>
        </row>
        <row r="245">
          <cell r="A245">
            <v>39510</v>
          </cell>
          <cell r="B245">
            <v>3740</v>
          </cell>
          <cell r="C245">
            <v>7426</v>
          </cell>
          <cell r="D245">
            <v>472</v>
          </cell>
          <cell r="E245">
            <v>5690</v>
          </cell>
          <cell r="F245">
            <v>1.5209999999999999</v>
          </cell>
          <cell r="G245">
            <v>1.986</v>
          </cell>
          <cell r="H245">
            <v>607</v>
          </cell>
          <cell r="I245">
            <v>7.9240000000000004</v>
          </cell>
        </row>
        <row r="246">
          <cell r="A246">
            <v>39511</v>
          </cell>
          <cell r="B246">
            <v>3740</v>
          </cell>
          <cell r="C246">
            <v>7423</v>
          </cell>
          <cell r="D246">
            <v>482</v>
          </cell>
          <cell r="E246">
            <v>5680</v>
          </cell>
          <cell r="F246">
            <v>1.5189999999999999</v>
          </cell>
          <cell r="G246">
            <v>1.9850000000000001</v>
          </cell>
          <cell r="H246">
            <v>607</v>
          </cell>
          <cell r="I246">
            <v>7.76</v>
          </cell>
        </row>
        <row r="247">
          <cell r="A247">
            <v>39512</v>
          </cell>
          <cell r="B247">
            <v>3740</v>
          </cell>
          <cell r="C247">
            <v>7423</v>
          </cell>
          <cell r="D247">
            <v>475</v>
          </cell>
          <cell r="E247">
            <v>5681</v>
          </cell>
          <cell r="F247">
            <v>1.5189999999999999</v>
          </cell>
          <cell r="G247">
            <v>1.9850000000000001</v>
          </cell>
          <cell r="H247">
            <v>607</v>
          </cell>
          <cell r="I247">
            <v>7.8780000000000001</v>
          </cell>
        </row>
        <row r="248">
          <cell r="A248">
            <v>39513</v>
          </cell>
          <cell r="B248">
            <v>3700</v>
          </cell>
          <cell r="C248">
            <v>7367</v>
          </cell>
          <cell r="D248">
            <v>481</v>
          </cell>
          <cell r="E248">
            <v>5653</v>
          </cell>
          <cell r="F248">
            <v>1.528</v>
          </cell>
          <cell r="G248">
            <v>1.9910000000000001</v>
          </cell>
          <cell r="H248">
            <v>605</v>
          </cell>
          <cell r="I248">
            <v>7.6959999999999997</v>
          </cell>
        </row>
        <row r="249">
          <cell r="A249">
            <v>39514</v>
          </cell>
          <cell r="B249">
            <v>3680</v>
          </cell>
          <cell r="C249">
            <v>7403</v>
          </cell>
          <cell r="D249">
            <v>458</v>
          </cell>
          <cell r="E249">
            <v>5667</v>
          </cell>
          <cell r="F249">
            <v>1.54</v>
          </cell>
          <cell r="G249">
            <v>2.012</v>
          </cell>
          <cell r="H249">
            <v>603</v>
          </cell>
          <cell r="I249">
            <v>8.0289999999999999</v>
          </cell>
        </row>
        <row r="250">
          <cell r="A250">
            <v>39517</v>
          </cell>
          <cell r="B250">
            <v>3680</v>
          </cell>
          <cell r="C250">
            <v>7424.5</v>
          </cell>
          <cell r="D250">
            <v>457.5</v>
          </cell>
          <cell r="E250">
            <v>5658.5</v>
          </cell>
          <cell r="F250">
            <v>1.5377000000000001</v>
          </cell>
          <cell r="G250">
            <v>2.0174500000000002</v>
          </cell>
          <cell r="H250">
            <v>602</v>
          </cell>
          <cell r="I250">
            <v>8.0457000000000001</v>
          </cell>
        </row>
        <row r="251">
          <cell r="A251">
            <v>39518</v>
          </cell>
          <cell r="B251">
            <v>3680</v>
          </cell>
          <cell r="C251">
            <v>7388.5</v>
          </cell>
          <cell r="D251">
            <v>459.5</v>
          </cell>
          <cell r="E251">
            <v>5654.5</v>
          </cell>
          <cell r="F251">
            <v>1.5365</v>
          </cell>
          <cell r="G251">
            <v>2.0077500000000001</v>
          </cell>
          <cell r="H251">
            <v>601.5</v>
          </cell>
          <cell r="I251">
            <v>8.0079499999999992</v>
          </cell>
        </row>
        <row r="252">
          <cell r="A252">
            <v>39520</v>
          </cell>
          <cell r="B252">
            <v>3660</v>
          </cell>
          <cell r="C252">
            <v>7428</v>
          </cell>
          <cell r="D252">
            <v>463.5</v>
          </cell>
          <cell r="E252">
            <v>5697</v>
          </cell>
          <cell r="F252">
            <v>1.5565500000000001</v>
          </cell>
          <cell r="G252">
            <v>2.02955</v>
          </cell>
          <cell r="H252">
            <v>604.5</v>
          </cell>
          <cell r="I252">
            <v>7.8959999999999999</v>
          </cell>
        </row>
        <row r="253">
          <cell r="A253">
            <v>39521</v>
          </cell>
          <cell r="B253">
            <v>3640</v>
          </cell>
          <cell r="C253">
            <v>7398.5</v>
          </cell>
          <cell r="D253">
            <v>458.5</v>
          </cell>
          <cell r="E253">
            <v>5690</v>
          </cell>
          <cell r="F253">
            <v>1.5629999999999999</v>
          </cell>
          <cell r="G253">
            <v>2.0329999999999999</v>
          </cell>
          <cell r="H253">
            <v>603.5</v>
          </cell>
          <cell r="I253">
            <v>7.9459999999999997</v>
          </cell>
        </row>
        <row r="254">
          <cell r="A254">
            <v>39524</v>
          </cell>
          <cell r="B254">
            <v>3640</v>
          </cell>
          <cell r="C254">
            <v>7331</v>
          </cell>
          <cell r="D254">
            <v>446</v>
          </cell>
          <cell r="E254">
            <v>5769</v>
          </cell>
          <cell r="F254">
            <v>1.585</v>
          </cell>
          <cell r="G254">
            <v>2.0139999999999998</v>
          </cell>
          <cell r="H254">
            <v>609.5</v>
          </cell>
          <cell r="I254">
            <v>8.1609999999999996</v>
          </cell>
        </row>
        <row r="255">
          <cell r="A255">
            <v>39525</v>
          </cell>
          <cell r="B255">
            <v>3610</v>
          </cell>
          <cell r="C255">
            <v>7227</v>
          </cell>
          <cell r="D255">
            <v>445</v>
          </cell>
          <cell r="E255">
            <v>5694</v>
          </cell>
          <cell r="F255">
            <v>1.577</v>
          </cell>
          <cell r="G255">
            <v>2.0019999999999998</v>
          </cell>
          <cell r="H255">
            <v>601</v>
          </cell>
          <cell r="I255">
            <v>8.1059999999999999</v>
          </cell>
        </row>
        <row r="256">
          <cell r="A256">
            <v>39526</v>
          </cell>
          <cell r="B256">
            <v>3590</v>
          </cell>
          <cell r="C256">
            <v>7208</v>
          </cell>
          <cell r="D256">
            <v>450</v>
          </cell>
          <cell r="E256">
            <v>5641</v>
          </cell>
          <cell r="F256">
            <v>1.571</v>
          </cell>
          <cell r="G256">
            <v>2.008</v>
          </cell>
          <cell r="H256">
            <v>599</v>
          </cell>
          <cell r="I256">
            <v>7.976</v>
          </cell>
        </row>
        <row r="257">
          <cell r="A257">
            <v>39527</v>
          </cell>
          <cell r="B257">
            <v>3540</v>
          </cell>
          <cell r="C257">
            <v>7015</v>
          </cell>
          <cell r="D257">
            <v>437</v>
          </cell>
          <cell r="E257">
            <v>5517</v>
          </cell>
          <cell r="F257">
            <v>1.5580000000000001</v>
          </cell>
          <cell r="G257">
            <v>1.982</v>
          </cell>
          <cell r="H257">
            <v>586</v>
          </cell>
          <cell r="I257">
            <v>8.1039999999999992</v>
          </cell>
        </row>
        <row r="258">
          <cell r="A258">
            <v>39532</v>
          </cell>
          <cell r="B258">
            <v>3580</v>
          </cell>
          <cell r="C258">
            <v>7129</v>
          </cell>
          <cell r="D258">
            <v>443</v>
          </cell>
          <cell r="E258">
            <v>5564</v>
          </cell>
          <cell r="F258">
            <v>1.554</v>
          </cell>
          <cell r="G258">
            <v>1.9910000000000001</v>
          </cell>
          <cell r="H258">
            <v>591</v>
          </cell>
          <cell r="I258">
            <v>8.0879999999999992</v>
          </cell>
        </row>
        <row r="259">
          <cell r="A259">
            <v>39533</v>
          </cell>
          <cell r="B259">
            <v>3580</v>
          </cell>
          <cell r="C259">
            <v>7174</v>
          </cell>
          <cell r="D259">
            <v>443</v>
          </cell>
          <cell r="E259">
            <v>5595</v>
          </cell>
          <cell r="F259">
            <v>1.5629999999999999</v>
          </cell>
          <cell r="G259">
            <v>2.004</v>
          </cell>
          <cell r="H259">
            <v>594</v>
          </cell>
          <cell r="I259">
            <v>8.0760000000000005</v>
          </cell>
        </row>
        <row r="260">
          <cell r="A260">
            <v>39534</v>
          </cell>
          <cell r="B260">
            <v>3620</v>
          </cell>
          <cell r="C260">
            <v>7266</v>
          </cell>
          <cell r="D260">
            <v>449</v>
          </cell>
          <cell r="E260">
            <v>5725</v>
          </cell>
          <cell r="F260">
            <v>1.581</v>
          </cell>
          <cell r="G260">
            <v>2.0070000000000001</v>
          </cell>
          <cell r="H260">
            <v>609</v>
          </cell>
          <cell r="I260">
            <v>8.07</v>
          </cell>
        </row>
        <row r="261">
          <cell r="A261">
            <v>39535</v>
          </cell>
          <cell r="B261">
            <v>3650</v>
          </cell>
          <cell r="C261">
            <v>7327</v>
          </cell>
          <cell r="D261">
            <v>457</v>
          </cell>
          <cell r="E261">
            <v>5763</v>
          </cell>
          <cell r="F261">
            <v>1.579</v>
          </cell>
          <cell r="G261">
            <v>2.0070000000000001</v>
          </cell>
          <cell r="H261">
            <v>613</v>
          </cell>
          <cell r="I261">
            <v>7.9960000000000004</v>
          </cell>
        </row>
        <row r="262">
          <cell r="A262">
            <v>39538</v>
          </cell>
          <cell r="B262">
            <v>3650</v>
          </cell>
          <cell r="C262">
            <v>7273</v>
          </cell>
          <cell r="D262">
            <v>450</v>
          </cell>
          <cell r="E262">
            <v>5764</v>
          </cell>
          <cell r="F262">
            <v>1.579</v>
          </cell>
          <cell r="G262">
            <v>1.9930000000000001</v>
          </cell>
          <cell r="H262">
            <v>614</v>
          </cell>
          <cell r="I262">
            <v>8.1150000000000002</v>
          </cell>
        </row>
        <row r="263">
          <cell r="A263">
            <v>39539</v>
          </cell>
          <cell r="B263">
            <v>3620</v>
          </cell>
          <cell r="C263">
            <v>7161</v>
          </cell>
          <cell r="D263">
            <v>445</v>
          </cell>
          <cell r="E263">
            <v>5679</v>
          </cell>
          <cell r="F263">
            <v>1.569</v>
          </cell>
          <cell r="G263">
            <v>1.978</v>
          </cell>
          <cell r="H263">
            <v>605</v>
          </cell>
          <cell r="I263">
            <v>8.1280000000000001</v>
          </cell>
        </row>
        <row r="264">
          <cell r="A264">
            <v>39540</v>
          </cell>
          <cell r="B264">
            <v>3620</v>
          </cell>
          <cell r="C264">
            <v>7159</v>
          </cell>
          <cell r="D264">
            <v>454</v>
          </cell>
          <cell r="E264">
            <v>5644</v>
          </cell>
          <cell r="F264">
            <v>1.5589999999999999</v>
          </cell>
          <cell r="G264">
            <v>1.978</v>
          </cell>
          <cell r="H264">
            <v>601</v>
          </cell>
          <cell r="I264">
            <v>7.9770000000000003</v>
          </cell>
        </row>
        <row r="265">
          <cell r="A265">
            <v>39541</v>
          </cell>
          <cell r="B265">
            <v>3520</v>
          </cell>
          <cell r="C265">
            <v>6984</v>
          </cell>
          <cell r="D265">
            <v>455</v>
          </cell>
          <cell r="E265">
            <v>5503</v>
          </cell>
          <cell r="F265">
            <v>1.5629999999999999</v>
          </cell>
          <cell r="G265">
            <v>1.984</v>
          </cell>
          <cell r="H265">
            <v>588</v>
          </cell>
          <cell r="I265">
            <v>7.7409999999999997</v>
          </cell>
        </row>
        <row r="266">
          <cell r="A266">
            <v>39542</v>
          </cell>
          <cell r="B266">
            <v>3520</v>
          </cell>
          <cell r="C266">
            <v>7023</v>
          </cell>
          <cell r="D266">
            <v>453</v>
          </cell>
          <cell r="E266">
            <v>5518</v>
          </cell>
          <cell r="F266">
            <v>1.5680000000000001</v>
          </cell>
          <cell r="G266">
            <v>1.9950000000000001</v>
          </cell>
          <cell r="H266">
            <v>590</v>
          </cell>
          <cell r="I266">
            <v>7.7789999999999999</v>
          </cell>
        </row>
        <row r="267">
          <cell r="A267">
            <v>39545</v>
          </cell>
          <cell r="B267">
            <v>3520</v>
          </cell>
          <cell r="C267">
            <v>7004</v>
          </cell>
          <cell r="D267">
            <v>450</v>
          </cell>
          <cell r="E267">
            <v>5518</v>
          </cell>
          <cell r="F267">
            <v>1.5680000000000001</v>
          </cell>
          <cell r="G267">
            <v>1.99</v>
          </cell>
          <cell r="H267">
            <v>589</v>
          </cell>
          <cell r="I267">
            <v>7.83</v>
          </cell>
        </row>
        <row r="268">
          <cell r="A268">
            <v>39546</v>
          </cell>
          <cell r="B268">
            <v>3520</v>
          </cell>
          <cell r="C268">
            <v>6998</v>
          </cell>
          <cell r="D268">
            <v>453</v>
          </cell>
          <cell r="E268">
            <v>5540</v>
          </cell>
          <cell r="F268">
            <v>1.5740000000000001</v>
          </cell>
          <cell r="G268">
            <v>1.988</v>
          </cell>
          <cell r="H268">
            <v>591</v>
          </cell>
          <cell r="I268">
            <v>7.7759999999999998</v>
          </cell>
        </row>
        <row r="269">
          <cell r="A269">
            <v>39547</v>
          </cell>
          <cell r="B269">
            <v>3520</v>
          </cell>
          <cell r="C269">
            <v>6924</v>
          </cell>
          <cell r="D269">
            <v>455</v>
          </cell>
          <cell r="E269">
            <v>5529</v>
          </cell>
          <cell r="F269">
            <v>1.571</v>
          </cell>
          <cell r="G269">
            <v>1.9670000000000001</v>
          </cell>
          <cell r="H269">
            <v>590</v>
          </cell>
          <cell r="I269">
            <v>7.7350000000000003</v>
          </cell>
        </row>
        <row r="270">
          <cell r="A270">
            <v>39548</v>
          </cell>
          <cell r="B270">
            <v>3520</v>
          </cell>
          <cell r="C270">
            <v>6953</v>
          </cell>
          <cell r="D270">
            <v>448</v>
          </cell>
          <cell r="E270">
            <v>5578</v>
          </cell>
          <cell r="F270">
            <v>1.585</v>
          </cell>
          <cell r="G270">
            <v>1.9750000000000001</v>
          </cell>
          <cell r="H270">
            <v>594</v>
          </cell>
          <cell r="I270">
            <v>7.8550000000000004</v>
          </cell>
        </row>
        <row r="271">
          <cell r="A271">
            <v>39549</v>
          </cell>
          <cell r="B271">
            <v>3520</v>
          </cell>
          <cell r="C271">
            <v>6950</v>
          </cell>
          <cell r="D271">
            <v>453</v>
          </cell>
          <cell r="E271">
            <v>5553</v>
          </cell>
          <cell r="F271">
            <v>1.5780000000000001</v>
          </cell>
          <cell r="G271">
            <v>1.974</v>
          </cell>
          <cell r="H271">
            <v>592</v>
          </cell>
          <cell r="I271">
            <v>7.7759999999999998</v>
          </cell>
        </row>
        <row r="272">
          <cell r="A272">
            <v>39552</v>
          </cell>
          <cell r="B272">
            <v>3520</v>
          </cell>
          <cell r="C272">
            <v>6940</v>
          </cell>
          <cell r="D272">
            <v>450</v>
          </cell>
          <cell r="E272">
            <v>5533</v>
          </cell>
          <cell r="F272">
            <v>1.5720000000000001</v>
          </cell>
          <cell r="G272">
            <v>1.972</v>
          </cell>
          <cell r="H272">
            <v>588</v>
          </cell>
          <cell r="I272">
            <v>7.8259999999999996</v>
          </cell>
        </row>
        <row r="273">
          <cell r="A273">
            <v>39553</v>
          </cell>
          <cell r="B273">
            <v>3490</v>
          </cell>
          <cell r="C273">
            <v>6887</v>
          </cell>
          <cell r="D273">
            <v>444</v>
          </cell>
          <cell r="E273">
            <v>5529</v>
          </cell>
          <cell r="F273">
            <v>1.5840000000000001</v>
          </cell>
          <cell r="G273">
            <v>1.9730000000000001</v>
          </cell>
          <cell r="H273">
            <v>588</v>
          </cell>
          <cell r="I273">
            <v>7.859</v>
          </cell>
        </row>
        <row r="274">
          <cell r="A274">
            <v>39554</v>
          </cell>
          <cell r="B274">
            <v>3470</v>
          </cell>
          <cell r="C274">
            <v>6748</v>
          </cell>
          <cell r="D274">
            <v>437.5</v>
          </cell>
          <cell r="E274">
            <v>5482.5</v>
          </cell>
          <cell r="F274">
            <v>1.58005</v>
          </cell>
          <cell r="G274">
            <v>1.94465</v>
          </cell>
          <cell r="H274">
            <v>584</v>
          </cell>
          <cell r="I274">
            <v>7.9255000000000004</v>
          </cell>
        </row>
        <row r="275">
          <cell r="A275">
            <v>39555</v>
          </cell>
          <cell r="B275">
            <v>3430</v>
          </cell>
          <cell r="C275">
            <v>6764</v>
          </cell>
          <cell r="D275">
            <v>436</v>
          </cell>
          <cell r="E275">
            <v>5466</v>
          </cell>
          <cell r="F275">
            <v>1.593</v>
          </cell>
          <cell r="G275">
            <v>1.972</v>
          </cell>
          <cell r="H275">
            <v>584</v>
          </cell>
          <cell r="I275">
            <v>7.87</v>
          </cell>
        </row>
        <row r="276">
          <cell r="A276">
            <v>39556</v>
          </cell>
          <cell r="B276">
            <v>3430</v>
          </cell>
          <cell r="C276">
            <v>6831</v>
          </cell>
          <cell r="D276">
            <v>440</v>
          </cell>
          <cell r="E276">
            <v>5457</v>
          </cell>
          <cell r="F276">
            <v>1.591</v>
          </cell>
          <cell r="G276">
            <v>1.992</v>
          </cell>
          <cell r="H276">
            <v>580</v>
          </cell>
          <cell r="I276">
            <v>7.7949999999999999</v>
          </cell>
        </row>
        <row r="277">
          <cell r="A277">
            <v>39559</v>
          </cell>
          <cell r="B277">
            <v>3440</v>
          </cell>
          <cell r="C277">
            <v>6878</v>
          </cell>
          <cell r="D277">
            <v>442</v>
          </cell>
          <cell r="E277">
            <v>5446</v>
          </cell>
          <cell r="F277">
            <v>1.583</v>
          </cell>
          <cell r="G277">
            <v>1.9990000000000001</v>
          </cell>
          <cell r="H277">
            <v>579</v>
          </cell>
          <cell r="I277">
            <v>7.782</v>
          </cell>
        </row>
        <row r="278">
          <cell r="A278">
            <v>39560</v>
          </cell>
          <cell r="B278">
            <v>3490</v>
          </cell>
          <cell r="C278">
            <v>6908</v>
          </cell>
          <cell r="D278">
            <v>449</v>
          </cell>
          <cell r="E278">
            <v>5543</v>
          </cell>
          <cell r="F278">
            <v>1.5880000000000001</v>
          </cell>
          <cell r="G278">
            <v>1.9790000000000001</v>
          </cell>
          <cell r="H278">
            <v>592</v>
          </cell>
          <cell r="I278">
            <v>7.7649999999999997</v>
          </cell>
        </row>
        <row r="279">
          <cell r="A279">
            <v>39561</v>
          </cell>
          <cell r="B279">
            <v>3490</v>
          </cell>
          <cell r="C279">
            <v>6964</v>
          </cell>
          <cell r="D279">
            <v>457</v>
          </cell>
          <cell r="E279">
            <v>5578</v>
          </cell>
          <cell r="F279">
            <v>1.593</v>
          </cell>
          <cell r="G279">
            <v>1.9950000000000001</v>
          </cell>
          <cell r="H279">
            <v>598</v>
          </cell>
          <cell r="I279">
            <v>7.6379999999999999</v>
          </cell>
        </row>
        <row r="280">
          <cell r="A280">
            <v>39562</v>
          </cell>
          <cell r="B280">
            <v>3470</v>
          </cell>
          <cell r="C280">
            <v>6866</v>
          </cell>
          <cell r="D280">
            <v>452</v>
          </cell>
          <cell r="E280">
            <v>5501</v>
          </cell>
          <cell r="F280">
            <v>1.585</v>
          </cell>
          <cell r="G280">
            <v>1.9790000000000001</v>
          </cell>
          <cell r="H280">
            <v>589</v>
          </cell>
          <cell r="I280">
            <v>7.67</v>
          </cell>
        </row>
        <row r="281">
          <cell r="A281">
            <v>39563</v>
          </cell>
          <cell r="B281">
            <v>3450</v>
          </cell>
          <cell r="C281">
            <v>6810</v>
          </cell>
          <cell r="D281">
            <v>449</v>
          </cell>
          <cell r="E281">
            <v>5409</v>
          </cell>
          <cell r="F281">
            <v>1.5680000000000001</v>
          </cell>
          <cell r="G281">
            <v>1.974</v>
          </cell>
          <cell r="H281">
            <v>580</v>
          </cell>
          <cell r="I281">
            <v>7.6849999999999996</v>
          </cell>
        </row>
        <row r="282">
          <cell r="A282">
            <v>39566</v>
          </cell>
          <cell r="B282">
            <v>3450</v>
          </cell>
          <cell r="C282">
            <v>6844</v>
          </cell>
          <cell r="D282">
            <v>454</v>
          </cell>
          <cell r="E282">
            <v>5402</v>
          </cell>
          <cell r="F282">
            <v>1.5660000000000001</v>
          </cell>
          <cell r="G282">
            <v>1.9843</v>
          </cell>
          <cell r="H282">
            <v>578</v>
          </cell>
          <cell r="I282">
            <v>7.5919999999999996</v>
          </cell>
        </row>
        <row r="283">
          <cell r="A283">
            <v>39567</v>
          </cell>
          <cell r="B283">
            <v>3450</v>
          </cell>
          <cell r="C283">
            <v>6865</v>
          </cell>
          <cell r="D283">
            <v>457</v>
          </cell>
          <cell r="E283">
            <v>5395</v>
          </cell>
          <cell r="F283">
            <v>1.5640000000000001</v>
          </cell>
          <cell r="G283">
            <v>1.99</v>
          </cell>
          <cell r="H283">
            <v>577</v>
          </cell>
          <cell r="I283">
            <v>7.5449999999999999</v>
          </cell>
        </row>
        <row r="284">
          <cell r="A284">
            <v>39568</v>
          </cell>
          <cell r="B284">
            <v>3450</v>
          </cell>
          <cell r="C284">
            <v>6790</v>
          </cell>
          <cell r="D284">
            <v>455</v>
          </cell>
          <cell r="E284">
            <v>5377</v>
          </cell>
          <cell r="F284">
            <v>1.5589999999999999</v>
          </cell>
          <cell r="G284">
            <v>1.968</v>
          </cell>
          <cell r="H284">
            <v>575</v>
          </cell>
          <cell r="I284">
            <v>7.5880000000000001</v>
          </cell>
        </row>
        <row r="285">
          <cell r="A285">
            <v>39570</v>
          </cell>
          <cell r="B285">
            <v>3470</v>
          </cell>
          <cell r="C285">
            <v>6856</v>
          </cell>
          <cell r="D285">
            <v>457</v>
          </cell>
          <cell r="E285">
            <v>5368</v>
          </cell>
          <cell r="F285">
            <v>1.5469999999999999</v>
          </cell>
          <cell r="G285">
            <v>1.976</v>
          </cell>
          <cell r="H285">
            <v>574</v>
          </cell>
          <cell r="I285">
            <v>7.5949999999999998</v>
          </cell>
        </row>
        <row r="286">
          <cell r="A286">
            <v>39573</v>
          </cell>
          <cell r="B286">
            <v>3450</v>
          </cell>
          <cell r="C286">
            <v>6820</v>
          </cell>
          <cell r="D286">
            <v>455</v>
          </cell>
          <cell r="E286">
            <v>5333</v>
          </cell>
          <cell r="F286">
            <v>1.546</v>
          </cell>
          <cell r="G286">
            <v>1.9770000000000001</v>
          </cell>
          <cell r="H286">
            <v>570</v>
          </cell>
          <cell r="I286">
            <v>7.5759999999999996</v>
          </cell>
        </row>
        <row r="287">
          <cell r="A287">
            <v>39574</v>
          </cell>
          <cell r="B287">
            <v>3380</v>
          </cell>
          <cell r="C287">
            <v>6668</v>
          </cell>
          <cell r="D287">
            <v>447</v>
          </cell>
          <cell r="E287">
            <v>5245</v>
          </cell>
          <cell r="F287">
            <v>1.552</v>
          </cell>
          <cell r="G287">
            <v>1.9730000000000001</v>
          </cell>
          <cell r="H287">
            <v>560</v>
          </cell>
          <cell r="I287">
            <v>7.57</v>
          </cell>
        </row>
        <row r="288">
          <cell r="A288">
            <v>39575</v>
          </cell>
          <cell r="B288">
            <v>3330</v>
          </cell>
          <cell r="C288">
            <v>6563</v>
          </cell>
          <cell r="D288">
            <v>443</v>
          </cell>
          <cell r="E288">
            <v>5163</v>
          </cell>
          <cell r="F288">
            <v>1.55</v>
          </cell>
          <cell r="G288">
            <v>1.9710000000000001</v>
          </cell>
          <cell r="H288">
            <v>553</v>
          </cell>
          <cell r="I288">
            <v>7.5149999999999997</v>
          </cell>
        </row>
        <row r="289">
          <cell r="A289">
            <v>39576</v>
          </cell>
          <cell r="B289">
            <v>3320</v>
          </cell>
          <cell r="C289">
            <v>6479</v>
          </cell>
          <cell r="D289">
            <v>435</v>
          </cell>
          <cell r="E289">
            <v>5083</v>
          </cell>
          <cell r="F289">
            <v>1.5309999999999999</v>
          </cell>
          <cell r="G289">
            <v>1.9510000000000001</v>
          </cell>
          <cell r="H289">
            <v>545</v>
          </cell>
          <cell r="I289">
            <v>7.6369999999999996</v>
          </cell>
        </row>
        <row r="290">
          <cell r="A290">
            <v>39577</v>
          </cell>
          <cell r="B290">
            <v>3290</v>
          </cell>
          <cell r="C290">
            <v>6433</v>
          </cell>
          <cell r="D290">
            <v>434</v>
          </cell>
          <cell r="E290">
            <v>5073</v>
          </cell>
          <cell r="F290">
            <v>1.542</v>
          </cell>
          <cell r="G290">
            <v>1.9550000000000001</v>
          </cell>
          <cell r="H290">
            <v>545</v>
          </cell>
          <cell r="I290">
            <v>7.5759999999999996</v>
          </cell>
        </row>
        <row r="291">
          <cell r="A291">
            <v>39580</v>
          </cell>
          <cell r="B291">
            <v>3330</v>
          </cell>
          <cell r="C291">
            <v>6485</v>
          </cell>
          <cell r="D291">
            <v>433</v>
          </cell>
          <cell r="E291">
            <v>5132</v>
          </cell>
          <cell r="F291">
            <v>1.5409999999999999</v>
          </cell>
          <cell r="G291">
            <v>1.9470000000000001</v>
          </cell>
          <cell r="H291">
            <v>553</v>
          </cell>
          <cell r="I291">
            <v>7.6849999999999996</v>
          </cell>
        </row>
        <row r="292">
          <cell r="A292">
            <v>39581</v>
          </cell>
          <cell r="B292">
            <v>3310</v>
          </cell>
          <cell r="C292">
            <v>6469</v>
          </cell>
          <cell r="D292">
            <v>435</v>
          </cell>
          <cell r="E292">
            <v>5143</v>
          </cell>
          <cell r="F292">
            <v>1.554</v>
          </cell>
          <cell r="G292">
            <v>1.954</v>
          </cell>
          <cell r="H292">
            <v>554</v>
          </cell>
          <cell r="I292">
            <v>7.6159999999999997</v>
          </cell>
        </row>
        <row r="293">
          <cell r="A293">
            <v>39582</v>
          </cell>
          <cell r="B293">
            <v>3280</v>
          </cell>
          <cell r="C293">
            <v>6374</v>
          </cell>
          <cell r="D293">
            <v>434</v>
          </cell>
          <cell r="E293">
            <v>5067</v>
          </cell>
          <cell r="F293">
            <v>1.5449999999999999</v>
          </cell>
          <cell r="G293">
            <v>1.9430000000000001</v>
          </cell>
          <cell r="H293">
            <v>545</v>
          </cell>
          <cell r="I293">
            <v>7.5629999999999997</v>
          </cell>
        </row>
        <row r="294">
          <cell r="A294">
            <v>39583</v>
          </cell>
          <cell r="B294">
            <v>3320</v>
          </cell>
          <cell r="C294">
            <v>6466</v>
          </cell>
          <cell r="D294">
            <v>434</v>
          </cell>
          <cell r="E294">
            <v>5143</v>
          </cell>
          <cell r="F294">
            <v>1.5489999999999999</v>
          </cell>
          <cell r="G294">
            <v>1.948</v>
          </cell>
          <cell r="H294">
            <v>552</v>
          </cell>
          <cell r="I294">
            <v>7.6449999999999996</v>
          </cell>
        </row>
        <row r="295">
          <cell r="A295">
            <v>39584</v>
          </cell>
          <cell r="B295">
            <v>3350</v>
          </cell>
          <cell r="C295">
            <v>6524</v>
          </cell>
          <cell r="D295">
            <v>443</v>
          </cell>
          <cell r="E295">
            <v>5188</v>
          </cell>
          <cell r="F295">
            <v>1.5489999999999999</v>
          </cell>
          <cell r="G295">
            <v>1.9470000000000001</v>
          </cell>
          <cell r="H295">
            <v>556</v>
          </cell>
          <cell r="I295">
            <v>7.5650000000000004</v>
          </cell>
        </row>
        <row r="296">
          <cell r="A296">
            <v>39587</v>
          </cell>
          <cell r="B296">
            <v>3350</v>
          </cell>
          <cell r="C296">
            <v>6559</v>
          </cell>
          <cell r="D296">
            <v>448</v>
          </cell>
          <cell r="E296">
            <v>5219</v>
          </cell>
          <cell r="F296">
            <v>1.5580000000000001</v>
          </cell>
          <cell r="G296">
            <v>1.958</v>
          </cell>
          <cell r="H296">
            <v>560</v>
          </cell>
          <cell r="I296">
            <v>7.4729999999999999</v>
          </cell>
        </row>
        <row r="297">
          <cell r="A297">
            <v>39588</v>
          </cell>
          <cell r="B297">
            <v>3350</v>
          </cell>
          <cell r="C297">
            <v>6540</v>
          </cell>
          <cell r="D297">
            <v>443</v>
          </cell>
          <cell r="E297">
            <v>5203</v>
          </cell>
          <cell r="F297">
            <v>1.5529999999999999</v>
          </cell>
          <cell r="G297">
            <v>1.952</v>
          </cell>
          <cell r="H297">
            <v>560</v>
          </cell>
          <cell r="I297">
            <v>7.5659999999999998</v>
          </cell>
        </row>
        <row r="298">
          <cell r="A298">
            <v>39589</v>
          </cell>
          <cell r="B298">
            <v>3380</v>
          </cell>
          <cell r="C298">
            <v>6684</v>
          </cell>
          <cell r="D298">
            <v>440</v>
          </cell>
          <cell r="E298">
            <v>5297</v>
          </cell>
          <cell r="F298">
            <v>1.5669999999999999</v>
          </cell>
          <cell r="G298">
            <v>1.978</v>
          </cell>
          <cell r="H298">
            <v>570</v>
          </cell>
          <cell r="I298">
            <v>7.6760000000000002</v>
          </cell>
        </row>
        <row r="299">
          <cell r="A299">
            <v>39590</v>
          </cell>
          <cell r="B299">
            <v>3380</v>
          </cell>
          <cell r="C299">
            <v>6664</v>
          </cell>
          <cell r="D299">
            <v>438</v>
          </cell>
          <cell r="E299">
            <v>5334</v>
          </cell>
          <cell r="F299">
            <v>1.5780000000000001</v>
          </cell>
          <cell r="G299">
            <v>1.9710000000000001</v>
          </cell>
          <cell r="H299">
            <v>572</v>
          </cell>
          <cell r="I299">
            <v>7.7119999999999997</v>
          </cell>
        </row>
        <row r="300">
          <cell r="A300">
            <v>39591</v>
          </cell>
          <cell r="B300">
            <v>3350</v>
          </cell>
          <cell r="C300">
            <v>6628</v>
          </cell>
          <cell r="D300">
            <v>439</v>
          </cell>
          <cell r="E300">
            <v>5268</v>
          </cell>
          <cell r="F300">
            <v>1.573</v>
          </cell>
          <cell r="G300">
            <v>1.9790000000000001</v>
          </cell>
          <cell r="H300">
            <v>566</v>
          </cell>
          <cell r="I300">
            <v>7.6239999999999997</v>
          </cell>
        </row>
        <row r="301">
          <cell r="A301">
            <v>39595</v>
          </cell>
          <cell r="B301">
            <v>3370</v>
          </cell>
          <cell r="C301">
            <v>6685.5</v>
          </cell>
          <cell r="D301">
            <v>439</v>
          </cell>
          <cell r="E301">
            <v>5326</v>
          </cell>
          <cell r="F301">
            <v>1.5803</v>
          </cell>
          <cell r="G301">
            <v>1.9830000000000001</v>
          </cell>
          <cell r="H301">
            <v>571</v>
          </cell>
          <cell r="I301">
            <v>7.6852999999999998</v>
          </cell>
        </row>
        <row r="302">
          <cell r="A302">
            <v>39596</v>
          </cell>
          <cell r="B302">
            <v>3390</v>
          </cell>
          <cell r="C302">
            <v>6701</v>
          </cell>
          <cell r="D302">
            <v>438</v>
          </cell>
          <cell r="E302">
            <v>5329</v>
          </cell>
          <cell r="F302">
            <v>1.5720000000000001</v>
          </cell>
          <cell r="G302">
            <v>1.9770000000000001</v>
          </cell>
          <cell r="H302">
            <v>573</v>
          </cell>
          <cell r="I302">
            <v>7.7450000000000001</v>
          </cell>
        </row>
        <row r="303">
          <cell r="A303">
            <v>39597</v>
          </cell>
          <cell r="B303">
            <v>3390</v>
          </cell>
          <cell r="C303">
            <v>6696</v>
          </cell>
          <cell r="D303">
            <v>442</v>
          </cell>
          <cell r="E303">
            <v>5291</v>
          </cell>
          <cell r="F303">
            <v>1.5609999999999999</v>
          </cell>
          <cell r="G303">
            <v>1.9750000000000001</v>
          </cell>
          <cell r="H303">
            <v>567</v>
          </cell>
          <cell r="I303">
            <v>7.6619999999999999</v>
          </cell>
        </row>
        <row r="304">
          <cell r="A304">
            <v>39598</v>
          </cell>
          <cell r="B304">
            <v>3390</v>
          </cell>
          <cell r="C304">
            <v>6701</v>
          </cell>
          <cell r="D304">
            <v>447</v>
          </cell>
          <cell r="E304">
            <v>5263</v>
          </cell>
          <cell r="F304">
            <v>1.5529999999999999</v>
          </cell>
          <cell r="G304">
            <v>1.9770000000000001</v>
          </cell>
          <cell r="H304">
            <v>564</v>
          </cell>
          <cell r="I304">
            <v>7.5810000000000004</v>
          </cell>
        </row>
        <row r="305">
          <cell r="A305">
            <v>39601</v>
          </cell>
          <cell r="B305">
            <v>3370</v>
          </cell>
          <cell r="C305">
            <v>6651</v>
          </cell>
          <cell r="D305">
            <v>442</v>
          </cell>
          <cell r="E305">
            <v>5236</v>
          </cell>
          <cell r="F305">
            <v>1.554</v>
          </cell>
          <cell r="G305">
            <v>1.974</v>
          </cell>
          <cell r="H305">
            <v>561</v>
          </cell>
          <cell r="I305">
            <v>7.6260000000000003</v>
          </cell>
        </row>
        <row r="306">
          <cell r="A306">
            <v>39602</v>
          </cell>
          <cell r="B306">
            <v>3350</v>
          </cell>
          <cell r="C306">
            <v>6574</v>
          </cell>
          <cell r="D306">
            <v>434</v>
          </cell>
          <cell r="E306">
            <v>5203</v>
          </cell>
          <cell r="F306">
            <v>1.5529999999999999</v>
          </cell>
          <cell r="G306">
            <v>1.962</v>
          </cell>
          <cell r="H306">
            <v>555</v>
          </cell>
          <cell r="I306">
            <v>7.7149999999999999</v>
          </cell>
        </row>
        <row r="307">
          <cell r="A307">
            <v>39603</v>
          </cell>
          <cell r="B307">
            <v>3320</v>
          </cell>
          <cell r="C307">
            <v>6518</v>
          </cell>
          <cell r="D307">
            <v>429</v>
          </cell>
          <cell r="E307">
            <v>5130</v>
          </cell>
          <cell r="F307">
            <v>1.5449999999999999</v>
          </cell>
          <cell r="G307">
            <v>1.9630000000000001</v>
          </cell>
          <cell r="H307">
            <v>550</v>
          </cell>
          <cell r="I307">
            <v>7.7329999999999997</v>
          </cell>
        </row>
        <row r="308">
          <cell r="A308">
            <v>39604</v>
          </cell>
          <cell r="B308">
            <v>3300</v>
          </cell>
          <cell r="C308">
            <v>6442</v>
          </cell>
          <cell r="D308">
            <v>424</v>
          </cell>
          <cell r="E308">
            <v>5088</v>
          </cell>
          <cell r="F308">
            <v>1.542</v>
          </cell>
          <cell r="G308">
            <v>1.952</v>
          </cell>
          <cell r="H308">
            <v>546</v>
          </cell>
          <cell r="I308">
            <v>7.7850000000000001</v>
          </cell>
        </row>
        <row r="309">
          <cell r="A309">
            <v>39605</v>
          </cell>
          <cell r="B309">
            <v>3300</v>
          </cell>
          <cell r="C309">
            <v>6466</v>
          </cell>
          <cell r="D309">
            <v>421</v>
          </cell>
          <cell r="E309">
            <v>5152</v>
          </cell>
          <cell r="F309">
            <v>1.5609999999999999</v>
          </cell>
          <cell r="G309">
            <v>1.96</v>
          </cell>
          <cell r="H309">
            <v>553</v>
          </cell>
          <cell r="I309">
            <v>7.8390000000000004</v>
          </cell>
        </row>
        <row r="310">
          <cell r="A310">
            <v>39608</v>
          </cell>
          <cell r="B310">
            <v>3300</v>
          </cell>
          <cell r="C310">
            <v>6499</v>
          </cell>
          <cell r="D310">
            <v>420</v>
          </cell>
          <cell r="E310">
            <v>5204</v>
          </cell>
          <cell r="F310">
            <v>1.577</v>
          </cell>
          <cell r="G310">
            <v>1.9690000000000001</v>
          </cell>
          <cell r="H310">
            <v>558</v>
          </cell>
          <cell r="I310">
            <v>7.8579999999999997</v>
          </cell>
        </row>
        <row r="311">
          <cell r="A311">
            <v>39609</v>
          </cell>
          <cell r="B311">
            <v>3230</v>
          </cell>
          <cell r="C311">
            <v>6360</v>
          </cell>
          <cell r="D311">
            <v>408</v>
          </cell>
          <cell r="E311">
            <v>5035</v>
          </cell>
          <cell r="F311">
            <v>1.5589999999999999</v>
          </cell>
          <cell r="G311">
            <v>1.9690000000000001</v>
          </cell>
          <cell r="H311">
            <v>539</v>
          </cell>
          <cell r="I311">
            <v>7.9160000000000004</v>
          </cell>
        </row>
        <row r="312">
          <cell r="A312">
            <v>39610</v>
          </cell>
          <cell r="B312">
            <v>3210</v>
          </cell>
          <cell r="C312">
            <v>6276</v>
          </cell>
          <cell r="D312">
            <v>403</v>
          </cell>
          <cell r="E312">
            <v>4967</v>
          </cell>
          <cell r="F312">
            <v>1.5469999999999999</v>
          </cell>
          <cell r="G312">
            <v>1.9550000000000001</v>
          </cell>
          <cell r="H312">
            <v>531</v>
          </cell>
          <cell r="I312">
            <v>7.9630000000000001</v>
          </cell>
        </row>
        <row r="313">
          <cell r="A313">
            <v>39611</v>
          </cell>
          <cell r="B313">
            <v>3210</v>
          </cell>
          <cell r="C313">
            <v>6285</v>
          </cell>
          <cell r="D313">
            <v>400</v>
          </cell>
          <cell r="E313">
            <v>4968</v>
          </cell>
          <cell r="F313">
            <v>1.548</v>
          </cell>
          <cell r="G313">
            <v>1.958</v>
          </cell>
          <cell r="H313">
            <v>530</v>
          </cell>
          <cell r="I313">
            <v>8.02</v>
          </cell>
        </row>
        <row r="314">
          <cell r="A314">
            <v>39612</v>
          </cell>
          <cell r="B314">
            <v>3250</v>
          </cell>
          <cell r="C314">
            <v>6327</v>
          </cell>
          <cell r="D314">
            <v>400</v>
          </cell>
          <cell r="E314">
            <v>5020</v>
          </cell>
          <cell r="F314">
            <v>1.5449999999999999</v>
          </cell>
          <cell r="G314">
            <v>1.9470000000000001</v>
          </cell>
          <cell r="H314">
            <v>535</v>
          </cell>
          <cell r="I314">
            <v>8.125</v>
          </cell>
        </row>
        <row r="315">
          <cell r="A315">
            <v>39615</v>
          </cell>
          <cell r="B315">
            <v>3250</v>
          </cell>
          <cell r="C315">
            <v>6346</v>
          </cell>
          <cell r="D315">
            <v>401</v>
          </cell>
          <cell r="E315">
            <v>5010</v>
          </cell>
          <cell r="F315">
            <v>1.542</v>
          </cell>
          <cell r="G315">
            <v>1.9530000000000001</v>
          </cell>
          <cell r="H315">
            <v>535</v>
          </cell>
          <cell r="I315">
            <v>8.0950000000000006</v>
          </cell>
        </row>
        <row r="316">
          <cell r="A316">
            <v>39616</v>
          </cell>
          <cell r="B316">
            <v>3190</v>
          </cell>
          <cell r="C316">
            <v>6278</v>
          </cell>
          <cell r="D316">
            <v>395</v>
          </cell>
          <cell r="E316">
            <v>4955</v>
          </cell>
          <cell r="F316">
            <v>1.5529999999999999</v>
          </cell>
          <cell r="G316">
            <v>1.968</v>
          </cell>
          <cell r="H316">
            <v>531</v>
          </cell>
          <cell r="I316">
            <v>8.0760000000000005</v>
          </cell>
        </row>
        <row r="317">
          <cell r="A317">
            <v>39617</v>
          </cell>
          <cell r="B317">
            <v>3160</v>
          </cell>
          <cell r="C317">
            <v>6166</v>
          </cell>
          <cell r="D317">
            <v>394</v>
          </cell>
          <cell r="E317">
            <v>4894</v>
          </cell>
          <cell r="F317">
            <v>1.5489999999999999</v>
          </cell>
          <cell r="G317">
            <v>1.9510000000000001</v>
          </cell>
          <cell r="H317">
            <v>522</v>
          </cell>
          <cell r="I317">
            <v>8.0269999999999992</v>
          </cell>
        </row>
        <row r="318">
          <cell r="A318">
            <v>39618</v>
          </cell>
          <cell r="B318">
            <v>3180</v>
          </cell>
          <cell r="C318">
            <v>6237</v>
          </cell>
          <cell r="D318">
            <v>396</v>
          </cell>
          <cell r="E318">
            <v>4954</v>
          </cell>
          <cell r="F318">
            <v>1.5580000000000001</v>
          </cell>
          <cell r="G318">
            <v>1.9610000000000001</v>
          </cell>
          <cell r="H318">
            <v>528</v>
          </cell>
          <cell r="I318">
            <v>8.0250000000000004</v>
          </cell>
        </row>
        <row r="319">
          <cell r="A319">
            <v>39619</v>
          </cell>
          <cell r="B319">
            <v>3160</v>
          </cell>
          <cell r="C319">
            <v>6227</v>
          </cell>
          <cell r="D319">
            <v>398</v>
          </cell>
          <cell r="E319">
            <v>4904</v>
          </cell>
          <cell r="F319">
            <v>1.552</v>
          </cell>
          <cell r="G319">
            <v>1.9710000000000001</v>
          </cell>
          <cell r="H319">
            <v>522</v>
          </cell>
          <cell r="I319">
            <v>7.94</v>
          </cell>
        </row>
        <row r="320">
          <cell r="A320">
            <v>39622</v>
          </cell>
          <cell r="B320">
            <v>3160</v>
          </cell>
          <cell r="C320">
            <v>6234</v>
          </cell>
          <cell r="D320">
            <v>395</v>
          </cell>
          <cell r="E320">
            <v>4932</v>
          </cell>
          <cell r="F320">
            <v>1.5609999999999999</v>
          </cell>
          <cell r="G320">
            <v>1.9730000000000001</v>
          </cell>
          <cell r="H320">
            <v>524</v>
          </cell>
          <cell r="I320">
            <v>7.9950000000000001</v>
          </cell>
        </row>
        <row r="321">
          <cell r="A321">
            <v>39623</v>
          </cell>
          <cell r="B321">
            <v>3180</v>
          </cell>
          <cell r="C321">
            <v>6252</v>
          </cell>
          <cell r="D321">
            <v>394</v>
          </cell>
          <cell r="E321">
            <v>4936</v>
          </cell>
          <cell r="F321">
            <v>1.552</v>
          </cell>
          <cell r="G321">
            <v>1.966</v>
          </cell>
          <cell r="H321">
            <v>525</v>
          </cell>
          <cell r="I321">
            <v>8.0709999999999997</v>
          </cell>
        </row>
        <row r="322">
          <cell r="A322">
            <v>39624</v>
          </cell>
          <cell r="B322">
            <v>3180</v>
          </cell>
          <cell r="C322">
            <v>6264</v>
          </cell>
          <cell r="D322">
            <v>397</v>
          </cell>
          <cell r="E322">
            <v>4952</v>
          </cell>
          <cell r="F322">
            <v>1.5569999999999999</v>
          </cell>
          <cell r="G322">
            <v>1.97</v>
          </cell>
          <cell r="H322">
            <v>526</v>
          </cell>
          <cell r="I322">
            <v>8.0060000000000002</v>
          </cell>
        </row>
        <row r="323">
          <cell r="A323">
            <v>39625</v>
          </cell>
          <cell r="B323">
            <v>3160</v>
          </cell>
          <cell r="C323">
            <v>6239</v>
          </cell>
          <cell r="D323">
            <v>401</v>
          </cell>
          <cell r="E323">
            <v>4963</v>
          </cell>
          <cell r="F323">
            <v>1.5680000000000001</v>
          </cell>
          <cell r="G323">
            <v>1.974</v>
          </cell>
          <cell r="H323">
            <v>527</v>
          </cell>
          <cell r="I323">
            <v>7.8819999999999997</v>
          </cell>
        </row>
        <row r="324">
          <cell r="A324">
            <v>39626</v>
          </cell>
          <cell r="B324">
            <v>3160</v>
          </cell>
          <cell r="C324">
            <v>6278</v>
          </cell>
          <cell r="D324">
            <v>399</v>
          </cell>
          <cell r="E324">
            <v>4971</v>
          </cell>
          <cell r="F324">
            <v>1.573</v>
          </cell>
          <cell r="G324">
            <v>1.9870000000000001</v>
          </cell>
          <cell r="H324">
            <v>528</v>
          </cell>
          <cell r="I324">
            <v>7.9210000000000003</v>
          </cell>
        </row>
        <row r="325">
          <cell r="A325">
            <v>39629</v>
          </cell>
          <cell r="B325">
            <v>3160</v>
          </cell>
          <cell r="C325">
            <v>6300</v>
          </cell>
          <cell r="D325">
            <v>399</v>
          </cell>
          <cell r="E325">
            <v>4989</v>
          </cell>
          <cell r="F325">
            <v>1.579</v>
          </cell>
          <cell r="G325">
            <v>1.994</v>
          </cell>
          <cell r="H325">
            <v>530</v>
          </cell>
          <cell r="I325">
            <v>7.91</v>
          </cell>
        </row>
        <row r="326">
          <cell r="A326">
            <v>39630</v>
          </cell>
          <cell r="B326">
            <v>3160</v>
          </cell>
          <cell r="C326">
            <v>6287</v>
          </cell>
          <cell r="D326">
            <v>403</v>
          </cell>
          <cell r="E326">
            <v>4974</v>
          </cell>
          <cell r="F326">
            <v>1.5740000000000001</v>
          </cell>
          <cell r="G326">
            <v>1.99</v>
          </cell>
          <cell r="H326">
            <v>525</v>
          </cell>
          <cell r="I326">
            <v>7.835</v>
          </cell>
        </row>
        <row r="327">
          <cell r="A327">
            <v>39631</v>
          </cell>
          <cell r="B327">
            <v>3160</v>
          </cell>
          <cell r="C327">
            <v>6301</v>
          </cell>
          <cell r="D327">
            <v>401</v>
          </cell>
          <cell r="E327">
            <v>4999</v>
          </cell>
          <cell r="F327">
            <v>1.5820000000000001</v>
          </cell>
          <cell r="G327">
            <v>1.994</v>
          </cell>
          <cell r="H327">
            <v>529</v>
          </cell>
          <cell r="I327">
            <v>7.8860000000000001</v>
          </cell>
        </row>
        <row r="328">
          <cell r="A328">
            <v>39632</v>
          </cell>
          <cell r="B328">
            <v>3230</v>
          </cell>
          <cell r="C328">
            <v>6430</v>
          </cell>
          <cell r="D328">
            <v>411</v>
          </cell>
          <cell r="E328">
            <v>5126</v>
          </cell>
          <cell r="F328">
            <v>1.587</v>
          </cell>
          <cell r="G328">
            <v>1.9910000000000001</v>
          </cell>
          <cell r="H328">
            <v>541</v>
          </cell>
          <cell r="I328">
            <v>7.851</v>
          </cell>
        </row>
        <row r="329">
          <cell r="A329">
            <v>39633</v>
          </cell>
          <cell r="B329">
            <v>3310</v>
          </cell>
          <cell r="C329">
            <v>6568</v>
          </cell>
          <cell r="D329">
            <v>427</v>
          </cell>
          <cell r="E329">
            <v>5202</v>
          </cell>
          <cell r="F329">
            <v>1.5720000000000001</v>
          </cell>
          <cell r="G329">
            <v>1.984</v>
          </cell>
          <cell r="H329">
            <v>553</v>
          </cell>
          <cell r="I329">
            <v>7.7560000000000002</v>
          </cell>
        </row>
        <row r="330">
          <cell r="A330">
            <v>39638</v>
          </cell>
          <cell r="B330">
            <v>3380</v>
          </cell>
          <cell r="C330">
            <v>6669</v>
          </cell>
          <cell r="D330">
            <v>438</v>
          </cell>
          <cell r="E330">
            <v>5312</v>
          </cell>
          <cell r="F330">
            <v>1.5720000000000001</v>
          </cell>
          <cell r="G330">
            <v>1.9730000000000001</v>
          </cell>
          <cell r="H330">
            <v>564</v>
          </cell>
          <cell r="I330">
            <v>7.7249999999999996</v>
          </cell>
        </row>
        <row r="331">
          <cell r="A331">
            <v>39639</v>
          </cell>
          <cell r="B331">
            <v>3380</v>
          </cell>
          <cell r="C331">
            <v>6691</v>
          </cell>
          <cell r="D331">
            <v>438</v>
          </cell>
          <cell r="E331">
            <v>5314</v>
          </cell>
          <cell r="F331">
            <v>1.5720000000000001</v>
          </cell>
          <cell r="G331">
            <v>1.98</v>
          </cell>
          <cell r="H331">
            <v>562</v>
          </cell>
          <cell r="I331">
            <v>7.7249999999999996</v>
          </cell>
        </row>
        <row r="332">
          <cell r="A332">
            <v>39640</v>
          </cell>
          <cell r="B332">
            <v>3300</v>
          </cell>
          <cell r="C332">
            <v>6524</v>
          </cell>
          <cell r="D332">
            <v>426</v>
          </cell>
          <cell r="E332">
            <v>5205</v>
          </cell>
          <cell r="F332">
            <v>1.577</v>
          </cell>
          <cell r="G332">
            <v>1.9770000000000001</v>
          </cell>
          <cell r="H332">
            <v>550</v>
          </cell>
          <cell r="I332">
            <v>7.7380000000000004</v>
          </cell>
        </row>
        <row r="333">
          <cell r="A333">
            <v>39643</v>
          </cell>
          <cell r="B333">
            <v>3280</v>
          </cell>
          <cell r="C333">
            <v>6502</v>
          </cell>
          <cell r="D333">
            <v>428</v>
          </cell>
          <cell r="E333">
            <v>5214</v>
          </cell>
          <cell r="F333">
            <v>1.59</v>
          </cell>
          <cell r="G333">
            <v>1.982</v>
          </cell>
          <cell r="H333">
            <v>550</v>
          </cell>
          <cell r="I333">
            <v>7.67</v>
          </cell>
        </row>
        <row r="334">
          <cell r="A334">
            <v>39644</v>
          </cell>
          <cell r="B334">
            <v>3340</v>
          </cell>
          <cell r="C334">
            <v>6679</v>
          </cell>
          <cell r="D334">
            <v>438</v>
          </cell>
          <cell r="E334">
            <v>5321</v>
          </cell>
          <cell r="F334">
            <v>1.593</v>
          </cell>
          <cell r="G334">
            <v>1.9970000000000001</v>
          </cell>
          <cell r="H334">
            <v>560</v>
          </cell>
          <cell r="I334">
            <v>7.6340000000000003</v>
          </cell>
        </row>
        <row r="335">
          <cell r="A335">
            <v>39645</v>
          </cell>
          <cell r="B335">
            <v>3340</v>
          </cell>
          <cell r="C335">
            <v>6686</v>
          </cell>
          <cell r="D335">
            <v>437</v>
          </cell>
          <cell r="E335">
            <v>5308</v>
          </cell>
          <cell r="F335">
            <v>1.589</v>
          </cell>
          <cell r="G335">
            <v>2.0019999999999998</v>
          </cell>
          <cell r="H335">
            <v>560</v>
          </cell>
          <cell r="I335">
            <v>7.6449999999999996</v>
          </cell>
        </row>
        <row r="336">
          <cell r="A336">
            <v>39646</v>
          </cell>
          <cell r="B336">
            <v>3340</v>
          </cell>
          <cell r="C336">
            <v>6687</v>
          </cell>
          <cell r="D336">
            <v>439</v>
          </cell>
          <cell r="E336">
            <v>5298</v>
          </cell>
          <cell r="F336">
            <v>1.5860000000000001</v>
          </cell>
          <cell r="G336">
            <v>2.0019999999999998</v>
          </cell>
          <cell r="H336">
            <v>558</v>
          </cell>
          <cell r="I336">
            <v>7.6059999999999999</v>
          </cell>
        </row>
        <row r="337">
          <cell r="A337">
            <v>39647</v>
          </cell>
          <cell r="B337">
            <v>3370</v>
          </cell>
          <cell r="C337">
            <v>6731</v>
          </cell>
          <cell r="D337">
            <v>446</v>
          </cell>
          <cell r="E337">
            <v>5343</v>
          </cell>
          <cell r="F337">
            <v>1.5860000000000001</v>
          </cell>
          <cell r="G337">
            <v>1.9970000000000001</v>
          </cell>
          <cell r="H337">
            <v>564</v>
          </cell>
          <cell r="I337">
            <v>7.5540000000000003</v>
          </cell>
        </row>
        <row r="338">
          <cell r="A338">
            <v>39650</v>
          </cell>
          <cell r="B338">
            <v>3370</v>
          </cell>
          <cell r="C338">
            <v>6714</v>
          </cell>
          <cell r="D338">
            <v>445</v>
          </cell>
          <cell r="E338">
            <v>5347</v>
          </cell>
          <cell r="F338">
            <v>1.587</v>
          </cell>
          <cell r="G338">
            <v>1.992</v>
          </cell>
          <cell r="H338">
            <v>566</v>
          </cell>
          <cell r="I338">
            <v>7.5759999999999996</v>
          </cell>
        </row>
        <row r="339">
          <cell r="A339">
            <v>39651</v>
          </cell>
          <cell r="B339">
            <v>3370</v>
          </cell>
          <cell r="C339">
            <v>6746</v>
          </cell>
          <cell r="D339">
            <v>446</v>
          </cell>
          <cell r="E339">
            <v>5367</v>
          </cell>
          <cell r="F339">
            <v>1.593</v>
          </cell>
          <cell r="G339">
            <v>2.0019999999999998</v>
          </cell>
          <cell r="H339">
            <v>568</v>
          </cell>
          <cell r="I339">
            <v>7.55</v>
          </cell>
        </row>
        <row r="340">
          <cell r="A340">
            <v>39652</v>
          </cell>
          <cell r="B340">
            <v>3370</v>
          </cell>
          <cell r="C340">
            <v>6720</v>
          </cell>
          <cell r="D340">
            <v>451</v>
          </cell>
          <cell r="E340">
            <v>5322</v>
          </cell>
          <cell r="F340">
            <v>1.579</v>
          </cell>
          <cell r="G340">
            <v>1.994</v>
          </cell>
          <cell r="H340">
            <v>563</v>
          </cell>
          <cell r="I340">
            <v>7.476</v>
          </cell>
        </row>
        <row r="341">
          <cell r="A341">
            <v>39653</v>
          </cell>
          <cell r="B341">
            <v>3420</v>
          </cell>
          <cell r="C341">
            <v>6832</v>
          </cell>
          <cell r="D341">
            <v>453</v>
          </cell>
          <cell r="E341">
            <v>5369</v>
          </cell>
          <cell r="F341">
            <v>1.57</v>
          </cell>
          <cell r="G341">
            <v>1.998</v>
          </cell>
          <cell r="H341">
            <v>567</v>
          </cell>
          <cell r="I341">
            <v>7.55</v>
          </cell>
        </row>
        <row r="342">
          <cell r="A342">
            <v>39654</v>
          </cell>
          <cell r="B342">
            <v>3450</v>
          </cell>
          <cell r="C342">
            <v>6846</v>
          </cell>
          <cell r="D342">
            <v>451</v>
          </cell>
          <cell r="E342">
            <v>5417</v>
          </cell>
          <cell r="F342">
            <v>1.57</v>
          </cell>
          <cell r="G342">
            <v>1.984</v>
          </cell>
          <cell r="H342">
            <v>572</v>
          </cell>
          <cell r="I342">
            <v>7.6470000000000002</v>
          </cell>
        </row>
        <row r="343">
          <cell r="A343">
            <v>39657</v>
          </cell>
          <cell r="B343">
            <v>3420</v>
          </cell>
          <cell r="C343">
            <v>6793</v>
          </cell>
          <cell r="D343">
            <v>452</v>
          </cell>
          <cell r="E343">
            <v>5370</v>
          </cell>
          <cell r="F343">
            <v>1.57</v>
          </cell>
          <cell r="G343">
            <v>1.986</v>
          </cell>
          <cell r="H343">
            <v>568</v>
          </cell>
          <cell r="I343">
            <v>7.5650000000000004</v>
          </cell>
        </row>
        <row r="344">
          <cell r="A344">
            <v>39658</v>
          </cell>
          <cell r="B344">
            <v>3500</v>
          </cell>
          <cell r="C344">
            <v>6960</v>
          </cell>
          <cell r="D344">
            <v>466</v>
          </cell>
          <cell r="E344">
            <v>5502</v>
          </cell>
          <cell r="F344">
            <v>1.5720000000000001</v>
          </cell>
          <cell r="G344">
            <v>1.9890000000000001</v>
          </cell>
          <cell r="H344">
            <v>582</v>
          </cell>
          <cell r="I344">
            <v>7.5129999999999999</v>
          </cell>
        </row>
        <row r="345">
          <cell r="A345">
            <v>39659</v>
          </cell>
          <cell r="B345">
            <v>3500</v>
          </cell>
          <cell r="C345">
            <v>6935</v>
          </cell>
          <cell r="D345">
            <v>474</v>
          </cell>
          <cell r="E345">
            <v>5457</v>
          </cell>
          <cell r="F345">
            <v>1.5589999999999999</v>
          </cell>
          <cell r="G345">
            <v>1.9810000000000001</v>
          </cell>
          <cell r="H345">
            <v>576</v>
          </cell>
          <cell r="I345">
            <v>7.375</v>
          </cell>
        </row>
        <row r="346">
          <cell r="A346">
            <v>39660</v>
          </cell>
          <cell r="B346">
            <v>3500</v>
          </cell>
          <cell r="C346">
            <v>6931</v>
          </cell>
          <cell r="D346">
            <v>475</v>
          </cell>
          <cell r="E346">
            <v>5455</v>
          </cell>
          <cell r="F346">
            <v>1.5589999999999999</v>
          </cell>
          <cell r="G346">
            <v>1.98</v>
          </cell>
          <cell r="H346">
            <v>578</v>
          </cell>
          <cell r="I346">
            <v>7.3710000000000004</v>
          </cell>
        </row>
        <row r="347">
          <cell r="A347">
            <v>39661</v>
          </cell>
          <cell r="B347">
            <v>3500</v>
          </cell>
          <cell r="C347">
            <v>6940</v>
          </cell>
          <cell r="D347">
            <v>479</v>
          </cell>
          <cell r="E347">
            <v>5445</v>
          </cell>
          <cell r="F347">
            <v>1.556</v>
          </cell>
          <cell r="G347">
            <v>1.9830000000000001</v>
          </cell>
          <cell r="H347">
            <v>577</v>
          </cell>
          <cell r="I347">
            <v>7.3</v>
          </cell>
        </row>
        <row r="348">
          <cell r="A348">
            <v>39665</v>
          </cell>
          <cell r="B348">
            <v>3400</v>
          </cell>
          <cell r="C348">
            <v>6662</v>
          </cell>
          <cell r="D348">
            <v>469</v>
          </cell>
          <cell r="E348">
            <v>5281</v>
          </cell>
          <cell r="F348">
            <v>1.5529999999999999</v>
          </cell>
          <cell r="G348">
            <v>1.96</v>
          </cell>
          <cell r="H348">
            <v>559</v>
          </cell>
          <cell r="I348">
            <v>7.2439999999999998</v>
          </cell>
        </row>
        <row r="349">
          <cell r="A349">
            <v>39666</v>
          </cell>
          <cell r="B349">
            <v>3400</v>
          </cell>
          <cell r="C349">
            <v>6656</v>
          </cell>
          <cell r="D349">
            <v>460</v>
          </cell>
          <cell r="E349">
            <v>5271</v>
          </cell>
          <cell r="F349">
            <v>1.55</v>
          </cell>
          <cell r="G349">
            <v>1.958</v>
          </cell>
          <cell r="H349">
            <v>558</v>
          </cell>
          <cell r="I349">
            <v>7.3860000000000001</v>
          </cell>
        </row>
        <row r="350">
          <cell r="A350">
            <v>39667</v>
          </cell>
          <cell r="B350">
            <v>3320</v>
          </cell>
          <cell r="C350">
            <v>6468</v>
          </cell>
          <cell r="D350">
            <v>446</v>
          </cell>
          <cell r="E350">
            <v>5125</v>
          </cell>
          <cell r="F350">
            <v>1.544</v>
          </cell>
          <cell r="G350">
            <v>1.948</v>
          </cell>
          <cell r="H350">
            <v>545</v>
          </cell>
          <cell r="I350">
            <v>7.4450000000000003</v>
          </cell>
        </row>
        <row r="351">
          <cell r="A351">
            <v>39668</v>
          </cell>
          <cell r="B351">
            <v>3280</v>
          </cell>
          <cell r="C351">
            <v>6331</v>
          </cell>
          <cell r="D351">
            <v>434</v>
          </cell>
          <cell r="E351">
            <v>5000</v>
          </cell>
          <cell r="F351">
            <v>1.524</v>
          </cell>
          <cell r="G351">
            <v>1.93</v>
          </cell>
          <cell r="H351">
            <v>533</v>
          </cell>
          <cell r="I351">
            <v>7.5519999999999996</v>
          </cell>
        </row>
        <row r="352">
          <cell r="A352">
            <v>39671</v>
          </cell>
          <cell r="B352">
            <v>3300</v>
          </cell>
          <cell r="C352">
            <v>6333</v>
          </cell>
          <cell r="D352">
            <v>426</v>
          </cell>
          <cell r="E352">
            <v>4943</v>
          </cell>
          <cell r="F352">
            <v>1.498</v>
          </cell>
          <cell r="G352">
            <v>1.919</v>
          </cell>
          <cell r="H352">
            <v>525</v>
          </cell>
          <cell r="I352">
            <v>7.7530000000000001</v>
          </cell>
        </row>
        <row r="353">
          <cell r="A353">
            <v>39672</v>
          </cell>
          <cell r="B353">
            <v>3320</v>
          </cell>
          <cell r="C353">
            <v>6313</v>
          </cell>
          <cell r="D353">
            <v>424</v>
          </cell>
          <cell r="E353">
            <v>4927</v>
          </cell>
          <cell r="F353">
            <v>1.484</v>
          </cell>
          <cell r="G353">
            <v>1.9019999999999999</v>
          </cell>
          <cell r="H353">
            <v>524</v>
          </cell>
          <cell r="I353">
            <v>7.8280000000000003</v>
          </cell>
        </row>
        <row r="354">
          <cell r="A354">
            <v>39673</v>
          </cell>
          <cell r="B354">
            <v>3320</v>
          </cell>
          <cell r="C354">
            <v>6304</v>
          </cell>
          <cell r="D354">
            <v>423</v>
          </cell>
          <cell r="E354">
            <v>4957</v>
          </cell>
          <cell r="F354">
            <v>1.4930000000000001</v>
          </cell>
          <cell r="G354">
            <v>1.899</v>
          </cell>
          <cell r="H354">
            <v>528</v>
          </cell>
          <cell r="I354">
            <v>7.8460000000000001</v>
          </cell>
        </row>
        <row r="355">
          <cell r="A355">
            <v>39674</v>
          </cell>
          <cell r="B355">
            <v>3370</v>
          </cell>
          <cell r="C355">
            <v>6291</v>
          </cell>
          <cell r="D355">
            <v>429</v>
          </cell>
          <cell r="E355">
            <v>5012</v>
          </cell>
          <cell r="F355">
            <v>1.4870000000000001</v>
          </cell>
          <cell r="G355">
            <v>1.867</v>
          </cell>
          <cell r="H355">
            <v>535</v>
          </cell>
          <cell r="I355">
            <v>7.86</v>
          </cell>
        </row>
        <row r="356">
          <cell r="A356">
            <v>39675</v>
          </cell>
          <cell r="B356">
            <v>3370</v>
          </cell>
          <cell r="C356">
            <v>6283</v>
          </cell>
          <cell r="D356">
            <v>428</v>
          </cell>
          <cell r="E356">
            <v>4978</v>
          </cell>
          <cell r="F356">
            <v>1.4770000000000001</v>
          </cell>
          <cell r="G356">
            <v>1.8640000000000001</v>
          </cell>
          <cell r="H356">
            <v>532</v>
          </cell>
          <cell r="I356">
            <v>7.8680000000000003</v>
          </cell>
        </row>
        <row r="357">
          <cell r="A357">
            <v>39678</v>
          </cell>
          <cell r="B357">
            <v>3370</v>
          </cell>
          <cell r="C357">
            <v>6302</v>
          </cell>
          <cell r="D357">
            <v>428</v>
          </cell>
          <cell r="E357">
            <v>4974</v>
          </cell>
          <cell r="F357">
            <v>1.476</v>
          </cell>
          <cell r="G357">
            <v>1.87</v>
          </cell>
          <cell r="H357">
            <v>532</v>
          </cell>
          <cell r="I357">
            <v>7.8789999999999996</v>
          </cell>
        </row>
        <row r="358">
          <cell r="A358">
            <v>39679</v>
          </cell>
          <cell r="B358">
            <v>3440</v>
          </cell>
          <cell r="C358">
            <v>6405</v>
          </cell>
          <cell r="D358">
            <v>445</v>
          </cell>
          <cell r="E358">
            <v>5049</v>
          </cell>
          <cell r="F358">
            <v>1.468</v>
          </cell>
          <cell r="G358">
            <v>1.8620000000000001</v>
          </cell>
          <cell r="H358">
            <v>539</v>
          </cell>
          <cell r="I358">
            <v>7.7279999999999998</v>
          </cell>
        </row>
        <row r="359">
          <cell r="A359">
            <v>39680</v>
          </cell>
          <cell r="B359">
            <v>3620</v>
          </cell>
          <cell r="C359">
            <v>6748</v>
          </cell>
          <cell r="D359">
            <v>468</v>
          </cell>
          <cell r="E359">
            <v>5345</v>
          </cell>
          <cell r="F359">
            <v>1.4770000000000001</v>
          </cell>
          <cell r="G359">
            <v>1.8640000000000001</v>
          </cell>
          <cell r="H359">
            <v>568</v>
          </cell>
          <cell r="I359">
            <v>7.7350000000000003</v>
          </cell>
        </row>
        <row r="360">
          <cell r="A360">
            <v>39681</v>
          </cell>
          <cell r="B360">
            <v>3620</v>
          </cell>
          <cell r="C360">
            <v>6740</v>
          </cell>
          <cell r="D360">
            <v>469</v>
          </cell>
          <cell r="E360">
            <v>5350</v>
          </cell>
          <cell r="F360">
            <v>1.478</v>
          </cell>
          <cell r="G360">
            <v>1.8620000000000001</v>
          </cell>
          <cell r="H360">
            <v>570</v>
          </cell>
          <cell r="I360">
            <v>7.7110000000000003</v>
          </cell>
        </row>
        <row r="361">
          <cell r="A361">
            <v>39682</v>
          </cell>
          <cell r="B361">
            <v>3540</v>
          </cell>
          <cell r="C361">
            <v>6640</v>
          </cell>
          <cell r="D361">
            <v>461</v>
          </cell>
          <cell r="E361">
            <v>5271</v>
          </cell>
          <cell r="F361">
            <v>1.4890000000000001</v>
          </cell>
          <cell r="G361">
            <v>1.8759999999999999</v>
          </cell>
          <cell r="H361">
            <v>563</v>
          </cell>
          <cell r="I361">
            <v>7.68</v>
          </cell>
        </row>
        <row r="362">
          <cell r="A362">
            <v>39685</v>
          </cell>
          <cell r="B362">
            <v>3540</v>
          </cell>
          <cell r="C362">
            <v>6524</v>
          </cell>
          <cell r="D362">
            <v>459</v>
          </cell>
          <cell r="E362">
            <v>5212</v>
          </cell>
          <cell r="F362">
            <v>1.472</v>
          </cell>
          <cell r="G362">
            <v>1.843</v>
          </cell>
          <cell r="H362">
            <v>557</v>
          </cell>
          <cell r="I362">
            <v>7.7629999999999999</v>
          </cell>
        </row>
        <row r="363">
          <cell r="A363">
            <v>39686</v>
          </cell>
          <cell r="B363">
            <v>3540</v>
          </cell>
          <cell r="C363">
            <v>6527</v>
          </cell>
          <cell r="D363">
            <v>456</v>
          </cell>
          <cell r="E363">
            <v>5198</v>
          </cell>
          <cell r="F363">
            <v>1.468</v>
          </cell>
          <cell r="G363">
            <v>1.8440000000000001</v>
          </cell>
          <cell r="H363">
            <v>555</v>
          </cell>
          <cell r="I363">
            <v>7.7629999999999999</v>
          </cell>
        </row>
        <row r="364">
          <cell r="A364">
            <v>39687</v>
          </cell>
          <cell r="B364">
            <v>3520</v>
          </cell>
          <cell r="C364">
            <v>6500</v>
          </cell>
          <cell r="D364">
            <v>452</v>
          </cell>
          <cell r="E364">
            <v>5183</v>
          </cell>
          <cell r="F364">
            <v>1.472</v>
          </cell>
          <cell r="G364">
            <v>1.847</v>
          </cell>
          <cell r="H364">
            <v>553</v>
          </cell>
          <cell r="I364">
            <v>7.7869999999999999</v>
          </cell>
        </row>
        <row r="365">
          <cell r="A365">
            <v>39688</v>
          </cell>
          <cell r="B365">
            <v>3520</v>
          </cell>
          <cell r="C365">
            <v>6446</v>
          </cell>
          <cell r="D365">
            <v>453</v>
          </cell>
          <cell r="E365">
            <v>5172</v>
          </cell>
          <cell r="F365">
            <v>1.4690000000000001</v>
          </cell>
          <cell r="G365">
            <v>1.831</v>
          </cell>
          <cell r="H365">
            <v>550</v>
          </cell>
          <cell r="I365">
            <v>7.7640000000000002</v>
          </cell>
        </row>
        <row r="366">
          <cell r="A366">
            <v>39689</v>
          </cell>
          <cell r="B366">
            <v>3490</v>
          </cell>
          <cell r="C366">
            <v>6392</v>
          </cell>
          <cell r="D366">
            <v>454</v>
          </cell>
          <cell r="E366">
            <v>5146</v>
          </cell>
          <cell r="F366">
            <v>1.474</v>
          </cell>
          <cell r="G366">
            <v>1.8320000000000001</v>
          </cell>
          <cell r="H366">
            <v>545</v>
          </cell>
          <cell r="I366">
            <v>7.83</v>
          </cell>
        </row>
        <row r="367">
          <cell r="A367">
            <v>39692</v>
          </cell>
          <cell r="B367">
            <v>3490</v>
          </cell>
          <cell r="C367">
            <v>6295</v>
          </cell>
          <cell r="D367">
            <v>451</v>
          </cell>
          <cell r="E367">
            <v>5110</v>
          </cell>
          <cell r="F367">
            <v>1.464</v>
          </cell>
          <cell r="G367">
            <v>1.804</v>
          </cell>
          <cell r="H367">
            <v>539</v>
          </cell>
          <cell r="I367">
            <v>7.7350000000000003</v>
          </cell>
        </row>
        <row r="368">
          <cell r="A368">
            <v>39693</v>
          </cell>
          <cell r="B368">
            <v>3490</v>
          </cell>
          <cell r="C368">
            <v>6256</v>
          </cell>
          <cell r="D368">
            <v>450</v>
          </cell>
          <cell r="E368">
            <v>5089</v>
          </cell>
          <cell r="F368">
            <v>1.458</v>
          </cell>
          <cell r="G368">
            <v>1.792</v>
          </cell>
          <cell r="H368">
            <v>538</v>
          </cell>
          <cell r="I368">
            <v>7.758</v>
          </cell>
        </row>
        <row r="369">
          <cell r="A369">
            <v>39694</v>
          </cell>
          <cell r="B369">
            <v>3600</v>
          </cell>
          <cell r="C369">
            <v>6390</v>
          </cell>
          <cell r="D369">
            <v>457</v>
          </cell>
          <cell r="E369">
            <v>5216</v>
          </cell>
          <cell r="F369">
            <v>1.4490000000000001</v>
          </cell>
          <cell r="G369">
            <v>1.7749999999999999</v>
          </cell>
          <cell r="H369">
            <v>550</v>
          </cell>
          <cell r="I369">
            <v>7.8789999999999996</v>
          </cell>
        </row>
        <row r="370">
          <cell r="A370">
            <v>39695</v>
          </cell>
          <cell r="B370">
            <v>3600</v>
          </cell>
          <cell r="C370">
            <v>6390</v>
          </cell>
          <cell r="D370">
            <v>457</v>
          </cell>
          <cell r="E370">
            <v>5216</v>
          </cell>
          <cell r="F370">
            <v>1.4490000000000001</v>
          </cell>
          <cell r="G370">
            <v>1.7749999999999999</v>
          </cell>
          <cell r="H370">
            <v>550</v>
          </cell>
          <cell r="I370">
            <v>7.8789999999999996</v>
          </cell>
        </row>
        <row r="371">
          <cell r="A371">
            <v>39696</v>
          </cell>
          <cell r="B371">
            <v>3550</v>
          </cell>
          <cell r="C371">
            <v>6243</v>
          </cell>
          <cell r="D371">
            <v>441</v>
          </cell>
          <cell r="E371">
            <v>5078</v>
          </cell>
          <cell r="F371">
            <v>1.43</v>
          </cell>
          <cell r="G371">
            <v>1.7589999999999999</v>
          </cell>
          <cell r="H371">
            <v>535</v>
          </cell>
          <cell r="I371">
            <v>8.048</v>
          </cell>
        </row>
        <row r="372">
          <cell r="A372">
            <v>39699</v>
          </cell>
          <cell r="B372">
            <v>3550</v>
          </cell>
          <cell r="C372">
            <v>6367</v>
          </cell>
          <cell r="D372">
            <v>454</v>
          </cell>
          <cell r="E372">
            <v>5116</v>
          </cell>
          <cell r="F372">
            <v>1.4410000000000001</v>
          </cell>
          <cell r="G372">
            <v>1.7929999999999999</v>
          </cell>
          <cell r="H372">
            <v>542</v>
          </cell>
          <cell r="I372">
            <v>7.8120000000000003</v>
          </cell>
        </row>
        <row r="373">
          <cell r="A373">
            <v>39700</v>
          </cell>
          <cell r="B373">
            <v>3460</v>
          </cell>
          <cell r="C373">
            <v>6071</v>
          </cell>
          <cell r="D373">
            <v>436</v>
          </cell>
          <cell r="E373">
            <v>4875</v>
          </cell>
          <cell r="F373">
            <v>1.409</v>
          </cell>
          <cell r="G373">
            <v>1.7549999999999999</v>
          </cell>
          <cell r="H373">
            <v>515</v>
          </cell>
          <cell r="I373">
            <v>7.944</v>
          </cell>
        </row>
        <row r="374">
          <cell r="A374">
            <v>39701</v>
          </cell>
          <cell r="B374">
            <v>3460</v>
          </cell>
          <cell r="C374">
            <v>6092</v>
          </cell>
          <cell r="D374">
            <v>431</v>
          </cell>
          <cell r="E374">
            <v>4887</v>
          </cell>
          <cell r="F374">
            <v>1.4139999999999999</v>
          </cell>
          <cell r="G374">
            <v>1.7609999999999999</v>
          </cell>
          <cell r="H374">
            <v>513</v>
          </cell>
          <cell r="I374">
            <v>8.0250000000000004</v>
          </cell>
        </row>
        <row r="375">
          <cell r="A375">
            <v>39702</v>
          </cell>
          <cell r="B375">
            <v>3460</v>
          </cell>
          <cell r="C375">
            <v>6058</v>
          </cell>
          <cell r="D375">
            <v>422</v>
          </cell>
          <cell r="E375">
            <v>4828</v>
          </cell>
          <cell r="F375">
            <v>1.3959999999999999</v>
          </cell>
          <cell r="G375">
            <v>1.7509999999999999</v>
          </cell>
          <cell r="H375">
            <v>508</v>
          </cell>
          <cell r="I375">
            <v>8.1940000000000008</v>
          </cell>
        </row>
        <row r="376">
          <cell r="A376">
            <v>39703</v>
          </cell>
          <cell r="B376">
            <v>3460</v>
          </cell>
          <cell r="C376">
            <v>6090</v>
          </cell>
          <cell r="D376">
            <v>424</v>
          </cell>
          <cell r="E376">
            <v>4847</v>
          </cell>
          <cell r="F376">
            <v>1.401</v>
          </cell>
          <cell r="G376">
            <v>1.76</v>
          </cell>
          <cell r="H376">
            <v>509</v>
          </cell>
          <cell r="I376">
            <v>8.1579999999999995</v>
          </cell>
        </row>
        <row r="377">
          <cell r="A377">
            <v>39706</v>
          </cell>
          <cell r="B377">
            <v>3460</v>
          </cell>
          <cell r="C377">
            <v>6243</v>
          </cell>
          <cell r="D377">
            <v>426</v>
          </cell>
          <cell r="E377">
            <v>4972</v>
          </cell>
          <cell r="F377">
            <v>1.4370000000000001</v>
          </cell>
          <cell r="G377">
            <v>1.804</v>
          </cell>
          <cell r="H377">
            <v>521</v>
          </cell>
          <cell r="I377">
            <v>8.1229999999999993</v>
          </cell>
        </row>
        <row r="378">
          <cell r="A378">
            <v>39707</v>
          </cell>
          <cell r="B378">
            <v>3460</v>
          </cell>
          <cell r="C378">
            <v>6207</v>
          </cell>
          <cell r="D378">
            <v>426</v>
          </cell>
          <cell r="E378">
            <v>4926</v>
          </cell>
          <cell r="F378">
            <v>1.42</v>
          </cell>
          <cell r="G378">
            <v>1.794</v>
          </cell>
          <cell r="H378">
            <v>512</v>
          </cell>
          <cell r="I378">
            <v>8.1150000000000002</v>
          </cell>
        </row>
        <row r="379">
          <cell r="A379">
            <v>39708</v>
          </cell>
          <cell r="B379">
            <v>3460</v>
          </cell>
          <cell r="C379">
            <v>6169</v>
          </cell>
          <cell r="D379">
            <v>427</v>
          </cell>
          <cell r="E379">
            <v>4900</v>
          </cell>
          <cell r="F379">
            <v>1.4159999999999999</v>
          </cell>
          <cell r="G379">
            <v>1.78</v>
          </cell>
          <cell r="H379">
            <v>510</v>
          </cell>
          <cell r="I379">
            <v>8.0950000000000006</v>
          </cell>
        </row>
        <row r="380">
          <cell r="A380">
            <v>39709</v>
          </cell>
          <cell r="B380">
            <v>3510</v>
          </cell>
          <cell r="C380">
            <v>6395</v>
          </cell>
          <cell r="D380">
            <v>427</v>
          </cell>
          <cell r="E380">
            <v>5043</v>
          </cell>
          <cell r="F380">
            <v>1.4370000000000001</v>
          </cell>
          <cell r="G380">
            <v>1.8220000000000001</v>
          </cell>
          <cell r="H380">
            <v>523</v>
          </cell>
          <cell r="I380">
            <v>8.2249999999999996</v>
          </cell>
        </row>
        <row r="381">
          <cell r="A381">
            <v>39710</v>
          </cell>
          <cell r="B381">
            <v>3540</v>
          </cell>
          <cell r="C381">
            <v>6381</v>
          </cell>
          <cell r="D381">
            <v>434</v>
          </cell>
          <cell r="E381">
            <v>5024</v>
          </cell>
          <cell r="F381">
            <v>1.419</v>
          </cell>
          <cell r="G381">
            <v>1.8029999999999999</v>
          </cell>
          <cell r="H381">
            <v>524</v>
          </cell>
          <cell r="I381">
            <v>8.157</v>
          </cell>
        </row>
        <row r="382">
          <cell r="A382">
            <v>39713</v>
          </cell>
          <cell r="B382">
            <v>3590</v>
          </cell>
          <cell r="C382">
            <v>6568</v>
          </cell>
          <cell r="D382">
            <v>448</v>
          </cell>
          <cell r="E382">
            <v>5201</v>
          </cell>
          <cell r="F382">
            <v>1.4490000000000001</v>
          </cell>
          <cell r="G382">
            <v>1.83</v>
          </cell>
          <cell r="H382">
            <v>542</v>
          </cell>
          <cell r="I382">
            <v>8.0210000000000008</v>
          </cell>
        </row>
        <row r="383">
          <cell r="A383">
            <v>39714</v>
          </cell>
          <cell r="B383">
            <v>3590</v>
          </cell>
          <cell r="C383">
            <v>6663</v>
          </cell>
          <cell r="D383">
            <v>450</v>
          </cell>
          <cell r="E383">
            <v>5309</v>
          </cell>
          <cell r="F383">
            <v>1.4790000000000001</v>
          </cell>
          <cell r="G383">
            <v>1.8560000000000001</v>
          </cell>
          <cell r="H383">
            <v>554</v>
          </cell>
          <cell r="I383">
            <v>7.9729999999999999</v>
          </cell>
        </row>
        <row r="384">
          <cell r="A384">
            <v>39715</v>
          </cell>
          <cell r="B384">
            <v>3530</v>
          </cell>
          <cell r="C384">
            <v>6543</v>
          </cell>
          <cell r="D384">
            <v>433</v>
          </cell>
          <cell r="E384">
            <v>5180</v>
          </cell>
          <cell r="F384">
            <v>1.4670000000000001</v>
          </cell>
          <cell r="G384">
            <v>1.8540000000000001</v>
          </cell>
          <cell r="H384">
            <v>539</v>
          </cell>
          <cell r="I384">
            <v>8.1430000000000007</v>
          </cell>
        </row>
        <row r="385">
          <cell r="A385">
            <v>39716</v>
          </cell>
          <cell r="B385">
            <v>3530</v>
          </cell>
          <cell r="C385">
            <v>6530</v>
          </cell>
          <cell r="D385">
            <v>434</v>
          </cell>
          <cell r="E385">
            <v>5193</v>
          </cell>
          <cell r="F385">
            <v>1.4710000000000001</v>
          </cell>
          <cell r="G385">
            <v>1.8580000000000001</v>
          </cell>
          <cell r="H385">
            <v>538</v>
          </cell>
          <cell r="I385">
            <v>8.1349999999999998</v>
          </cell>
        </row>
        <row r="386">
          <cell r="A386">
            <v>39717</v>
          </cell>
          <cell r="B386">
            <v>3530</v>
          </cell>
          <cell r="C386">
            <v>6491</v>
          </cell>
          <cell r="D386">
            <v>433</v>
          </cell>
          <cell r="E386">
            <v>5166</v>
          </cell>
          <cell r="F386">
            <v>1.4630000000000001</v>
          </cell>
          <cell r="G386">
            <v>1.839</v>
          </cell>
          <cell r="H386">
            <v>535</v>
          </cell>
          <cell r="I386">
            <v>8.1449999999999996</v>
          </cell>
        </row>
        <row r="387">
          <cell r="A387">
            <v>39720</v>
          </cell>
          <cell r="B387">
            <v>3530</v>
          </cell>
          <cell r="C387">
            <v>6437</v>
          </cell>
          <cell r="D387">
            <v>435</v>
          </cell>
          <cell r="E387">
            <v>5100</v>
          </cell>
          <cell r="F387">
            <v>1.4450000000000001</v>
          </cell>
          <cell r="G387">
            <v>1.823</v>
          </cell>
          <cell r="H387">
            <v>526</v>
          </cell>
          <cell r="I387">
            <v>8.1240000000000006</v>
          </cell>
        </row>
        <row r="388">
          <cell r="A388">
            <v>39721</v>
          </cell>
          <cell r="B388">
            <v>3580</v>
          </cell>
          <cell r="C388">
            <v>6463</v>
          </cell>
          <cell r="D388">
            <v>429</v>
          </cell>
          <cell r="E388">
            <v>5150</v>
          </cell>
          <cell r="F388">
            <v>1.4390000000000001</v>
          </cell>
          <cell r="G388">
            <v>1.8049999999999999</v>
          </cell>
          <cell r="H388">
            <v>527</v>
          </cell>
          <cell r="I388">
            <v>8.3439999999999994</v>
          </cell>
        </row>
      </sheetData>
      <sheetData sheetId="10"/>
      <sheetData sheetId="11"/>
      <sheetData sheetId="12"/>
    </sheetDataSet>
  </externalBook>
</externalLink>
</file>

<file path=xl/externalLinks/externalLink7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ILL"/>
    </sheetNames>
    <sheetDataSet>
      <sheetData sheetId="0" refreshError="1"/>
    </sheetDataSet>
  </externalBook>
</externalLink>
</file>

<file path=xl/externalLinks/externalLink7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ILL"/>
    </sheetNames>
    <sheetDataSet>
      <sheetData sheetId="0" refreshError="1"/>
    </sheetDataSet>
  </externalBook>
</externalLink>
</file>

<file path=xl/externalLinks/externalLink7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ILL"/>
    </sheetNames>
    <sheetDataSet>
      <sheetData sheetId="0" refreshError="1"/>
    </sheetDataSet>
  </externalBook>
</externalLink>
</file>

<file path=xl/externalLinks/externalLink7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FO_Table"/>
    </sheetNames>
    <sheetDataSet>
      <sheetData sheetId="0" refreshError="1"/>
    </sheetDataSet>
  </externalBook>
</externalLink>
</file>

<file path=xl/externalLinks/externalLink7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FO_Table"/>
      <sheetName val="CAFO_Table (2)"/>
      <sheetName val="Staff"/>
      <sheetName val="Civils_CFO (2)"/>
      <sheetName val="Civils_CFO"/>
      <sheetName val="Track"/>
      <sheetName val="Transition Projects"/>
      <sheetName val="Escalators_CFO"/>
      <sheetName val="Lifts_CFO"/>
      <sheetName val="FireAlarm &amp; Detection_CFO"/>
      <sheetName val="CAFO_Table (3)"/>
      <sheetName val="Comms &amp; Security_CFO"/>
      <sheetName val="RS_CFO"/>
      <sheetName val="Stations_CFO"/>
      <sheetName val="Stations Check"/>
      <sheetName val="PER per CFO"/>
      <sheetName val="RS_CFO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7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REAS"/>
      <sheetName val="WORKINGS"/>
    </sheetNames>
    <sheetDataSet>
      <sheetData sheetId="0" refreshError="1"/>
      <sheetData sheetId="1" refreshError="1"/>
    </sheetDataSet>
  </externalBook>
</externalLink>
</file>

<file path=xl/externalLinks/externalLink7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EASING (2)"/>
      <sheetName val="INDEX "/>
      <sheetName val="INDEX  (2)"/>
      <sheetName val="COST SUMMARY"/>
      <sheetName val="COST SUMMARY 2"/>
      <sheetName val="COST SUMMARY 3"/>
      <sheetName val="RETURNS "/>
      <sheetName val="SENSITIVY"/>
      <sheetName val="CASFLOW"/>
      <sheetName val="IRR &amp; NPV"/>
      <sheetName val="LEASING"/>
      <sheetName val="AREAS"/>
      <sheetName val="ELEM SUMMARY"/>
      <sheetName val="BUILDING COST"/>
      <sheetName val="WORKINGS"/>
      <sheetName val="Sens Analy - What-If"/>
      <sheetName val="Sens Analy - What-If (2)"/>
      <sheetName val="Graph Back Up"/>
      <sheetName val="Flysheet fIN hIGH"/>
      <sheetName val="Flysheet Bldg Costs"/>
      <sheetName val="Flysheet Areas"/>
      <sheetName val="Flysheet Gen"/>
      <sheetName val="Flysheet Gen (2)"/>
      <sheetName val="Flysheet Areas (2)"/>
      <sheetName val="Flysheet Workings"/>
      <sheetName val=" COVER "/>
    </sheetNames>
    <sheetDataSet>
      <sheetData sheetId="0" refreshError="1"/>
      <sheetData sheetId="1" refreshError="1"/>
      <sheetData sheetId="2" refreshError="1"/>
      <sheetData sheetId="3"/>
      <sheetData sheetId="4"/>
      <sheetData sheetId="5"/>
      <sheetData sheetId="6" refreshError="1"/>
      <sheetData sheetId="7" refreshError="1"/>
      <sheetData sheetId="8" refreshError="1"/>
      <sheetData sheetId="9" refreshError="1"/>
      <sheetData sheetId="10" refreshError="1"/>
      <sheetData sheetId="11">
        <row r="1">
          <cell r="A1" t="str">
            <v xml:space="preserve">  27 FREDMAN DRIVE, SANDTON</v>
          </cell>
        </row>
        <row r="3">
          <cell r="A3" t="str">
            <v xml:space="preserve">  PRELIMINARY ESTIMATE No 1</v>
          </cell>
        </row>
        <row r="5">
          <cell r="A5" t="str">
            <v xml:space="preserve">  AREA SCHEDULE</v>
          </cell>
          <cell r="G5">
            <v>36367</v>
          </cell>
        </row>
        <row r="7">
          <cell r="E7" t="str">
            <v>GROSS BUILDING</v>
          </cell>
          <cell r="G7" t="str">
            <v>BUILDING AREAS</v>
          </cell>
        </row>
        <row r="8">
          <cell r="E8" t="str">
            <v>AREA</v>
          </cell>
        </row>
        <row r="10">
          <cell r="E10" t="str">
            <v xml:space="preserve">         AREA  ( m2 )</v>
          </cell>
          <cell r="G10" t="str">
            <v xml:space="preserve">         AREA  ( m2 )</v>
          </cell>
        </row>
        <row r="11">
          <cell r="B11" t="str">
            <v>OFFICES</v>
          </cell>
        </row>
        <row r="13">
          <cell r="B13" t="str">
            <v>LOWER GROUND FLOOR</v>
          </cell>
          <cell r="G13">
            <v>800</v>
          </cell>
        </row>
        <row r="14">
          <cell r="B14" t="str">
            <v>GROUND FLOOR</v>
          </cell>
          <cell r="G14">
            <v>1319</v>
          </cell>
        </row>
        <row r="15">
          <cell r="B15" t="str">
            <v>FIRST FLOOR</v>
          </cell>
          <cell r="G15">
            <v>1309</v>
          </cell>
        </row>
        <row r="16">
          <cell r="B16" t="str">
            <v>SECOND FLOOR</v>
          </cell>
          <cell r="G16">
            <v>1340</v>
          </cell>
        </row>
        <row r="17">
          <cell r="B17" t="str">
            <v>THIRD FLOOR</v>
          </cell>
          <cell r="G17">
            <v>1340</v>
          </cell>
        </row>
        <row r="18">
          <cell r="B18" t="str">
            <v>FOURTH FLOOR</v>
          </cell>
          <cell r="F18">
            <v>0</v>
          </cell>
          <cell r="G18">
            <v>1340</v>
          </cell>
          <cell r="H18">
            <v>7448</v>
          </cell>
        </row>
        <row r="19">
          <cell r="B19" t="str">
            <v>PARKING</v>
          </cell>
        </row>
        <row r="21">
          <cell r="B21" t="str">
            <v>BASEMENT LEVEL 3</v>
          </cell>
          <cell r="G21">
            <v>2013</v>
          </cell>
        </row>
        <row r="22">
          <cell r="B22" t="str">
            <v>BASEMENT LEVEL 2</v>
          </cell>
          <cell r="G22">
            <v>2011</v>
          </cell>
        </row>
        <row r="23">
          <cell r="B23" t="str">
            <v>BASEMENT LEVEL 1</v>
          </cell>
          <cell r="G23">
            <v>2011</v>
          </cell>
        </row>
        <row r="24">
          <cell r="B24" t="str">
            <v>LOWER GROUND</v>
          </cell>
          <cell r="F24">
            <v>0</v>
          </cell>
          <cell r="G24">
            <v>871</v>
          </cell>
          <cell r="H24">
            <v>6906</v>
          </cell>
        </row>
        <row r="26">
          <cell r="B26" t="str">
            <v>SERVICE AREAS</v>
          </cell>
          <cell r="G26">
            <v>186</v>
          </cell>
          <cell r="H26">
            <v>186</v>
          </cell>
        </row>
        <row r="28">
          <cell r="B28" t="str">
            <v>TOTALS</v>
          </cell>
          <cell r="E28" t="str">
            <v>m2</v>
          </cell>
          <cell r="F28">
            <v>0</v>
          </cell>
          <cell r="G28" t="str">
            <v>m2</v>
          </cell>
          <cell r="H28">
            <v>14540</v>
          </cell>
        </row>
        <row r="30">
          <cell r="B30" t="str">
            <v>TOTAL PARKING AVAILABLE</v>
          </cell>
        </row>
        <row r="32">
          <cell r="B32" t="str">
            <v>BASEMENT LEVEL 3</v>
          </cell>
          <cell r="E32">
            <v>76</v>
          </cell>
          <cell r="F32" t="str">
            <v>Bays</v>
          </cell>
        </row>
        <row r="33">
          <cell r="B33" t="str">
            <v>BASEMENT LEVEL 2</v>
          </cell>
          <cell r="E33">
            <v>76</v>
          </cell>
          <cell r="F33" t="str">
            <v>Bays</v>
          </cell>
        </row>
        <row r="34">
          <cell r="B34" t="str">
            <v>BASEMENT LEVEL 1</v>
          </cell>
          <cell r="E34">
            <v>71</v>
          </cell>
          <cell r="F34" t="str">
            <v>Bays</v>
          </cell>
        </row>
        <row r="35">
          <cell r="B35" t="str">
            <v>LOWER GROUND</v>
          </cell>
          <cell r="E35">
            <v>29</v>
          </cell>
          <cell r="F35" t="str">
            <v>Bays</v>
          </cell>
        </row>
        <row r="36">
          <cell r="B36" t="str">
            <v>EXTERNALLY</v>
          </cell>
          <cell r="E36">
            <v>24</v>
          </cell>
          <cell r="F36" t="str">
            <v>Bays</v>
          </cell>
        </row>
        <row r="37">
          <cell r="E37">
            <v>276</v>
          </cell>
          <cell r="F37" t="str">
            <v>Bays</v>
          </cell>
        </row>
        <row r="41">
          <cell r="B41" t="str">
            <v>PRELIMINARY AREA COMPARISON</v>
          </cell>
        </row>
        <row r="43">
          <cell r="B43" t="str">
            <v>Total Building Area Over Six Floors</v>
          </cell>
          <cell r="G43">
            <v>7448</v>
          </cell>
          <cell r="H43" t="str">
            <v>m2</v>
          </cell>
        </row>
        <row r="45">
          <cell r="B45" t="str">
            <v>Individual Areas :-</v>
          </cell>
        </row>
        <row r="47">
          <cell r="B47" t="str">
            <v>Ablutions</v>
          </cell>
          <cell r="E47">
            <v>150</v>
          </cell>
        </row>
        <row r="48">
          <cell r="B48" t="str">
            <v>Tea Kitchens</v>
          </cell>
          <cell r="E48">
            <v>36</v>
          </cell>
        </row>
        <row r="49">
          <cell r="B49" t="str">
            <v>Lifts</v>
          </cell>
          <cell r="E49">
            <v>110</v>
          </cell>
        </row>
        <row r="50">
          <cell r="B50" t="str">
            <v>Stairwells &amp; Lobbies</v>
          </cell>
          <cell r="E50">
            <v>127</v>
          </cell>
        </row>
        <row r="51">
          <cell r="B51" t="str">
            <v>Stores And Ducts</v>
          </cell>
          <cell r="E51">
            <v>67</v>
          </cell>
        </row>
        <row r="52">
          <cell r="B52" t="str">
            <v xml:space="preserve">     Sub - Total</v>
          </cell>
          <cell r="E52">
            <v>490</v>
          </cell>
        </row>
        <row r="53">
          <cell r="B53" t="str">
            <v>Entrance Lobby</v>
          </cell>
          <cell r="E53">
            <v>49</v>
          </cell>
        </row>
        <row r="54">
          <cell r="B54" t="str">
            <v>Lobbies To LGF, 1st Floor - 4th Floor</v>
          </cell>
          <cell r="E54">
            <v>217</v>
          </cell>
        </row>
        <row r="56">
          <cell r="E56">
            <v>756</v>
          </cell>
        </row>
        <row r="58">
          <cell r="B58" t="str">
            <v>Efficiency Ratio Based On Gross Building Area</v>
          </cell>
        </row>
        <row r="60">
          <cell r="B60" t="str">
            <v>Excluding Reception Areas</v>
          </cell>
          <cell r="G60">
            <v>0.93904403866809882</v>
          </cell>
        </row>
        <row r="61">
          <cell r="B61" t="str">
            <v>Including Reception Areas</v>
          </cell>
          <cell r="G61">
            <v>0.90332975295381313</v>
          </cell>
        </row>
      </sheetData>
      <sheetData sheetId="12" refreshError="1"/>
      <sheetData sheetId="13"/>
      <sheetData sheetId="14">
        <row r="1">
          <cell r="A1" t="str">
            <v xml:space="preserve">  27 FREDMAN DRIVE, SANDTON</v>
          </cell>
          <cell r="L1" t="str">
            <v>26 July 1999</v>
          </cell>
        </row>
        <row r="3">
          <cell r="A3" t="str">
            <v xml:space="preserve">  PRELIMINARY ESTIMATE No 1</v>
          </cell>
        </row>
      </sheetData>
      <sheetData sheetId="15" refreshError="1"/>
      <sheetData sheetId="16" refreshError="1"/>
      <sheetData sheetId="17"/>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7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IRECTS SUMMARY"/>
      <sheetName val="Estimate"/>
      <sheetName val="Inlet Works Quants"/>
      <sheetName val="Rates of Major Items"/>
      <sheetName val="Rates from HOEU"/>
      <sheetName val="Original Rates from HOEU"/>
      <sheetName val="Element Pivot"/>
      <sheetName val="Client Pivot"/>
      <sheetName val="Directs Pivot"/>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sheetDataSet>
  </externalBook>
</externalLink>
</file>

<file path=xl/externalLinks/externalLink7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 COVER  (3)"/>
      <sheetName val=" COVER  (2)"/>
      <sheetName val=" COVER "/>
      <sheetName val="Sheet3"/>
      <sheetName val="Flysheet fIN hIGH"/>
      <sheetName val="Flysheet Gen"/>
      <sheetName val="Flysheet Bldg Costs"/>
      <sheetName val="Flysheet Areas"/>
      <sheetName val="Flysheet Workings"/>
      <sheetName val="Flysheet Annexures"/>
      <sheetName val="INDEX "/>
      <sheetName val="COST SUMMARY"/>
      <sheetName val="RETURNS - TRIALS"/>
      <sheetName val="graphs"/>
      <sheetName val="Sens Analy - What-If"/>
      <sheetName val="CASFLOW"/>
      <sheetName val="AREAS"/>
      <sheetName val="ELEM SUMMARY (2)"/>
      <sheetName val="BUILDING COST"/>
      <sheetName val="IRR &amp; NPV"/>
      <sheetName val="WORKINGS"/>
      <sheetName val="Sheet4"/>
      <sheetName val="Graph Back Up"/>
      <sheetName val="GENERAL "/>
      <sheetName val="AREAS (2)"/>
      <sheetName val="Sens Analy - What-If (2)"/>
      <sheetName val="cASH fLOW @ 18%"/>
      <sheetName val="Cash Flow @ 22%"/>
      <sheetName val="Sheet1"/>
      <sheetName val="AB Oct Analysis"/>
      <sheetName val="Back Up 3 Graphs"/>
      <sheetName val="Chart1"/>
      <sheetName val="Chart2"/>
      <sheetName val="Chart3"/>
      <sheetName val="Sheet2"/>
      <sheetName val="IRR &amp; NPV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1">
          <cell r="A1" t="str">
            <v xml:space="preserve">  NEW OFFICES AND WAREHOUSE FOR FAST FORWARD</v>
          </cell>
          <cell r="G1">
            <v>36311</v>
          </cell>
        </row>
        <row r="3">
          <cell r="A3" t="str">
            <v xml:space="preserve">  PRELIMINARY ESTIMATE No 1</v>
          </cell>
        </row>
        <row r="5">
          <cell r="A5" t="str">
            <v xml:space="preserve">  AREA SCHEDULE</v>
          </cell>
        </row>
        <row r="7">
          <cell r="E7" t="str">
            <v>GROSS BUILDING</v>
          </cell>
          <cell r="G7" t="str">
            <v>LETTABLE AREA</v>
          </cell>
        </row>
        <row r="8">
          <cell r="E8" t="str">
            <v>AREA</v>
          </cell>
        </row>
        <row r="10">
          <cell r="E10" t="str">
            <v xml:space="preserve">         AREA  ( m2 )</v>
          </cell>
          <cell r="G10" t="str">
            <v xml:space="preserve">         AREA  ( m2 )</v>
          </cell>
        </row>
        <row r="11">
          <cell r="A11" t="str">
            <v xml:space="preserve">  OFFICES AND ABLUTIONS</v>
          </cell>
        </row>
        <row r="13">
          <cell r="B13" t="str">
            <v>GROUND FLOOR - OFFICE BLOCK</v>
          </cell>
          <cell r="E13">
            <v>610</v>
          </cell>
          <cell r="G13">
            <v>610</v>
          </cell>
        </row>
        <row r="14">
          <cell r="B14" t="str">
            <v>FIRST FLOOR - OFFICE BLOCK</v>
          </cell>
          <cell r="E14">
            <v>610</v>
          </cell>
          <cell r="G14">
            <v>610</v>
          </cell>
        </row>
        <row r="15">
          <cell r="B15" t="str">
            <v>GROUND FLOOR - WITHIN WAREHOUSE</v>
          </cell>
          <cell r="E15">
            <v>245</v>
          </cell>
          <cell r="G15">
            <v>0</v>
          </cell>
        </row>
        <row r="16">
          <cell r="B16" t="str">
            <v>FIRST FLOOR - WITHIN WAREHOUSE</v>
          </cell>
          <cell r="E16">
            <v>216</v>
          </cell>
          <cell r="G16">
            <v>0</v>
          </cell>
        </row>
        <row r="17">
          <cell r="B17" t="str">
            <v>ABLUTIONS AND CANTEEN</v>
          </cell>
          <cell r="E17">
            <v>512</v>
          </cell>
          <cell r="F17">
            <v>2193</v>
          </cell>
          <cell r="G17">
            <v>512</v>
          </cell>
          <cell r="H17">
            <v>1732</v>
          </cell>
        </row>
        <row r="20">
          <cell r="A20" t="str">
            <v xml:space="preserve">  NEW WAREHOUSE</v>
          </cell>
        </row>
        <row r="22">
          <cell r="B22" t="str">
            <v xml:space="preserve">WAREHOUSE </v>
          </cell>
          <cell r="E22">
            <v>9240</v>
          </cell>
          <cell r="G22">
            <v>9240</v>
          </cell>
        </row>
        <row r="23">
          <cell r="B23" t="str">
            <v xml:space="preserve">MEZZANINE </v>
          </cell>
          <cell r="E23">
            <v>0</v>
          </cell>
          <cell r="F23">
            <v>9240</v>
          </cell>
          <cell r="G23">
            <v>0</v>
          </cell>
          <cell r="H23">
            <v>9240</v>
          </cell>
        </row>
        <row r="26">
          <cell r="B26" t="str">
            <v>TOTALS</v>
          </cell>
          <cell r="E26" t="str">
            <v>m2</v>
          </cell>
          <cell r="F26">
            <v>11433</v>
          </cell>
          <cell r="G26" t="str">
            <v>m2</v>
          </cell>
          <cell r="H26">
            <v>10972</v>
          </cell>
        </row>
        <row r="29">
          <cell r="B29" t="str">
            <v>TOTAL PARKING AVAILABLE</v>
          </cell>
        </row>
        <row r="31">
          <cell r="B31" t="str">
            <v>OPEN PARKING EXTERNALLY</v>
          </cell>
        </row>
        <row r="32">
          <cell r="B32" t="str">
            <v>COVERED PARKING EXTERNALLY</v>
          </cell>
          <cell r="E32">
            <v>0</v>
          </cell>
          <cell r="F32" t="str">
            <v>Bays</v>
          </cell>
        </row>
        <row r="33">
          <cell r="E33">
            <v>0</v>
          </cell>
          <cell r="F33" t="str">
            <v>Bays</v>
          </cell>
        </row>
      </sheetData>
      <sheetData sheetId="17"/>
      <sheetData sheetId="18"/>
      <sheetData sheetId="19"/>
      <sheetData sheetId="20">
        <row r="1">
          <cell r="A1" t="str">
            <v xml:space="preserve">  NEW OFFICES AND WAREHOUSE FOR FAST FORWARD</v>
          </cell>
          <cell r="L1" t="str">
            <v>31 May 1999</v>
          </cell>
        </row>
        <row r="3">
          <cell r="A3" t="str">
            <v xml:space="preserve">  PRELIMINARY ESTIMATE No 1</v>
          </cell>
        </row>
      </sheetData>
      <sheetData sheetId="21"/>
      <sheetData sheetId="22"/>
      <sheetData sheetId="23"/>
      <sheetData sheetId="24"/>
      <sheetData sheetId="25"/>
      <sheetData sheetId="26"/>
      <sheetData sheetId="27"/>
      <sheetData sheetId="28"/>
      <sheetData sheetId="29"/>
      <sheetData sheetId="30"/>
      <sheetData sheetId="31" refreshError="1"/>
      <sheetData sheetId="32" refreshError="1"/>
      <sheetData sheetId="33" refreshError="1"/>
      <sheetData sheetId="34"/>
      <sheetData sheetId="35"/>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rea 1"/>
    </sheetNames>
    <sheetDataSet>
      <sheetData sheetId="0">
        <row r="10">
          <cell r="B10" t="str">
            <v>Item</v>
          </cell>
          <cell r="C10" t="str">
            <v>Description</v>
          </cell>
          <cell r="J10" t="str">
            <v>Unit</v>
          </cell>
          <cell r="K10" t="str">
            <v>Quantity</v>
          </cell>
          <cell r="L10" t="str">
            <v>Rate</v>
          </cell>
          <cell r="M10" t="str">
            <v>Amount</v>
          </cell>
        </row>
        <row r="11">
          <cell r="L11" t="str">
            <v>P</v>
          </cell>
          <cell r="M11" t="str">
            <v>P</v>
          </cell>
        </row>
        <row r="12">
          <cell r="B12">
            <v>1</v>
          </cell>
          <cell r="C12" t="str">
            <v>Bulk Earthworks:</v>
          </cell>
          <cell r="M12" t="str">
            <v/>
          </cell>
        </row>
        <row r="13">
          <cell r="B13">
            <v>1.1000000000000001</v>
          </cell>
          <cell r="C13" t="str">
            <v>Bulk Excavation (in hand pickable material)</v>
          </cell>
          <cell r="J13" t="str">
            <v>m3</v>
          </cell>
          <cell r="K13">
            <v>0</v>
          </cell>
          <cell r="L13">
            <v>23.75</v>
          </cell>
          <cell r="M13">
            <v>0</v>
          </cell>
        </row>
        <row r="14">
          <cell r="B14">
            <v>1.2</v>
          </cell>
          <cell r="C14" t="str">
            <v>E.O. for excavation in intermediate materials.</v>
          </cell>
          <cell r="J14" t="str">
            <v>m3</v>
          </cell>
          <cell r="K14">
            <v>0</v>
          </cell>
          <cell r="L14">
            <v>12.5</v>
          </cell>
          <cell r="M14">
            <v>0</v>
          </cell>
        </row>
        <row r="15">
          <cell r="B15">
            <v>1.3</v>
          </cell>
          <cell r="C15" t="str">
            <v>E.O. for excavation in rock.</v>
          </cell>
          <cell r="J15" t="str">
            <v>m3</v>
          </cell>
          <cell r="K15">
            <v>0</v>
          </cell>
          <cell r="L15">
            <v>18.75</v>
          </cell>
          <cell r="M15">
            <v>0</v>
          </cell>
        </row>
        <row r="16">
          <cell r="B16">
            <v>1.4</v>
          </cell>
          <cell r="C16" t="str">
            <v>Backfill using selected material from excavations or from source</v>
          </cell>
          <cell r="J16" t="str">
            <v>m3</v>
          </cell>
          <cell r="K16">
            <v>0</v>
          </cell>
          <cell r="L16">
            <v>43.75</v>
          </cell>
          <cell r="M16">
            <v>0</v>
          </cell>
        </row>
        <row r="17">
          <cell r="C17" t="str">
            <v>within 1 km and compaction in 150 mm layers to 93% MOD AASHTO</v>
          </cell>
          <cell r="M17">
            <v>0</v>
          </cell>
        </row>
        <row r="18">
          <cell r="B18">
            <v>1.5</v>
          </cell>
          <cell r="C18" t="str">
            <v>Removal of surplus excavated materials within 1 km</v>
          </cell>
          <cell r="J18" t="str">
            <v>m3</v>
          </cell>
          <cell r="K18">
            <v>0</v>
          </cell>
          <cell r="L18">
            <v>21.875</v>
          </cell>
          <cell r="M18">
            <v>0</v>
          </cell>
        </row>
        <row r="19">
          <cell r="B19">
            <v>1.6</v>
          </cell>
          <cell r="C19" t="str">
            <v>Overhaul in excess of 1 km</v>
          </cell>
          <cell r="J19" t="str">
            <v>m3/km</v>
          </cell>
          <cell r="K19">
            <v>1</v>
          </cell>
          <cell r="L19">
            <v>2.5625</v>
          </cell>
          <cell r="M19">
            <v>2.5625</v>
          </cell>
        </row>
        <row r="20">
          <cell r="B20">
            <v>2</v>
          </cell>
          <cell r="C20" t="str">
            <v>Restricted Earthworks:</v>
          </cell>
          <cell r="M20">
            <v>0</v>
          </cell>
        </row>
        <row r="21">
          <cell r="B21">
            <v>2.1</v>
          </cell>
          <cell r="C21" t="str">
            <v>Restricted excavations (in hand pickable material)</v>
          </cell>
          <cell r="J21" t="str">
            <v>m3</v>
          </cell>
          <cell r="K21">
            <v>339325</v>
          </cell>
          <cell r="L21">
            <v>23.75</v>
          </cell>
          <cell r="M21">
            <v>8058968.75</v>
          </cell>
        </row>
        <row r="22">
          <cell r="B22">
            <v>2.2000000000000002</v>
          </cell>
          <cell r="C22" t="str">
            <v>E.O. for excavation in intermediate materials.</v>
          </cell>
          <cell r="J22" t="str">
            <v>m3</v>
          </cell>
          <cell r="K22">
            <v>67865</v>
          </cell>
          <cell r="L22">
            <v>12.5</v>
          </cell>
          <cell r="M22">
            <v>848312.5</v>
          </cell>
        </row>
        <row r="23">
          <cell r="B23">
            <v>2.2999999999999998</v>
          </cell>
          <cell r="C23" t="str">
            <v>E.O. for excavation in rock.</v>
          </cell>
          <cell r="J23" t="str">
            <v>m3</v>
          </cell>
          <cell r="K23">
            <v>33932</v>
          </cell>
          <cell r="L23">
            <v>408</v>
          </cell>
          <cell r="M23">
            <v>13844256</v>
          </cell>
        </row>
        <row r="24">
          <cell r="B24">
            <v>2.4</v>
          </cell>
          <cell r="C24" t="str">
            <v>Backfill to foundations and compaction to 95% MOD AASHTO</v>
          </cell>
          <cell r="J24" t="str">
            <v>m3</v>
          </cell>
          <cell r="K24">
            <v>21000</v>
          </cell>
          <cell r="L24">
            <v>43.75</v>
          </cell>
          <cell r="M24">
            <v>918750</v>
          </cell>
        </row>
        <row r="25">
          <cell r="B25">
            <v>3</v>
          </cell>
          <cell r="C25" t="str">
            <v>Formwork:</v>
          </cell>
          <cell r="M25">
            <v>0</v>
          </cell>
        </row>
        <row r="26">
          <cell r="B26">
            <v>3.1</v>
          </cell>
          <cell r="C26" t="str">
            <v>All formwork</v>
          </cell>
          <cell r="J26" t="str">
            <v>m2</v>
          </cell>
          <cell r="K26">
            <v>11767.86</v>
          </cell>
          <cell r="L26">
            <v>234</v>
          </cell>
          <cell r="M26">
            <v>2753679.24</v>
          </cell>
        </row>
        <row r="27">
          <cell r="B27">
            <v>3.2</v>
          </cell>
          <cell r="C27" t="str">
            <v>1.0thk galvanised Q.C. deck c/w flashing</v>
          </cell>
          <cell r="J27" t="str">
            <v>m2</v>
          </cell>
          <cell r="K27">
            <v>0</v>
          </cell>
          <cell r="L27">
            <v>252</v>
          </cell>
          <cell r="M27">
            <v>0</v>
          </cell>
        </row>
        <row r="28">
          <cell r="B28">
            <v>4</v>
          </cell>
          <cell r="C28" t="str">
            <v>Reinforcement:</v>
          </cell>
          <cell r="M28">
            <v>0</v>
          </cell>
        </row>
        <row r="29">
          <cell r="B29">
            <v>4.0999999999999996</v>
          </cell>
          <cell r="C29" t="str">
            <v>High yield reinforcing - all sizes</v>
          </cell>
          <cell r="J29" t="str">
            <v>ton</v>
          </cell>
          <cell r="K29">
            <v>556.32000000000005</v>
          </cell>
          <cell r="L29">
            <v>8136</v>
          </cell>
          <cell r="M29">
            <v>4526219.5200000005</v>
          </cell>
        </row>
        <row r="30">
          <cell r="B30">
            <v>4.2</v>
          </cell>
          <cell r="C30" t="str">
            <v>Mild steel reinforcing - all sizes</v>
          </cell>
          <cell r="J30" t="str">
            <v>ton</v>
          </cell>
          <cell r="K30">
            <v>27.82</v>
          </cell>
          <cell r="L30">
            <v>8376</v>
          </cell>
          <cell r="M30">
            <v>233020.32</v>
          </cell>
        </row>
        <row r="31">
          <cell r="B31">
            <v>4.3</v>
          </cell>
          <cell r="C31" t="str">
            <v>Mesh reinforcing (High yield strength) Ref 395</v>
          </cell>
          <cell r="J31" t="str">
            <v>m2</v>
          </cell>
          <cell r="K31">
            <v>0</v>
          </cell>
          <cell r="L31">
            <v>48.66</v>
          </cell>
          <cell r="M31">
            <v>0</v>
          </cell>
        </row>
        <row r="32">
          <cell r="C32" t="str">
            <v xml:space="preserve">                                                       Ref 500</v>
          </cell>
          <cell r="J32" t="str">
            <v>m2</v>
          </cell>
          <cell r="K32">
            <v>1074</v>
          </cell>
          <cell r="L32">
            <v>60</v>
          </cell>
          <cell r="M32">
            <v>64440</v>
          </cell>
        </row>
        <row r="33">
          <cell r="C33" t="str">
            <v xml:space="preserve">                                                       Ref 617</v>
          </cell>
          <cell r="J33" t="str">
            <v>m2</v>
          </cell>
          <cell r="K33">
            <v>0</v>
          </cell>
          <cell r="L33">
            <v>72.635999999999996</v>
          </cell>
          <cell r="M33">
            <v>0</v>
          </cell>
        </row>
        <row r="34">
          <cell r="B34">
            <v>5</v>
          </cell>
          <cell r="C34" t="str">
            <v>Concrete:</v>
          </cell>
          <cell r="M34">
            <v>0</v>
          </cell>
        </row>
        <row r="35">
          <cell r="B35">
            <v>5.0999999999999996</v>
          </cell>
          <cell r="C35" t="str">
            <v>Blinding, 10 MPa concrete, 50 mm thick.</v>
          </cell>
          <cell r="J35" t="str">
            <v>m2</v>
          </cell>
          <cell r="K35">
            <v>0</v>
          </cell>
          <cell r="L35">
            <v>50.683499999999995</v>
          </cell>
          <cell r="M35">
            <v>0</v>
          </cell>
        </row>
        <row r="36">
          <cell r="B36">
            <v>5.2</v>
          </cell>
          <cell r="C36" t="str">
            <v>Class 25 / 19 (including woodfloating)</v>
          </cell>
          <cell r="J36" t="str">
            <v>m3</v>
          </cell>
          <cell r="K36">
            <v>5891</v>
          </cell>
          <cell r="L36">
            <v>758.56799999999998</v>
          </cell>
          <cell r="M36">
            <v>4468724.0879999995</v>
          </cell>
        </row>
        <row r="37">
          <cell r="B37">
            <v>5.3</v>
          </cell>
          <cell r="C37" t="str">
            <v>Class 10.19 (backfill)</v>
          </cell>
          <cell r="J37" t="str">
            <v>m3</v>
          </cell>
          <cell r="K37">
            <v>1178</v>
          </cell>
          <cell r="L37">
            <v>712.98</v>
          </cell>
          <cell r="M37">
            <v>839890.44000000006</v>
          </cell>
        </row>
        <row r="38">
          <cell r="B38">
            <v>5.4</v>
          </cell>
          <cell r="C38" t="str">
            <v>No-fines concrete. Cement ratio (by volume) 10.5:1, 19 mm stone size</v>
          </cell>
          <cell r="J38" t="str">
            <v>m3</v>
          </cell>
          <cell r="K38">
            <v>0</v>
          </cell>
          <cell r="L38">
            <v>865.32</v>
          </cell>
          <cell r="M38">
            <v>0</v>
          </cell>
        </row>
        <row r="39">
          <cell r="M39">
            <v>0</v>
          </cell>
        </row>
        <row r="40">
          <cell r="B40">
            <v>5.5</v>
          </cell>
          <cell r="C40" t="str">
            <v>Rocla Culvert SAR 3.570 x 1125</v>
          </cell>
          <cell r="J40" t="str">
            <v>No</v>
          </cell>
          <cell r="K40">
            <v>0</v>
          </cell>
          <cell r="L40">
            <v>0</v>
          </cell>
          <cell r="M40">
            <v>0</v>
          </cell>
        </row>
        <row r="41">
          <cell r="B41">
            <v>5.6</v>
          </cell>
          <cell r="C41" t="str">
            <v>Rocla Manhole c/w Cat Ladder  dia 1000 x 1130</v>
          </cell>
          <cell r="J41" t="str">
            <v>No</v>
          </cell>
          <cell r="K41">
            <v>0</v>
          </cell>
          <cell r="L41">
            <v>0</v>
          </cell>
          <cell r="M41">
            <v>0</v>
          </cell>
        </row>
        <row r="42">
          <cell r="B42">
            <v>5.7</v>
          </cell>
          <cell r="C42" t="str">
            <v>Rocla Manhole Adaptor</v>
          </cell>
          <cell r="J42" t="str">
            <v>No</v>
          </cell>
          <cell r="K42">
            <v>0</v>
          </cell>
          <cell r="L42">
            <v>0</v>
          </cell>
          <cell r="M42">
            <v>0</v>
          </cell>
        </row>
        <row r="43">
          <cell r="B43">
            <v>5.8</v>
          </cell>
          <cell r="C43" t="str">
            <v>Rocla Manhole Lid</v>
          </cell>
          <cell r="J43" t="str">
            <v>No</v>
          </cell>
          <cell r="K43">
            <v>0</v>
          </cell>
          <cell r="L43">
            <v>0</v>
          </cell>
          <cell r="M43">
            <v>0</v>
          </cell>
        </row>
        <row r="44">
          <cell r="M44">
            <v>0</v>
          </cell>
        </row>
        <row r="45">
          <cell r="B45" t="str">
            <v>6</v>
          </cell>
          <cell r="C45" t="str">
            <v>Piling</v>
          </cell>
          <cell r="M45">
            <v>0</v>
          </cell>
        </row>
        <row r="46">
          <cell r="B46">
            <v>6.1</v>
          </cell>
          <cell r="C46" t="str">
            <v>Piles 500 kN (dia 350 mm) x 11.50 m</v>
          </cell>
          <cell r="J46" t="str">
            <v>No.</v>
          </cell>
          <cell r="K46">
            <v>0</v>
          </cell>
          <cell r="L46">
            <v>0</v>
          </cell>
          <cell r="M46">
            <v>0</v>
          </cell>
        </row>
        <row r="47">
          <cell r="B47">
            <v>6.2</v>
          </cell>
          <cell r="C47" t="str">
            <v>Trimming of 500 kN (dia 350 mm) Piles</v>
          </cell>
          <cell r="J47" t="str">
            <v>No.</v>
          </cell>
          <cell r="K47">
            <v>0</v>
          </cell>
          <cell r="L47">
            <v>0</v>
          </cell>
          <cell r="M47">
            <v>0</v>
          </cell>
        </row>
        <row r="48">
          <cell r="B48">
            <v>6.3</v>
          </cell>
          <cell r="C48" t="str">
            <v>Piles 600 kN (dia 410 mm) x 11.50 m</v>
          </cell>
          <cell r="J48" t="str">
            <v>No.</v>
          </cell>
          <cell r="K48">
            <v>0</v>
          </cell>
          <cell r="L48">
            <v>0</v>
          </cell>
          <cell r="M48">
            <v>0</v>
          </cell>
        </row>
        <row r="49">
          <cell r="B49">
            <v>6.4</v>
          </cell>
          <cell r="C49" t="str">
            <v>Trimming of 600 kN (dia 410 mm) Piles</v>
          </cell>
          <cell r="J49" t="str">
            <v>No.</v>
          </cell>
          <cell r="K49">
            <v>0</v>
          </cell>
          <cell r="L49">
            <v>0</v>
          </cell>
          <cell r="M49">
            <v>0</v>
          </cell>
        </row>
        <row r="50">
          <cell r="B50">
            <v>6.5</v>
          </cell>
          <cell r="C50" t="str">
            <v>Piles 1000 kN (dia 530 mm) x 11.50 m</v>
          </cell>
          <cell r="J50" t="str">
            <v>No.</v>
          </cell>
          <cell r="K50">
            <v>0</v>
          </cell>
          <cell r="L50">
            <v>0</v>
          </cell>
          <cell r="M50">
            <v>0</v>
          </cell>
        </row>
        <row r="51">
          <cell r="B51">
            <v>6.6</v>
          </cell>
          <cell r="C51" t="str">
            <v>Trimming of 1000 kN (dia 530 mm) Piles</v>
          </cell>
          <cell r="J51" t="str">
            <v>No.</v>
          </cell>
          <cell r="K51">
            <v>0</v>
          </cell>
          <cell r="L51">
            <v>0</v>
          </cell>
          <cell r="M51">
            <v>0</v>
          </cell>
        </row>
        <row r="52">
          <cell r="B52">
            <v>6.7</v>
          </cell>
          <cell r="C52" t="str">
            <v>Piles 1600 kN (dia 600 mm) x 11.50 m</v>
          </cell>
          <cell r="J52" t="str">
            <v>No.</v>
          </cell>
          <cell r="K52">
            <v>0</v>
          </cell>
          <cell r="L52">
            <v>0</v>
          </cell>
          <cell r="M52">
            <v>0</v>
          </cell>
        </row>
        <row r="53">
          <cell r="B53">
            <v>6.8</v>
          </cell>
          <cell r="C53" t="str">
            <v>Trimming of 1600 kN (dia 600 mm) Piles</v>
          </cell>
          <cell r="J53" t="str">
            <v>No.</v>
          </cell>
          <cell r="K53">
            <v>0</v>
          </cell>
          <cell r="L53">
            <v>0</v>
          </cell>
          <cell r="M53">
            <v>0</v>
          </cell>
        </row>
        <row r="54">
          <cell r="M54">
            <v>0</v>
          </cell>
        </row>
        <row r="55">
          <cell r="B55" t="str">
            <v>7</v>
          </cell>
          <cell r="C55" t="str">
            <v>Cast-in Items:</v>
          </cell>
          <cell r="M55">
            <v>0</v>
          </cell>
        </row>
        <row r="56">
          <cell r="B56">
            <v>7.1</v>
          </cell>
          <cell r="C56" t="str">
            <v>H.D. Bolts.  Supply and set. (Galvanized)</v>
          </cell>
          <cell r="J56" t="str">
            <v>kg</v>
          </cell>
          <cell r="K56">
            <v>500</v>
          </cell>
          <cell r="L56">
            <v>37.200000000000003</v>
          </cell>
          <cell r="M56">
            <v>18600</v>
          </cell>
        </row>
        <row r="57">
          <cell r="B57">
            <v>7.2</v>
          </cell>
          <cell r="C57" t="str">
            <v>Cast-in plates Supply and set. (Galvanized)</v>
          </cell>
          <cell r="J57" t="str">
            <v>kg</v>
          </cell>
          <cell r="K57">
            <v>7500</v>
          </cell>
          <cell r="L57">
            <v>36</v>
          </cell>
          <cell r="M57">
            <v>270000</v>
          </cell>
        </row>
        <row r="58">
          <cell r="B58">
            <v>7.3</v>
          </cell>
          <cell r="C58" t="str">
            <v>Weep holes - diameter 50 PVC pipe x 300 lg. Supply &amp; set.</v>
          </cell>
          <cell r="J58" t="str">
            <v>No.</v>
          </cell>
          <cell r="K58">
            <v>100</v>
          </cell>
          <cell r="L58">
            <v>9.6</v>
          </cell>
          <cell r="M58">
            <v>960</v>
          </cell>
        </row>
        <row r="59">
          <cell r="B59" t="str">
            <v>8</v>
          </cell>
          <cell r="C59" t="str">
            <v>Agricultural drain:</v>
          </cell>
          <cell r="M59">
            <v>0</v>
          </cell>
        </row>
        <row r="60">
          <cell r="B60">
            <v>8.1</v>
          </cell>
          <cell r="C60" t="str">
            <v>Supply and install complete (See detail)</v>
          </cell>
          <cell r="J60" t="str">
            <v>m</v>
          </cell>
          <cell r="K60">
            <v>200</v>
          </cell>
          <cell r="L60">
            <v>0</v>
          </cell>
          <cell r="M60">
            <v>0</v>
          </cell>
        </row>
        <row r="61">
          <cell r="B61" t="str">
            <v>9</v>
          </cell>
          <cell r="C61" t="str">
            <v>Joints to Concrete:</v>
          </cell>
          <cell r="M61">
            <v>0</v>
          </cell>
        </row>
        <row r="62">
          <cell r="B62">
            <v>9.1</v>
          </cell>
          <cell r="C62" t="str">
            <v>Isolation joints. 10 mm softboard x 200 deep and 10 x 20 polysulphide</v>
          </cell>
          <cell r="J62" t="str">
            <v>m</v>
          </cell>
          <cell r="K62">
            <v>140</v>
          </cell>
          <cell r="L62">
            <v>54</v>
          </cell>
          <cell r="M62">
            <v>7560</v>
          </cell>
        </row>
        <row r="63">
          <cell r="C63" t="str">
            <v>sealer</v>
          </cell>
          <cell r="M63">
            <v>0</v>
          </cell>
        </row>
        <row r="64">
          <cell r="B64">
            <v>9.1999999999999993</v>
          </cell>
          <cell r="C64" t="str">
            <v>Saw-cut joints. (40 deep; polysulphide sealed)</v>
          </cell>
          <cell r="J64" t="str">
            <v>m</v>
          </cell>
          <cell r="K64">
            <v>40</v>
          </cell>
          <cell r="L64">
            <v>16.8</v>
          </cell>
          <cell r="M64">
            <v>672</v>
          </cell>
        </row>
        <row r="65">
          <cell r="B65">
            <v>9.3000000000000007</v>
          </cell>
          <cell r="C65" t="str">
            <v>250 µ polyethylene lining u/s slabs</v>
          </cell>
          <cell r="J65" t="str">
            <v>m2</v>
          </cell>
          <cell r="K65">
            <v>1278</v>
          </cell>
          <cell r="L65">
            <v>6</v>
          </cell>
          <cell r="M65">
            <v>7668</v>
          </cell>
        </row>
        <row r="66">
          <cell r="B66" t="str">
            <v>10</v>
          </cell>
          <cell r="C66" t="str">
            <v>Grout:</v>
          </cell>
          <cell r="M66">
            <v>0</v>
          </cell>
        </row>
        <row r="67">
          <cell r="B67">
            <v>10.1</v>
          </cell>
          <cell r="C67" t="str">
            <v>Non-shrink grout ("M-BED" Superflow)</v>
          </cell>
          <cell r="J67" t="str">
            <v>dm3</v>
          </cell>
          <cell r="K67">
            <v>1000</v>
          </cell>
          <cell r="L67">
            <v>14.4</v>
          </cell>
          <cell r="M67">
            <v>14400</v>
          </cell>
        </row>
        <row r="68">
          <cell r="M68" t="str">
            <v/>
          </cell>
        </row>
        <row r="69">
          <cell r="B69" t="str">
            <v>Total Estimated Cost (Excluding V.A.T.)</v>
          </cell>
          <cell r="M69">
            <v>36876123.420499995</v>
          </cell>
        </row>
      </sheetData>
    </sheetDataSet>
  </externalBook>
</externalLink>
</file>

<file path=xl/externalLinks/externalLink8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 COVER  (3)"/>
      <sheetName val=" COVER  (2)"/>
      <sheetName val=" COVER "/>
      <sheetName val="Sheet3"/>
      <sheetName val="Flysheet fIN hIGH"/>
      <sheetName val="Flysheet Gen"/>
      <sheetName val="Flysheet Bldg Costs"/>
      <sheetName val="Flysheet Areas"/>
      <sheetName val="Flysheet Workings"/>
      <sheetName val="Flysheet Annexures"/>
      <sheetName val="INDEX "/>
      <sheetName val="COST SUMMARY"/>
      <sheetName val="RETURNS - TRIALS"/>
      <sheetName val="graphs"/>
      <sheetName val="Sens Analy - What-If"/>
      <sheetName val="CASFLOW"/>
      <sheetName val="AREAS"/>
      <sheetName val="ELEM SUMMARY (2)"/>
      <sheetName val="BUILDING COST"/>
      <sheetName val="IRR &amp; NPV"/>
      <sheetName val="WORKINGS"/>
      <sheetName val="Sheet4"/>
      <sheetName val="Graph Back Up"/>
      <sheetName val="GENERAL "/>
      <sheetName val="AREAS (2)"/>
      <sheetName val="Sens Analy - What-If (2)"/>
      <sheetName val="cASH fLOW @ 18%"/>
      <sheetName val="Cash Flow @ 22%"/>
      <sheetName val="Sheet1"/>
      <sheetName val="AB Oct Analysis"/>
      <sheetName val="Back Up 3 Graphs"/>
      <sheetName val="Chart1"/>
      <sheetName val="Chart2"/>
      <sheetName val="Chart3"/>
      <sheetName val="Sheet2"/>
      <sheetName val="IRR &amp; NPV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1">
          <cell r="A1" t="str">
            <v xml:space="preserve">  NEW OFFICES AND WAREHOUSE FOR FAST FORWARD</v>
          </cell>
          <cell r="G1">
            <v>36311</v>
          </cell>
        </row>
        <row r="3">
          <cell r="A3" t="str">
            <v xml:space="preserve">  PRELIMINARY ESTIMATE No 1</v>
          </cell>
        </row>
        <row r="5">
          <cell r="A5" t="str">
            <v xml:space="preserve">  AREA SCHEDULE</v>
          </cell>
        </row>
        <row r="7">
          <cell r="E7" t="str">
            <v>GROSS BUILDING</v>
          </cell>
          <cell r="G7" t="str">
            <v>LETTABLE AREA</v>
          </cell>
        </row>
        <row r="8">
          <cell r="E8" t="str">
            <v>AREA</v>
          </cell>
        </row>
        <row r="10">
          <cell r="E10" t="str">
            <v xml:space="preserve">         AREA  ( m2 )</v>
          </cell>
          <cell r="G10" t="str">
            <v xml:space="preserve">         AREA  ( m2 )</v>
          </cell>
        </row>
        <row r="11">
          <cell r="A11" t="str">
            <v xml:space="preserve">  OFFICES AND ABLUTIONS</v>
          </cell>
        </row>
        <row r="13">
          <cell r="B13" t="str">
            <v>GROUND FLOOR - OFFICE BLOCK</v>
          </cell>
          <cell r="E13">
            <v>610</v>
          </cell>
          <cell r="G13">
            <v>610</v>
          </cell>
        </row>
        <row r="14">
          <cell r="B14" t="str">
            <v>FIRST FLOOR - OFFICE BLOCK</v>
          </cell>
          <cell r="E14">
            <v>610</v>
          </cell>
          <cell r="G14">
            <v>610</v>
          </cell>
        </row>
        <row r="15">
          <cell r="B15" t="str">
            <v>GROUND FLOOR - WITHIN WAREHOUSE</v>
          </cell>
          <cell r="E15">
            <v>245</v>
          </cell>
          <cell r="G15">
            <v>0</v>
          </cell>
        </row>
        <row r="16">
          <cell r="B16" t="str">
            <v>FIRST FLOOR - WITHIN WAREHOUSE</v>
          </cell>
          <cell r="E16">
            <v>216</v>
          </cell>
          <cell r="G16">
            <v>0</v>
          </cell>
        </row>
        <row r="17">
          <cell r="B17" t="str">
            <v>ABLUTIONS AND CANTEEN</v>
          </cell>
          <cell r="E17">
            <v>512</v>
          </cell>
          <cell r="F17">
            <v>2193</v>
          </cell>
          <cell r="G17">
            <v>512</v>
          </cell>
          <cell r="H17">
            <v>1732</v>
          </cell>
        </row>
        <row r="20">
          <cell r="A20" t="str">
            <v xml:space="preserve">  NEW WAREHOUSE</v>
          </cell>
        </row>
        <row r="22">
          <cell r="B22" t="str">
            <v xml:space="preserve">WAREHOUSE </v>
          </cell>
          <cell r="E22">
            <v>9240</v>
          </cell>
          <cell r="G22">
            <v>9240</v>
          </cell>
        </row>
        <row r="23">
          <cell r="B23" t="str">
            <v xml:space="preserve">MEZZANINE </v>
          </cell>
          <cell r="E23">
            <v>0</v>
          </cell>
          <cell r="F23">
            <v>9240</v>
          </cell>
          <cell r="G23">
            <v>0</v>
          </cell>
          <cell r="H23">
            <v>9240</v>
          </cell>
        </row>
        <row r="26">
          <cell r="B26" t="str">
            <v>TOTALS</v>
          </cell>
          <cell r="E26" t="str">
            <v>m2</v>
          </cell>
          <cell r="F26">
            <v>11433</v>
          </cell>
          <cell r="G26" t="str">
            <v>m2</v>
          </cell>
          <cell r="H26">
            <v>10972</v>
          </cell>
        </row>
        <row r="29">
          <cell r="B29" t="str">
            <v>TOTAL PARKING AVAILABLE</v>
          </cell>
        </row>
        <row r="31">
          <cell r="B31" t="str">
            <v>OPEN PARKING EXTERNALLY</v>
          </cell>
        </row>
        <row r="32">
          <cell r="B32" t="str">
            <v>COVERED PARKING EXTERNALLY</v>
          </cell>
          <cell r="E32">
            <v>0</v>
          </cell>
          <cell r="F32" t="str">
            <v>Bays</v>
          </cell>
        </row>
        <row r="33">
          <cell r="E33">
            <v>0</v>
          </cell>
          <cell r="F33" t="str">
            <v>Bays</v>
          </cell>
        </row>
      </sheetData>
      <sheetData sheetId="17"/>
      <sheetData sheetId="18"/>
      <sheetData sheetId="19"/>
      <sheetData sheetId="20">
        <row r="1">
          <cell r="A1" t="str">
            <v xml:space="preserve">  NEW OFFICES AND WAREHOUSE FOR FAST FORWARD</v>
          </cell>
          <cell r="L1" t="str">
            <v>31 May 1999</v>
          </cell>
        </row>
        <row r="3">
          <cell r="A3" t="str">
            <v xml:space="preserve">  PRELIMINARY ESTIMATE No 1</v>
          </cell>
        </row>
      </sheetData>
      <sheetData sheetId="21"/>
      <sheetData sheetId="22"/>
      <sheetData sheetId="23"/>
      <sheetData sheetId="24"/>
      <sheetData sheetId="25"/>
      <sheetData sheetId="26"/>
      <sheetData sheetId="27"/>
      <sheetData sheetId="28"/>
      <sheetData sheetId="29"/>
      <sheetData sheetId="30"/>
      <sheetData sheetId="31" refreshError="1"/>
      <sheetData sheetId="32" refreshError="1"/>
      <sheetData sheetId="33" refreshError="1"/>
      <sheetData sheetId="34"/>
      <sheetData sheetId="35"/>
    </sheetDataSet>
  </externalBook>
</externalLink>
</file>

<file path=xl/externalLinks/externalLink8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WORKINGS"/>
      <sheetName val="AREAS"/>
    </sheetNames>
    <sheetDataSet>
      <sheetData sheetId="0" refreshError="1"/>
      <sheetData sheetId="1" refreshError="1"/>
    </sheetDataSet>
  </externalBook>
</externalLink>
</file>

<file path=xl/externalLinks/externalLink8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 COVER "/>
      <sheetName val="INDEX "/>
      <sheetName val="COST SUMMARY"/>
      <sheetName val="RETURNS - TRIALS"/>
      <sheetName val="graphs"/>
      <sheetName val="Graph Back Up"/>
      <sheetName val="Sens Analy - What-If"/>
      <sheetName val="CASFLOW "/>
      <sheetName val="IRR &amp; NPV"/>
      <sheetName val="LEASING "/>
      <sheetName val="AREAS"/>
      <sheetName val="ELEM SUMMARY (2)"/>
      <sheetName val="BUILDING COST"/>
      <sheetName val="WORKINGS"/>
      <sheetName val="Sheet4"/>
      <sheetName val="IRR &amp; NPV (2)"/>
      <sheetName val="GENERAL "/>
      <sheetName val="AREAS (2)"/>
      <sheetName val="Sens Analy - What-If (2)"/>
      <sheetName val="cASH fLOW @ 18%"/>
      <sheetName val="Cash Flow @ 22%"/>
      <sheetName val="AB Oct Analysis"/>
      <sheetName val="Chart1"/>
      <sheetName val="Chart2"/>
      <sheetName val="Chart3"/>
      <sheetName val="Sheet2"/>
      <sheetName val="SENSITIVY"/>
      <sheetName val="ELEM SUMMARY "/>
      <sheetName val="Flysheet fIN hIGH (2)"/>
      <sheetName val="Flysheet fIN hIGH"/>
      <sheetName val="Flysheet Gen"/>
      <sheetName val="Flysheet Bldg Costs"/>
      <sheetName val="Flysheet Areas"/>
      <sheetName val="Flysheet Workings"/>
      <sheetName val="Flysheet Annexures"/>
      <sheetName val="ESTIMAT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1">
          <cell r="A1" t="str">
            <v xml:space="preserve">  LAZARUS OFFICES &amp; WAREHOUSE</v>
          </cell>
          <cell r="G1">
            <v>36431</v>
          </cell>
        </row>
        <row r="3">
          <cell r="A3" t="str">
            <v xml:space="preserve">  PRELIMINARY ESTIMATE No 1</v>
          </cell>
        </row>
        <row r="5">
          <cell r="A5" t="str">
            <v xml:space="preserve">  AREA SCHEDULE</v>
          </cell>
        </row>
        <row r="7">
          <cell r="E7" t="str">
            <v>GROSS BUILDING</v>
          </cell>
          <cell r="G7" t="str">
            <v>LETTABLE AREA</v>
          </cell>
        </row>
        <row r="8">
          <cell r="E8" t="str">
            <v>AREA</v>
          </cell>
        </row>
        <row r="10">
          <cell r="E10" t="str">
            <v xml:space="preserve">         AREA  ( m2 )</v>
          </cell>
          <cell r="G10" t="str">
            <v xml:space="preserve">         AREA  ( m2 )</v>
          </cell>
        </row>
        <row r="12">
          <cell r="B12" t="str">
            <v>OFFICES AND WAREHOUSE</v>
          </cell>
        </row>
        <row r="14">
          <cell r="B14" t="str">
            <v>GROUND FLOOR OFFICES, ABLUTIONS ETC</v>
          </cell>
          <cell r="E14">
            <v>360</v>
          </cell>
          <cell r="G14">
            <v>360</v>
          </cell>
        </row>
        <row r="15">
          <cell r="B15" t="str">
            <v>FIRST FLOOR OFFICES</v>
          </cell>
          <cell r="E15">
            <v>180</v>
          </cell>
          <cell r="G15">
            <v>180</v>
          </cell>
        </row>
        <row r="16">
          <cell r="B16" t="str">
            <v>WAREHOUSE</v>
          </cell>
          <cell r="E16">
            <v>1260</v>
          </cell>
          <cell r="G16">
            <v>1260</v>
          </cell>
        </row>
        <row r="17">
          <cell r="B17" t="str">
            <v>EXTERNAL AREAS</v>
          </cell>
          <cell r="E17">
            <v>0</v>
          </cell>
          <cell r="F17">
            <v>1800</v>
          </cell>
          <cell r="G17">
            <v>0</v>
          </cell>
          <cell r="H17">
            <v>1800</v>
          </cell>
        </row>
        <row r="20">
          <cell r="B20" t="str">
            <v>TOTALS</v>
          </cell>
          <cell r="E20" t="str">
            <v>m2</v>
          </cell>
          <cell r="F20">
            <v>1800</v>
          </cell>
          <cell r="G20" t="str">
            <v>m2</v>
          </cell>
          <cell r="H20">
            <v>1800</v>
          </cell>
        </row>
        <row r="23">
          <cell r="B23" t="str">
            <v>TOTAL PARKING AVAILABLE</v>
          </cell>
        </row>
        <row r="25">
          <cell r="B25" t="str">
            <v>OPEN PARKING EXTERNALLY</v>
          </cell>
          <cell r="E25">
            <v>6</v>
          </cell>
          <cell r="F25" t="str">
            <v>Bays</v>
          </cell>
        </row>
        <row r="26">
          <cell r="B26" t="str">
            <v>COVERED PARKING EXTERNALLY</v>
          </cell>
          <cell r="E26">
            <v>11</v>
          </cell>
          <cell r="F26" t="str">
            <v>Bays</v>
          </cell>
        </row>
        <row r="27">
          <cell r="E27">
            <v>17</v>
          </cell>
          <cell r="F27" t="str">
            <v>Bays</v>
          </cell>
        </row>
      </sheetData>
      <sheetData sheetId="11" refreshError="1"/>
      <sheetData sheetId="12" refreshError="1"/>
      <sheetData sheetId="13" refreshError="1">
        <row r="1">
          <cell r="A1" t="str">
            <v xml:space="preserve">  LAZARUS OFFICES &amp; WAREHOUSE</v>
          </cell>
          <cell r="L1" t="str">
            <v>28 SEPTEMBER 1999</v>
          </cell>
        </row>
        <row r="3">
          <cell r="A3" t="str">
            <v xml:space="preserve">  PRELIMINARY ESTIMATE No 1</v>
          </cell>
        </row>
      </sheetData>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Set>
  </externalBook>
</externalLink>
</file>

<file path=xl/externalLinks/externalLink8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itle"/>
      <sheetName val="Index"/>
      <sheetName val="PrtDefn"/>
      <sheetName val="TI_I"/>
      <sheetName val="Swaps"/>
      <sheetName val="TD_I"/>
      <sheetName val="JNP_I"/>
      <sheetName val="Actuals_I"/>
      <sheetName val="Opex"/>
      <sheetName val="Projects"/>
      <sheetName val="Finance"/>
      <sheetName val="Waterfall"/>
      <sheetName val="Ratios"/>
      <sheetName val="kim input"/>
      <sheetName val="Fin Stat"/>
      <sheetName val="Debt"/>
      <sheetName val="Checks"/>
      <sheetName val="Templat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row r="2">
          <cell r="G2">
            <v>0</v>
          </cell>
        </row>
      </sheetData>
      <sheetData sheetId="12" refreshError="1"/>
      <sheetData sheetId="13" refreshError="1">
        <row r="194">
          <cell r="G194">
            <v>7.0000000000000007E-2</v>
          </cell>
        </row>
        <row r="198">
          <cell r="G198">
            <v>0.44</v>
          </cell>
        </row>
        <row r="207">
          <cell r="G207">
            <v>0.81</v>
          </cell>
        </row>
        <row r="211">
          <cell r="G211">
            <v>1.42</v>
          </cell>
        </row>
        <row r="220">
          <cell r="G220">
            <v>7.0000000000000007E-2</v>
          </cell>
        </row>
        <row r="224">
          <cell r="G224">
            <v>0.14000000000000001</v>
          </cell>
        </row>
        <row r="233">
          <cell r="G233">
            <v>0.56999999999999995</v>
          </cell>
        </row>
        <row r="237">
          <cell r="G237">
            <v>1.1200000000000001</v>
          </cell>
        </row>
        <row r="246">
          <cell r="G246">
            <v>0.41</v>
          </cell>
        </row>
        <row r="250">
          <cell r="G250">
            <v>0.82</v>
          </cell>
        </row>
        <row r="259">
          <cell r="G259">
            <v>0.41</v>
          </cell>
        </row>
        <row r="263">
          <cell r="G263">
            <v>0.82</v>
          </cell>
        </row>
        <row r="272">
          <cell r="G272">
            <v>0.2</v>
          </cell>
        </row>
        <row r="276">
          <cell r="G276">
            <v>0.39</v>
          </cell>
        </row>
        <row r="285">
          <cell r="G285">
            <v>0.18</v>
          </cell>
        </row>
        <row r="289">
          <cell r="G289">
            <v>0.36</v>
          </cell>
        </row>
        <row r="298">
          <cell r="G298">
            <v>0.09</v>
          </cell>
        </row>
        <row r="310">
          <cell r="G310">
            <v>0.06</v>
          </cell>
        </row>
        <row r="311">
          <cell r="G311">
            <v>0.04</v>
          </cell>
        </row>
        <row r="315">
          <cell r="G315">
            <v>0.04</v>
          </cell>
        </row>
        <row r="320">
          <cell r="G320">
            <v>5.0599999999999996</v>
          </cell>
        </row>
        <row r="321">
          <cell r="G321">
            <v>0.01</v>
          </cell>
        </row>
      </sheetData>
      <sheetData sheetId="14" refreshError="1"/>
      <sheetData sheetId="15" refreshError="1"/>
      <sheetData sheetId="16" refreshError="1">
        <row r="2">
          <cell r="E2">
            <v>0</v>
          </cell>
        </row>
      </sheetData>
      <sheetData sheetId="17" refreshError="1"/>
    </sheetDataSet>
  </externalBook>
</externalLink>
</file>

<file path=xl/externalLinks/externalLink8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itle"/>
      <sheetName val="Index"/>
      <sheetName val="PrtDefn"/>
      <sheetName val="TI_I"/>
      <sheetName val="Swaps"/>
      <sheetName val="TD_I"/>
      <sheetName val="JNP_I"/>
      <sheetName val="Actuals_I"/>
      <sheetName val="Opex"/>
      <sheetName val="Projects"/>
      <sheetName val="Finance"/>
      <sheetName val="Waterfall"/>
      <sheetName val="Ratios"/>
      <sheetName val="kim input"/>
      <sheetName val="Fin Stat"/>
      <sheetName val="Debt"/>
      <sheetName val="Checks"/>
      <sheetName val="Templat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row r="2">
          <cell r="G2">
            <v>0</v>
          </cell>
        </row>
      </sheetData>
      <sheetData sheetId="12" refreshError="1"/>
      <sheetData sheetId="13" refreshError="1">
        <row r="194">
          <cell r="G194">
            <v>7.0000000000000007E-2</v>
          </cell>
        </row>
        <row r="198">
          <cell r="G198">
            <v>0.44</v>
          </cell>
        </row>
        <row r="207">
          <cell r="G207">
            <v>0.81</v>
          </cell>
        </row>
        <row r="211">
          <cell r="G211">
            <v>1.42</v>
          </cell>
        </row>
        <row r="220">
          <cell r="G220">
            <v>7.0000000000000007E-2</v>
          </cell>
        </row>
        <row r="224">
          <cell r="G224">
            <v>0.14000000000000001</v>
          </cell>
        </row>
        <row r="233">
          <cell r="G233">
            <v>0.56999999999999995</v>
          </cell>
        </row>
        <row r="237">
          <cell r="G237">
            <v>1.1200000000000001</v>
          </cell>
        </row>
        <row r="246">
          <cell r="G246">
            <v>0.41</v>
          </cell>
        </row>
        <row r="250">
          <cell r="G250">
            <v>0.82</v>
          </cell>
        </row>
        <row r="259">
          <cell r="G259">
            <v>0.41</v>
          </cell>
        </row>
        <row r="263">
          <cell r="G263">
            <v>0.82</v>
          </cell>
        </row>
        <row r="272">
          <cell r="G272">
            <v>0.2</v>
          </cell>
        </row>
        <row r="276">
          <cell r="G276">
            <v>0.39</v>
          </cell>
        </row>
        <row r="285">
          <cell r="G285">
            <v>0.18</v>
          </cell>
        </row>
        <row r="289">
          <cell r="G289">
            <v>0.36</v>
          </cell>
        </row>
        <row r="298">
          <cell r="G298">
            <v>0.09</v>
          </cell>
        </row>
        <row r="310">
          <cell r="G310">
            <v>0.06</v>
          </cell>
        </row>
        <row r="311">
          <cell r="G311">
            <v>0.04</v>
          </cell>
        </row>
        <row r="315">
          <cell r="G315">
            <v>0.04</v>
          </cell>
        </row>
        <row r="320">
          <cell r="G320">
            <v>5.0599999999999996</v>
          </cell>
        </row>
        <row r="321">
          <cell r="G321">
            <v>0.01</v>
          </cell>
        </row>
      </sheetData>
      <sheetData sheetId="14" refreshError="1"/>
      <sheetData sheetId="15" refreshError="1"/>
      <sheetData sheetId="16" refreshError="1">
        <row r="2">
          <cell r="E2">
            <v>0</v>
          </cell>
        </row>
      </sheetData>
      <sheetData sheetId="17" refreshError="1"/>
    </sheetDataSet>
  </externalBook>
</externalLink>
</file>

<file path=xl/externalLinks/externalLink8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UL Period Sprd use Wrk &amp; Hol"/>
      <sheetName val="Holidays"/>
    </sheetNames>
    <sheetDataSet>
      <sheetData sheetId="0"/>
      <sheetData sheetId="1" refreshError="1">
        <row r="1">
          <cell r="A1">
            <v>37622</v>
          </cell>
        </row>
        <row r="2">
          <cell r="A2">
            <v>37729</v>
          </cell>
        </row>
        <row r="3">
          <cell r="A3">
            <v>37732</v>
          </cell>
        </row>
        <row r="4">
          <cell r="A4">
            <v>37746</v>
          </cell>
        </row>
        <row r="5">
          <cell r="A5">
            <v>37767</v>
          </cell>
        </row>
        <row r="6">
          <cell r="A6">
            <v>37858</v>
          </cell>
        </row>
        <row r="7">
          <cell r="A7">
            <v>37980</v>
          </cell>
        </row>
        <row r="8">
          <cell r="A8">
            <v>37981</v>
          </cell>
        </row>
        <row r="9">
          <cell r="A9">
            <v>37987</v>
          </cell>
        </row>
        <row r="10">
          <cell r="A10">
            <v>38086</v>
          </cell>
        </row>
        <row r="11">
          <cell r="A11">
            <v>38089</v>
          </cell>
        </row>
        <row r="12">
          <cell r="A12">
            <v>38110</v>
          </cell>
        </row>
        <row r="13">
          <cell r="A13">
            <v>38138</v>
          </cell>
        </row>
        <row r="14">
          <cell r="A14">
            <v>38229</v>
          </cell>
        </row>
        <row r="15">
          <cell r="A15">
            <v>38345</v>
          </cell>
        </row>
        <row r="16">
          <cell r="A16">
            <v>38348</v>
          </cell>
        </row>
        <row r="17">
          <cell r="A17">
            <v>38355</v>
          </cell>
        </row>
        <row r="18">
          <cell r="A18">
            <v>38436</v>
          </cell>
        </row>
        <row r="19">
          <cell r="A19">
            <v>38439</v>
          </cell>
        </row>
        <row r="20">
          <cell r="A20">
            <v>38474</v>
          </cell>
        </row>
        <row r="21">
          <cell r="A21">
            <v>38502</v>
          </cell>
        </row>
        <row r="22">
          <cell r="A22">
            <v>38593</v>
          </cell>
        </row>
        <row r="23">
          <cell r="A23">
            <v>38713</v>
          </cell>
        </row>
        <row r="24">
          <cell r="A24">
            <v>38712</v>
          </cell>
        </row>
        <row r="25">
          <cell r="A25">
            <v>38719</v>
          </cell>
        </row>
        <row r="26">
          <cell r="A26">
            <v>38821</v>
          </cell>
        </row>
        <row r="27">
          <cell r="A27">
            <v>38824</v>
          </cell>
        </row>
        <row r="28">
          <cell r="A28">
            <v>38838</v>
          </cell>
        </row>
        <row r="29">
          <cell r="A29">
            <v>38866</v>
          </cell>
        </row>
        <row r="30">
          <cell r="A30">
            <v>38964</v>
          </cell>
        </row>
        <row r="31">
          <cell r="A31">
            <v>39076</v>
          </cell>
        </row>
        <row r="32">
          <cell r="A32">
            <v>39077</v>
          </cell>
        </row>
        <row r="33">
          <cell r="A33">
            <v>39083</v>
          </cell>
        </row>
        <row r="34">
          <cell r="A34">
            <v>39178</v>
          </cell>
        </row>
        <row r="35">
          <cell r="A35">
            <v>39181</v>
          </cell>
        </row>
        <row r="36">
          <cell r="A36">
            <v>39209</v>
          </cell>
        </row>
        <row r="37">
          <cell r="A37">
            <v>39230</v>
          </cell>
        </row>
        <row r="38">
          <cell r="A38">
            <v>39321</v>
          </cell>
        </row>
        <row r="39">
          <cell r="A39">
            <v>39441</v>
          </cell>
        </row>
        <row r="40">
          <cell r="A40">
            <v>39442</v>
          </cell>
        </row>
        <row r="41">
          <cell r="A41">
            <v>39448</v>
          </cell>
        </row>
        <row r="42">
          <cell r="A42">
            <v>39528</v>
          </cell>
        </row>
        <row r="43">
          <cell r="A43">
            <v>39531</v>
          </cell>
        </row>
        <row r="44">
          <cell r="A44">
            <v>39573</v>
          </cell>
        </row>
        <row r="45">
          <cell r="A45">
            <v>39594</v>
          </cell>
        </row>
        <row r="46">
          <cell r="A46">
            <v>39685</v>
          </cell>
        </row>
        <row r="47">
          <cell r="A47">
            <v>39807</v>
          </cell>
        </row>
        <row r="48">
          <cell r="A48">
            <v>39808</v>
          </cell>
        </row>
        <row r="49">
          <cell r="A49">
            <v>39814</v>
          </cell>
        </row>
        <row r="50">
          <cell r="A50">
            <v>39913</v>
          </cell>
        </row>
        <row r="51">
          <cell r="A51">
            <v>39916</v>
          </cell>
        </row>
        <row r="52">
          <cell r="A52">
            <v>39937</v>
          </cell>
        </row>
        <row r="53">
          <cell r="A53">
            <v>39958</v>
          </cell>
        </row>
        <row r="54">
          <cell r="A54">
            <v>40049</v>
          </cell>
        </row>
        <row r="55">
          <cell r="A55">
            <v>40172</v>
          </cell>
        </row>
        <row r="56">
          <cell r="A56">
            <v>40175</v>
          </cell>
        </row>
        <row r="57">
          <cell r="A57">
            <v>40179</v>
          </cell>
        </row>
        <row r="58">
          <cell r="A58">
            <v>40270</v>
          </cell>
        </row>
        <row r="59">
          <cell r="A59">
            <v>40273</v>
          </cell>
        </row>
        <row r="60">
          <cell r="A60">
            <v>40301</v>
          </cell>
        </row>
        <row r="61">
          <cell r="A61">
            <v>40329</v>
          </cell>
        </row>
        <row r="62">
          <cell r="A62">
            <v>40420</v>
          </cell>
        </row>
        <row r="63">
          <cell r="A63">
            <v>40536</v>
          </cell>
        </row>
        <row r="64">
          <cell r="A64">
            <v>40539</v>
          </cell>
        </row>
        <row r="65">
          <cell r="A65">
            <v>40546</v>
          </cell>
        </row>
        <row r="66">
          <cell r="A66">
            <v>40655</v>
          </cell>
        </row>
        <row r="67">
          <cell r="A67">
            <v>40658</v>
          </cell>
        </row>
        <row r="68">
          <cell r="A68">
            <v>40665</v>
          </cell>
        </row>
        <row r="69">
          <cell r="A69">
            <v>40693</v>
          </cell>
        </row>
        <row r="70">
          <cell r="A70">
            <v>40784</v>
          </cell>
        </row>
        <row r="71">
          <cell r="A71">
            <v>40904</v>
          </cell>
        </row>
        <row r="72">
          <cell r="A72">
            <v>40903</v>
          </cell>
        </row>
        <row r="73">
          <cell r="A73">
            <v>40910</v>
          </cell>
        </row>
        <row r="74">
          <cell r="A74">
            <v>41005</v>
          </cell>
        </row>
        <row r="75">
          <cell r="A75">
            <v>41008</v>
          </cell>
        </row>
        <row r="76">
          <cell r="A76">
            <v>41036</v>
          </cell>
        </row>
        <row r="77">
          <cell r="A77">
            <v>41057</v>
          </cell>
        </row>
        <row r="78">
          <cell r="A78">
            <v>41148</v>
          </cell>
        </row>
        <row r="79">
          <cell r="A79">
            <v>41268</v>
          </cell>
        </row>
        <row r="80">
          <cell r="A80">
            <v>41269</v>
          </cell>
        </row>
        <row r="81">
          <cell r="A81">
            <v>41275</v>
          </cell>
        </row>
        <row r="82">
          <cell r="A82">
            <v>41362</v>
          </cell>
        </row>
        <row r="83">
          <cell r="A83">
            <v>41365</v>
          </cell>
        </row>
        <row r="84">
          <cell r="A84">
            <v>41400</v>
          </cell>
        </row>
        <row r="85">
          <cell r="A85">
            <v>41421</v>
          </cell>
        </row>
        <row r="86">
          <cell r="A86">
            <v>41512</v>
          </cell>
        </row>
        <row r="87">
          <cell r="A87">
            <v>41633</v>
          </cell>
        </row>
        <row r="88">
          <cell r="A88">
            <v>41634</v>
          </cell>
        </row>
      </sheetData>
    </sheetDataSet>
  </externalBook>
</externalLink>
</file>

<file path=xl/externalLinks/externalLink8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FSMRT (2)"/>
      <sheetName val="91900FEB (3)"/>
      <sheetName val="TRFSMRT"/>
      <sheetName val="Sheet2"/>
      <sheetName val="Sheet1 (2)"/>
      <sheetName val="91900FEB"/>
      <sheetName val="ANNEX N R3 (2)"/>
      <sheetName val="Sheet1"/>
      <sheetName val="CWIP RECON"/>
      <sheetName val="ANNEX N CWIP"/>
      <sheetName val="ASSET RECON"/>
      <sheetName val="ANNEX N R3"/>
      <sheetName val="BYLAAE K EN L"/>
      <sheetName val="CAP INV"/>
      <sheetName val="ASSETS TX "/>
      <sheetName val="TRANSFERS"/>
      <sheetName val="DISPOSALS"/>
      <sheetName val="DIS BA"/>
      <sheetName val="BEPLANNING "/>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refreshError="1"/>
      <sheetData sheetId="14"/>
      <sheetData sheetId="15" refreshError="1"/>
      <sheetData sheetId="16" refreshError="1"/>
      <sheetData sheetId="17" refreshError="1"/>
      <sheetData sheetId="18" refreshError="1"/>
    </sheetDataSet>
  </externalBook>
</externalLink>
</file>

<file path=xl/externalLinks/externalLink8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FSMRT (2)"/>
      <sheetName val="91900FEB (3)"/>
      <sheetName val="TRFSMRT"/>
      <sheetName val="Sheet2"/>
      <sheetName val="Sheet1 (2)"/>
      <sheetName val="91900FEB"/>
      <sheetName val="ANNEX N R3 (2)"/>
      <sheetName val="Sheet1"/>
      <sheetName val="CWIP RECON"/>
      <sheetName val="ANNEX N CWIP"/>
      <sheetName val="ASSET RECON"/>
      <sheetName val="ANNEX N R3"/>
      <sheetName val="BYLAAE K EN L"/>
      <sheetName val="CAP INV"/>
      <sheetName val="ASSETS TX "/>
      <sheetName val="TRANSFERS"/>
      <sheetName val="DISPOSALS"/>
      <sheetName val="DIS BA"/>
      <sheetName val="BEPLANNING "/>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refreshError="1"/>
      <sheetData sheetId="14"/>
      <sheetData sheetId="15" refreshError="1"/>
      <sheetData sheetId="16" refreshError="1"/>
      <sheetData sheetId="17" refreshError="1"/>
      <sheetData sheetId="18" refreshError="1"/>
    </sheetDataSet>
  </externalBook>
</externalLink>
</file>

<file path=xl/externalLinks/externalLink8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ALES &amp; RETURNS"/>
      <sheetName val="WORKINGS"/>
    </sheetNames>
    <sheetDataSet>
      <sheetData sheetId="0" refreshError="1"/>
      <sheetData sheetId="1" refreshError="1"/>
    </sheetDataSet>
  </externalBook>
</externalLink>
</file>

<file path=xl/externalLinks/externalLink8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 COVER  (2)"/>
      <sheetName val="INDEX "/>
      <sheetName val="DEV SUMMARY"/>
      <sheetName val="COST SUMMARY "/>
      <sheetName val="SALES &amp; RETURNS (2)"/>
      <sheetName val="Sens Analy"/>
      <sheetName val="GRAPHICS"/>
      <sheetName val="WORKINGS"/>
      <sheetName val="Spec Conditions (2)"/>
      <sheetName val="Spec 1 (2)"/>
      <sheetName val="Spec 2 (2)"/>
      <sheetName val="Spec 3 (2)"/>
      <sheetName val="Spec 4 (3)"/>
      <sheetName val="GENERAL"/>
      <sheetName val="Graph Back Up (2)"/>
      <sheetName val="BACK UP"/>
      <sheetName val="SALES &amp; RETURNS"/>
      <sheetName val="Unit summary"/>
      <sheetName val="Sheet1 (2)"/>
      <sheetName val="Sens Analy (2)"/>
      <sheetName val="RETURNS - TRIALS 50%"/>
      <sheetName val="RETURN-TRIALS 100%"/>
      <sheetName val="Flysheet Cost Summary"/>
      <sheetName val="Flysheet Cash Flow"/>
      <sheetName val="Flysheet Areas"/>
      <sheetName val="Flysheet Gen"/>
      <sheetName val="Flysheet Bldg Costs"/>
      <sheetName val="Flysheet Workings"/>
      <sheetName val="Flysheet Gen (2)"/>
      <sheetName val="CASFLOW "/>
      <sheetName val="Proj Sheet"/>
      <sheetName val="Sheet1"/>
      <sheetName val="FR-PROVSNL-SUM-DETAIL"/>
      <sheetName val="FR-SUMMERY"/>
      <sheetName val="Sensitivities"/>
      <sheetName val="PRELIMIN"/>
      <sheetName val="AREAS"/>
      <sheetName val="Imports"/>
      <sheetName val="Trades"/>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1">
          <cell r="B1" t="str">
            <v xml:space="preserve">ANDALUSIA, HYDE PARK </v>
          </cell>
        </row>
        <row r="3">
          <cell r="B3" t="str">
            <v>COST ESTIMATE No 1</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ow r="1">
          <cell r="B1" t="str">
            <v xml:space="preserve">ANDALUSIA, HYDE PARK </v>
          </cell>
        </row>
        <row r="3">
          <cell r="B3" t="str">
            <v>COST ESTIMATE No 1</v>
          </cell>
        </row>
        <row r="5">
          <cell r="A5" t="str">
            <v xml:space="preserve">  SALES AND RETURNS</v>
          </cell>
          <cell r="H5">
            <v>37515</v>
          </cell>
        </row>
        <row r="7">
          <cell r="B7" t="str">
            <v>ESTIMATED SALES</v>
          </cell>
        </row>
        <row r="9">
          <cell r="B9" t="str">
            <v>UNIT TYPE (INCLUDING DOUBLE GARAGE)</v>
          </cell>
          <cell r="D9" t="str">
            <v>TYPE</v>
          </cell>
          <cell r="E9" t="str">
            <v>SIZE M2</v>
          </cell>
          <cell r="F9" t="str">
            <v>No Of UNITS</v>
          </cell>
          <cell r="G9" t="str">
            <v xml:space="preserve">SELLING PRICE </v>
          </cell>
          <cell r="H9" t="str">
            <v xml:space="preserve">SELLING PRICE </v>
          </cell>
          <cell r="I9" t="str">
            <v>TOTAL SALES EXCL VAT</v>
          </cell>
        </row>
        <row r="10">
          <cell r="G10">
            <v>5701.7543859649131</v>
          </cell>
          <cell r="H10">
            <v>6500</v>
          </cell>
        </row>
        <row r="11">
          <cell r="G11" t="str">
            <v xml:space="preserve">  EXCL VAT</v>
          </cell>
          <cell r="H11" t="str">
            <v>INCL VAT</v>
          </cell>
        </row>
        <row r="13">
          <cell r="B13" t="str">
            <v xml:space="preserve">  ERF 1</v>
          </cell>
          <cell r="D13" t="str">
            <v>A</v>
          </cell>
          <cell r="E13">
            <v>280</v>
          </cell>
          <cell r="F13">
            <v>1</v>
          </cell>
          <cell r="G13">
            <v>1596491.2280701755</v>
          </cell>
          <cell r="H13">
            <v>1820000</v>
          </cell>
          <cell r="I13">
            <v>1596491.2280701755</v>
          </cell>
        </row>
        <row r="14">
          <cell r="B14" t="str">
            <v xml:space="preserve">  ERF 2</v>
          </cell>
          <cell r="D14" t="str">
            <v>A</v>
          </cell>
          <cell r="E14">
            <v>350</v>
          </cell>
          <cell r="F14">
            <v>1</v>
          </cell>
          <cell r="G14">
            <v>1995614.0350877196</v>
          </cell>
          <cell r="H14">
            <v>2275000</v>
          </cell>
          <cell r="I14">
            <v>1995614.0350877196</v>
          </cell>
        </row>
        <row r="15">
          <cell r="B15" t="str">
            <v xml:space="preserve">  ERF 3</v>
          </cell>
          <cell r="D15" t="str">
            <v>A</v>
          </cell>
          <cell r="E15">
            <v>375</v>
          </cell>
          <cell r="F15">
            <v>1</v>
          </cell>
          <cell r="G15">
            <v>2138157.8947368423</v>
          </cell>
          <cell r="H15">
            <v>2437500</v>
          </cell>
          <cell r="I15">
            <v>2138157.8947368423</v>
          </cell>
        </row>
        <row r="16">
          <cell r="B16" t="str">
            <v xml:space="preserve">  ERF 4</v>
          </cell>
          <cell r="D16" t="str">
            <v>A</v>
          </cell>
          <cell r="E16">
            <v>375</v>
          </cell>
          <cell r="F16">
            <v>1</v>
          </cell>
          <cell r="G16">
            <v>2138157.8947368423</v>
          </cell>
          <cell r="H16">
            <v>2437500</v>
          </cell>
          <cell r="I16">
            <v>2138157.8947368423</v>
          </cell>
        </row>
        <row r="17">
          <cell r="B17" t="str">
            <v xml:space="preserve">  ERF 5</v>
          </cell>
          <cell r="D17" t="str">
            <v>A</v>
          </cell>
          <cell r="E17">
            <v>350</v>
          </cell>
          <cell r="F17">
            <v>1</v>
          </cell>
          <cell r="G17">
            <v>1995614.0350877196</v>
          </cell>
          <cell r="H17">
            <v>2275000</v>
          </cell>
          <cell r="I17">
            <v>1995614.0350877196</v>
          </cell>
        </row>
        <row r="18">
          <cell r="B18" t="str">
            <v xml:space="preserve">  ERF 6</v>
          </cell>
          <cell r="D18" t="str">
            <v>B</v>
          </cell>
          <cell r="E18">
            <v>280</v>
          </cell>
          <cell r="F18">
            <v>1</v>
          </cell>
          <cell r="G18">
            <v>1596491.2280701755</v>
          </cell>
          <cell r="H18">
            <v>1820000</v>
          </cell>
          <cell r="I18">
            <v>1596491.2280701755</v>
          </cell>
        </row>
        <row r="20">
          <cell r="E20" t="str">
            <v>TOTAL SIZE</v>
          </cell>
          <cell r="F20" t="str">
            <v>No Of UNITS</v>
          </cell>
          <cell r="G20" t="str">
            <v>AVE SELLING PRICE EXCL VAT</v>
          </cell>
          <cell r="H20" t="str">
            <v>AVE SELLING PRICE INCL VAT</v>
          </cell>
          <cell r="I20" t="str">
            <v>TOTAL SALES EXCL VAT</v>
          </cell>
        </row>
        <row r="21">
          <cell r="B21" t="str">
            <v>TOTAL SALES EXCLUDING V.A.T.</v>
          </cell>
          <cell r="E21">
            <v>2010</v>
          </cell>
          <cell r="F21">
            <v>6</v>
          </cell>
          <cell r="G21">
            <v>1910087.7192982456</v>
          </cell>
          <cell r="H21">
            <v>2177500</v>
          </cell>
          <cell r="I21">
            <v>11460526.315789474</v>
          </cell>
        </row>
        <row r="23">
          <cell r="B23" t="str">
            <v>RETURNS - UNITS SOLD ON COMPLETION</v>
          </cell>
          <cell r="H23" t="str">
            <v>TOTAL EXPOSURE</v>
          </cell>
          <cell r="I23" t="str">
            <v>ACTUAL EXPOSURE</v>
          </cell>
        </row>
        <row r="25">
          <cell r="B25" t="str">
            <v>CAPITAL COST (INCLUDING LAND)</v>
          </cell>
          <cell r="H25">
            <v>10439418.651041284</v>
          </cell>
          <cell r="I25">
            <v>2644704.625</v>
          </cell>
        </row>
        <row r="26">
          <cell r="B26" t="str">
            <v>SALES</v>
          </cell>
          <cell r="H26">
            <v>11460526.315789474</v>
          </cell>
          <cell r="I26">
            <v>11460526.315789474</v>
          </cell>
        </row>
        <row r="28">
          <cell r="B28" t="str">
            <v>NET PROFIT ON SALE</v>
          </cell>
          <cell r="H28">
            <v>1021107.66474819</v>
          </cell>
          <cell r="I28">
            <v>1021107.66474819</v>
          </cell>
        </row>
        <row r="30">
          <cell r="B30" t="str">
            <v>RETURN ON SALE</v>
          </cell>
          <cell r="I30">
            <v>9.7812694258251551E-2</v>
          </cell>
        </row>
        <row r="32">
          <cell r="B32" t="str">
            <v>RETURN ON INVESTMENT</v>
          </cell>
          <cell r="I32">
            <v>0.3860951635565692</v>
          </cell>
        </row>
        <row r="37">
          <cell r="H37" t="str">
            <v xml:space="preserve">  BUILDING COSTS</v>
          </cell>
        </row>
        <row r="41">
          <cell r="H41" t="str">
            <v xml:space="preserve">  PROFESSIONAL FEES</v>
          </cell>
        </row>
        <row r="44">
          <cell r="H44" t="str">
            <v xml:space="preserve">  LAND</v>
          </cell>
        </row>
      </sheetData>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stimate"/>
    </sheetNames>
    <sheetDataSet>
      <sheetData sheetId="0" refreshError="1"/>
    </sheetDataSet>
  </externalBook>
</externalLink>
</file>

<file path=xl/externalLinks/externalLink9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WORKINGS"/>
      <sheetName val="SALES &amp; RETURNS"/>
    </sheetNames>
    <sheetDataSet>
      <sheetData sheetId="0" refreshError="1"/>
      <sheetData sheetId="1" refreshError="1"/>
    </sheetDataSet>
  </externalBook>
</externalLink>
</file>

<file path=xl/externalLinks/externalLink9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 COVER  (2)"/>
      <sheetName val="INDEX "/>
      <sheetName val="COST SUMMARY "/>
      <sheetName val="SALES &amp; RETURNS"/>
      <sheetName val="Sens Analy"/>
      <sheetName val="Sens Analy (2)"/>
      <sheetName val="RETURN-TRIALS 100%"/>
      <sheetName val="GRAPHICS"/>
      <sheetName val="WORKINGS"/>
      <sheetName val="GENERAL"/>
      <sheetName val="G hse cost"/>
      <sheetName val="Unit summary"/>
      <sheetName val="Ext works"/>
      <sheetName val="Sheet2"/>
      <sheetName val="Sheet1 (2)"/>
      <sheetName val="BACK UP"/>
      <sheetName val="Graph Back Up (2)"/>
      <sheetName val="RETURNS - TRIALS 50%"/>
      <sheetName val="Flysheet Cash Flow"/>
      <sheetName val="Flysheet Areas"/>
      <sheetName val="Flysheet Gen"/>
      <sheetName val="Flysheet Bldg Costs"/>
      <sheetName val="Flysheet Workings"/>
      <sheetName val="Flysheet Gen (2)"/>
      <sheetName val="CASFLOW "/>
      <sheetName val="Sheet1"/>
      <sheetName val="FR-PROVSNL-SUM-DETAIL"/>
      <sheetName val="FR-SUMMERY"/>
      <sheetName val="Sensitivities"/>
      <sheetName val="PRELIMIN"/>
    </sheetNames>
    <sheetDataSet>
      <sheetData sheetId="0"/>
      <sheetData sheetId="1"/>
      <sheetData sheetId="2"/>
      <sheetData sheetId="3">
        <row r="1">
          <cell r="B1" t="str">
            <v>NEW RESIDENTIAL DEVELOPMENT RIVERCLUB EXT 27 (PHASE 1)</v>
          </cell>
        </row>
        <row r="2">
          <cell r="B2" t="str">
            <v>COST ESTIMATE No 2</v>
          </cell>
        </row>
        <row r="3">
          <cell r="A3" t="str">
            <v xml:space="preserve">  SALES AND RETURNS</v>
          </cell>
          <cell r="G3">
            <v>37475</v>
          </cell>
        </row>
        <row r="5">
          <cell r="B5" t="str">
            <v>ESTIMATED SALES</v>
          </cell>
        </row>
        <row r="7">
          <cell r="B7" t="str">
            <v xml:space="preserve">UNIT TYPE </v>
          </cell>
          <cell r="D7" t="str">
            <v>TYPE</v>
          </cell>
          <cell r="E7" t="str">
            <v>SIZE M2</v>
          </cell>
          <cell r="F7" t="str">
            <v>No Of UNITS</v>
          </cell>
          <cell r="G7" t="str">
            <v xml:space="preserve">APPROXIMATE SELLING PRICE @ R 5,500 / m2 </v>
          </cell>
          <cell r="H7" t="str">
            <v>TOTAL SALES</v>
          </cell>
        </row>
        <row r="9">
          <cell r="B9" t="str">
            <v xml:space="preserve">  TYPE 1 - 3 bedroom 2,5 bathroom</v>
          </cell>
          <cell r="E9">
            <v>264</v>
          </cell>
          <cell r="F9">
            <v>11</v>
          </cell>
          <cell r="G9">
            <v>1452000</v>
          </cell>
          <cell r="H9">
            <v>15972000</v>
          </cell>
        </row>
        <row r="14">
          <cell r="B14" t="str">
            <v>TOTAL SALES EXCLUDING V.A.T.</v>
          </cell>
          <cell r="F14" t="str">
            <v xml:space="preserve">R  </v>
          </cell>
          <cell r="H14">
            <v>15972000</v>
          </cell>
        </row>
        <row r="16">
          <cell r="B16" t="str">
            <v>RETURNS - UNITS SOLD ON COMPLETION</v>
          </cell>
        </row>
        <row r="18">
          <cell r="B18" t="str">
            <v>CAPITAL COST (INCLUDING LAND COST)</v>
          </cell>
          <cell r="F18" t="str">
            <v>R</v>
          </cell>
          <cell r="G18">
            <v>10957206.333359003</v>
          </cell>
        </row>
        <row r="20">
          <cell r="B20" t="str">
            <v>SALES</v>
          </cell>
          <cell r="F20" t="str">
            <v>R</v>
          </cell>
          <cell r="G20">
            <v>15972000</v>
          </cell>
        </row>
        <row r="21">
          <cell r="B21" t="str">
            <v>NET PROFIT ON SALE</v>
          </cell>
          <cell r="F21" t="str">
            <v>R</v>
          </cell>
          <cell r="G21">
            <v>5014793.6666409969</v>
          </cell>
        </row>
        <row r="23">
          <cell r="B23" t="str">
            <v>RETURN ON SALE</v>
          </cell>
          <cell r="G23">
            <v>0.45767082539767046</v>
          </cell>
        </row>
        <row r="25">
          <cell r="B25" t="str">
            <v>CAPITAL EXPOSURE (LAND AND PRE CONTRACT FEES)</v>
          </cell>
          <cell r="F25" t="str">
            <v>R</v>
          </cell>
          <cell r="G25">
            <v>2500000</v>
          </cell>
        </row>
        <row r="27">
          <cell r="B27" t="str">
            <v xml:space="preserve">RETURN ON ACTUAL CAPITAL EXPOSURE </v>
          </cell>
          <cell r="G27">
            <v>2.0059174666563986</v>
          </cell>
        </row>
      </sheetData>
      <sheetData sheetId="4"/>
      <sheetData sheetId="5"/>
      <sheetData sheetId="6"/>
      <sheetData sheetId="7"/>
      <sheetData sheetId="8">
        <row r="1">
          <cell r="B1" t="str">
            <v>NEW RESIDENTIAL DEVELOPMENT RIVERCLUB EXT 27 (PHASE 1)</v>
          </cell>
        </row>
        <row r="3">
          <cell r="B3" t="str">
            <v>COST ESTIMATE No 2</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efreshError="1"/>
      <sheetData sheetId="27" refreshError="1"/>
      <sheetData sheetId="28" refreshError="1"/>
      <sheetData sheetId="29" refreshError="1"/>
    </sheetDataSet>
  </externalBook>
</externalLink>
</file>

<file path=xl/externalLinks/externalLink9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 COVER "/>
      <sheetName val="INDEX "/>
      <sheetName val="COST SUMMARY"/>
      <sheetName val="RETURNS - TRIALS"/>
      <sheetName val="graphs"/>
      <sheetName val="Graph Back Up"/>
      <sheetName val="Sens Analy - What-If"/>
      <sheetName val="CASFLOW "/>
      <sheetName val="IRR &amp; NPV"/>
      <sheetName val="LEASING "/>
      <sheetName val="AREAS"/>
      <sheetName val="ELEM SUMMARY (2)"/>
      <sheetName val="BUILDING COST"/>
      <sheetName val="WORKINGS"/>
      <sheetName val="Sheet4"/>
      <sheetName val="IRR &amp; NPV (2)"/>
      <sheetName val="GENERAL "/>
      <sheetName val="AREAS (2)"/>
      <sheetName val="Sens Analy - What-If (2)"/>
      <sheetName val="cASH fLOW @ 18%"/>
      <sheetName val="Cash Flow @ 22%"/>
      <sheetName val="AB Oct Analysis"/>
      <sheetName val="Chart1"/>
      <sheetName val="Chart2"/>
      <sheetName val="Chart3"/>
      <sheetName val="Sheet2"/>
      <sheetName val="SENSITIVY"/>
      <sheetName val="ELEM SUMMARY "/>
      <sheetName val="Flysheet fIN hIGH (2)"/>
      <sheetName val="Flysheet fIN hIGH"/>
      <sheetName val="Flysheet Gen"/>
      <sheetName val="Flysheet Bldg Costs"/>
      <sheetName val="Flysheet Areas"/>
      <sheetName val="Flysheet Workings"/>
      <sheetName val="Flysheet Annexur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1">
          <cell r="A1" t="str">
            <v xml:space="preserve">  LAZARUS OFFICES &amp; WAREHOUSE</v>
          </cell>
          <cell r="G1">
            <v>36431</v>
          </cell>
        </row>
        <row r="3">
          <cell r="A3" t="str">
            <v xml:space="preserve">  PRELIMINARY ESTIMATE No 1</v>
          </cell>
        </row>
        <row r="5">
          <cell r="A5" t="str">
            <v xml:space="preserve">  AREA SCHEDULE</v>
          </cell>
        </row>
        <row r="7">
          <cell r="E7" t="str">
            <v>GROSS BUILDING</v>
          </cell>
          <cell r="G7" t="str">
            <v>LETTABLE AREA</v>
          </cell>
        </row>
        <row r="8">
          <cell r="E8" t="str">
            <v>AREA</v>
          </cell>
        </row>
        <row r="10">
          <cell r="E10" t="str">
            <v xml:space="preserve">         AREA  ( m2 )</v>
          </cell>
          <cell r="G10" t="str">
            <v xml:space="preserve">         AREA  ( m2 )</v>
          </cell>
        </row>
        <row r="12">
          <cell r="B12" t="str">
            <v>OFFICES AND WAREHOUSE</v>
          </cell>
        </row>
        <row r="14">
          <cell r="B14" t="str">
            <v>GROUND FLOOR OFFICES, ABLUTIONS ETC</v>
          </cell>
          <cell r="E14">
            <v>360</v>
          </cell>
          <cell r="G14">
            <v>360</v>
          </cell>
        </row>
        <row r="15">
          <cell r="B15" t="str">
            <v>FIRST FLOOR OFFICES</v>
          </cell>
          <cell r="E15">
            <v>180</v>
          </cell>
          <cell r="G15">
            <v>180</v>
          </cell>
        </row>
        <row r="16">
          <cell r="B16" t="str">
            <v>WAREHOUSE</v>
          </cell>
          <cell r="E16">
            <v>1260</v>
          </cell>
          <cell r="G16">
            <v>1260</v>
          </cell>
        </row>
        <row r="17">
          <cell r="B17" t="str">
            <v>EXTERNAL AREAS</v>
          </cell>
          <cell r="E17">
            <v>0</v>
          </cell>
          <cell r="F17">
            <v>1800</v>
          </cell>
          <cell r="G17">
            <v>0</v>
          </cell>
          <cell r="H17">
            <v>1800</v>
          </cell>
        </row>
        <row r="20">
          <cell r="B20" t="str">
            <v>TOTALS</v>
          </cell>
          <cell r="E20" t="str">
            <v>m2</v>
          </cell>
          <cell r="F20">
            <v>1800</v>
          </cell>
          <cell r="G20" t="str">
            <v>m2</v>
          </cell>
          <cell r="H20">
            <v>1800</v>
          </cell>
        </row>
        <row r="23">
          <cell r="B23" t="str">
            <v>TOTAL PARKING AVAILABLE</v>
          </cell>
        </row>
        <row r="25">
          <cell r="B25" t="str">
            <v>OPEN PARKING EXTERNALLY</v>
          </cell>
          <cell r="E25">
            <v>6</v>
          </cell>
          <cell r="F25" t="str">
            <v>Bays</v>
          </cell>
        </row>
        <row r="26">
          <cell r="B26" t="str">
            <v>COVERED PARKING EXTERNALLY</v>
          </cell>
          <cell r="E26">
            <v>11</v>
          </cell>
          <cell r="F26" t="str">
            <v>Bays</v>
          </cell>
        </row>
        <row r="27">
          <cell r="E27">
            <v>17</v>
          </cell>
          <cell r="F27" t="str">
            <v>Bays</v>
          </cell>
        </row>
      </sheetData>
      <sheetData sheetId="11" refreshError="1"/>
      <sheetData sheetId="12" refreshError="1"/>
      <sheetData sheetId="13" refreshError="1">
        <row r="1">
          <cell r="A1" t="str">
            <v xml:space="preserve">  LAZARUS OFFICES &amp; WAREHOUSE</v>
          </cell>
          <cell r="L1" t="str">
            <v>28 SEPTEMBER 1999</v>
          </cell>
        </row>
        <row r="3">
          <cell r="A3" t="str">
            <v xml:space="preserve">  PRELIMINARY ESTIMATE No 1</v>
          </cell>
        </row>
      </sheetData>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9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 COVER "/>
      <sheetName val="INDEX "/>
      <sheetName val="COST SUMMARY"/>
      <sheetName val="RETURNS - TRIALS"/>
      <sheetName val="graphs"/>
      <sheetName val="Graph Back Up"/>
      <sheetName val="Sens Analy - What-If"/>
      <sheetName val="CASFLOW "/>
      <sheetName val="IRR &amp; NPV"/>
      <sheetName val="LEASING "/>
      <sheetName val="AREAS"/>
      <sheetName val="ELEM SUMMARY (2)"/>
      <sheetName val="BUILDING COST"/>
      <sheetName val="WORKINGS"/>
      <sheetName val="Sheet4"/>
      <sheetName val="IRR &amp; NPV (2)"/>
      <sheetName val="GENERAL "/>
      <sheetName val="AREAS (2)"/>
      <sheetName val="Sens Analy - What-If (2)"/>
      <sheetName val="cASH fLOW @ 18%"/>
      <sheetName val="Cash Flow @ 22%"/>
      <sheetName val="AB Oct Analysis"/>
      <sheetName val="Chart1"/>
      <sheetName val="Chart2"/>
      <sheetName val="Chart3"/>
      <sheetName val="Sheet2"/>
      <sheetName val="SENSITIVY"/>
      <sheetName val="ELEM SUMMARY "/>
      <sheetName val="Flysheet fIN hIGH (2)"/>
      <sheetName val="Flysheet fIN hIGH"/>
      <sheetName val="Flysheet Gen"/>
      <sheetName val="Flysheet Bldg Costs"/>
      <sheetName val="Flysheet Areas"/>
      <sheetName val="Flysheet Workings"/>
      <sheetName val="Flysheet Annexur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1">
          <cell r="A1" t="str">
            <v xml:space="preserve">  LAZARUS OFFICES &amp; WAREHOUSE</v>
          </cell>
          <cell r="G1">
            <v>36431</v>
          </cell>
        </row>
        <row r="3">
          <cell r="A3" t="str">
            <v xml:space="preserve">  PRELIMINARY ESTIMATE No 1</v>
          </cell>
        </row>
        <row r="5">
          <cell r="A5" t="str">
            <v xml:space="preserve">  AREA SCHEDULE</v>
          </cell>
        </row>
        <row r="7">
          <cell r="E7" t="str">
            <v>GROSS BUILDING</v>
          </cell>
          <cell r="G7" t="str">
            <v>LETTABLE AREA</v>
          </cell>
        </row>
        <row r="8">
          <cell r="E8" t="str">
            <v>AREA</v>
          </cell>
        </row>
        <row r="10">
          <cell r="E10" t="str">
            <v xml:space="preserve">         AREA  ( m2 )</v>
          </cell>
          <cell r="G10" t="str">
            <v xml:space="preserve">         AREA  ( m2 )</v>
          </cell>
        </row>
        <row r="12">
          <cell r="B12" t="str">
            <v>OFFICES AND WAREHOUSE</v>
          </cell>
        </row>
        <row r="14">
          <cell r="B14" t="str">
            <v>GROUND FLOOR OFFICES, ABLUTIONS ETC</v>
          </cell>
          <cell r="E14">
            <v>360</v>
          </cell>
          <cell r="G14">
            <v>360</v>
          </cell>
        </row>
        <row r="15">
          <cell r="B15" t="str">
            <v>FIRST FLOOR OFFICES</v>
          </cell>
          <cell r="E15">
            <v>180</v>
          </cell>
          <cell r="G15">
            <v>180</v>
          </cell>
        </row>
        <row r="16">
          <cell r="B16" t="str">
            <v>WAREHOUSE</v>
          </cell>
          <cell r="E16">
            <v>1260</v>
          </cell>
          <cell r="G16">
            <v>1260</v>
          </cell>
        </row>
        <row r="17">
          <cell r="B17" t="str">
            <v>EXTERNAL AREAS</v>
          </cell>
          <cell r="E17">
            <v>0</v>
          </cell>
          <cell r="F17">
            <v>1800</v>
          </cell>
          <cell r="G17">
            <v>0</v>
          </cell>
          <cell r="H17">
            <v>1800</v>
          </cell>
        </row>
        <row r="20">
          <cell r="B20" t="str">
            <v>TOTALS</v>
          </cell>
          <cell r="E20" t="str">
            <v>m2</v>
          </cell>
          <cell r="F20">
            <v>1800</v>
          </cell>
          <cell r="G20" t="str">
            <v>m2</v>
          </cell>
          <cell r="H20">
            <v>1800</v>
          </cell>
        </row>
        <row r="23">
          <cell r="B23" t="str">
            <v>TOTAL PARKING AVAILABLE</v>
          </cell>
        </row>
        <row r="25">
          <cell r="B25" t="str">
            <v>OPEN PARKING EXTERNALLY</v>
          </cell>
          <cell r="E25">
            <v>6</v>
          </cell>
          <cell r="F25" t="str">
            <v>Bays</v>
          </cell>
        </row>
        <row r="26">
          <cell r="B26" t="str">
            <v>COVERED PARKING EXTERNALLY</v>
          </cell>
          <cell r="E26">
            <v>11</v>
          </cell>
          <cell r="F26" t="str">
            <v>Bays</v>
          </cell>
        </row>
        <row r="27">
          <cell r="E27">
            <v>17</v>
          </cell>
          <cell r="F27" t="str">
            <v>Bays</v>
          </cell>
        </row>
      </sheetData>
      <sheetData sheetId="11" refreshError="1"/>
      <sheetData sheetId="12" refreshError="1"/>
      <sheetData sheetId="13" refreshError="1">
        <row r="1">
          <cell r="A1" t="str">
            <v xml:space="preserve">  LAZARUS OFFICES &amp; WAREHOUSE</v>
          </cell>
          <cell r="L1" t="str">
            <v>28 SEPTEMBER 1999</v>
          </cell>
        </row>
        <row r="3">
          <cell r="A3" t="str">
            <v xml:space="preserve">  PRELIMINARY ESTIMATE No 1</v>
          </cell>
        </row>
      </sheetData>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9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 COVER  (3)"/>
      <sheetName val=" COVER  (2)"/>
      <sheetName val=" COVER "/>
      <sheetName val="Sheet3"/>
      <sheetName val="Flysheet fIN hIGH"/>
      <sheetName val="Flysheet Gen"/>
      <sheetName val="Flysheet Bldg Costs"/>
      <sheetName val="Flysheet Areas"/>
      <sheetName val="Flysheet Workings"/>
      <sheetName val="Flysheet Annexures"/>
      <sheetName val="INDEX "/>
      <sheetName val="COST SUMMARY"/>
      <sheetName val="RETURNS - TRIALS"/>
      <sheetName val="graphs"/>
      <sheetName val="Sens Analy - What-If"/>
      <sheetName val="CASFLOW"/>
      <sheetName val="AREAS"/>
      <sheetName val="ELEM SUMMARY (2)"/>
      <sheetName val="BUILDING COST"/>
      <sheetName val="IRR &amp; NPV"/>
      <sheetName val="WORKINGS"/>
      <sheetName val="Sheet4"/>
      <sheetName val="Graph Back Up"/>
      <sheetName val="GENERAL "/>
      <sheetName val="AREAS (2)"/>
      <sheetName val="Sens Analy - What-If (2)"/>
      <sheetName val="cASH fLOW @ 18%"/>
      <sheetName val="Cash Flow @ 22%"/>
      <sheetName val="Sheet1"/>
      <sheetName val="AB Oct Analysis"/>
      <sheetName val="Back Up 3 Graphs"/>
      <sheetName val="Chart1"/>
      <sheetName val="Chart2"/>
      <sheetName val="Chart3"/>
      <sheetName val="Sheet2"/>
      <sheetName val="IRR &amp; NPV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row r="1">
          <cell r="A1" t="str">
            <v xml:space="preserve">  NEW OFFICES AND WAREHOUSE FOR FAST FORWARD</v>
          </cell>
          <cell r="G1">
            <v>36311</v>
          </cell>
        </row>
        <row r="3">
          <cell r="A3" t="str">
            <v xml:space="preserve">  PRELIMINARY ESTIMATE No 1</v>
          </cell>
        </row>
        <row r="5">
          <cell r="A5" t="str">
            <v xml:space="preserve">  AREA SCHEDULE</v>
          </cell>
        </row>
        <row r="7">
          <cell r="E7" t="str">
            <v>GROSS BUILDING</v>
          </cell>
          <cell r="G7" t="str">
            <v>LETTABLE AREA</v>
          </cell>
        </row>
        <row r="8">
          <cell r="E8" t="str">
            <v>AREA</v>
          </cell>
        </row>
        <row r="10">
          <cell r="E10" t="str">
            <v xml:space="preserve">         AREA  ( m2 )</v>
          </cell>
          <cell r="G10" t="str">
            <v xml:space="preserve">         AREA  ( m2 )</v>
          </cell>
        </row>
        <row r="11">
          <cell r="A11" t="str">
            <v xml:space="preserve">  OFFICES AND ABLUTIONS</v>
          </cell>
        </row>
        <row r="13">
          <cell r="B13" t="str">
            <v>GROUND FLOOR - OFFICE BLOCK</v>
          </cell>
          <cell r="E13">
            <v>610</v>
          </cell>
          <cell r="G13">
            <v>610</v>
          </cell>
        </row>
        <row r="14">
          <cell r="B14" t="str">
            <v>FIRST FLOOR - OFFICE BLOCK</v>
          </cell>
          <cell r="E14">
            <v>610</v>
          </cell>
          <cell r="G14">
            <v>610</v>
          </cell>
        </row>
        <row r="15">
          <cell r="B15" t="str">
            <v>GROUND FLOOR - WITHIN WAREHOUSE</v>
          </cell>
          <cell r="E15">
            <v>245</v>
          </cell>
          <cell r="G15">
            <v>0</v>
          </cell>
        </row>
        <row r="16">
          <cell r="B16" t="str">
            <v>FIRST FLOOR - WITHIN WAREHOUSE</v>
          </cell>
          <cell r="E16">
            <v>216</v>
          </cell>
          <cell r="G16">
            <v>0</v>
          </cell>
        </row>
        <row r="17">
          <cell r="B17" t="str">
            <v>ABLUTIONS AND CANTEEN</v>
          </cell>
          <cell r="E17">
            <v>512</v>
          </cell>
          <cell r="F17">
            <v>2193</v>
          </cell>
          <cell r="G17">
            <v>512</v>
          </cell>
          <cell r="H17">
            <v>1732</v>
          </cell>
        </row>
        <row r="20">
          <cell r="A20" t="str">
            <v xml:space="preserve">  NEW WAREHOUSE</v>
          </cell>
        </row>
        <row r="22">
          <cell r="B22" t="str">
            <v xml:space="preserve">WAREHOUSE </v>
          </cell>
          <cell r="E22">
            <v>9240</v>
          </cell>
          <cell r="G22">
            <v>9240</v>
          </cell>
        </row>
        <row r="23">
          <cell r="B23" t="str">
            <v xml:space="preserve">MEZZANINE </v>
          </cell>
          <cell r="E23">
            <v>0</v>
          </cell>
          <cell r="F23">
            <v>9240</v>
          </cell>
          <cell r="G23">
            <v>0</v>
          </cell>
          <cell r="H23">
            <v>9240</v>
          </cell>
        </row>
        <row r="26">
          <cell r="B26" t="str">
            <v>TOTALS</v>
          </cell>
          <cell r="E26" t="str">
            <v>m2</v>
          </cell>
          <cell r="F26">
            <v>11433</v>
          </cell>
          <cell r="G26" t="str">
            <v>m2</v>
          </cell>
          <cell r="H26">
            <v>10972</v>
          </cell>
        </row>
        <row r="29">
          <cell r="B29" t="str">
            <v>TOTAL PARKING AVAILABLE</v>
          </cell>
        </row>
        <row r="31">
          <cell r="B31" t="str">
            <v>OPEN PARKING EXTERNALLY</v>
          </cell>
        </row>
        <row r="32">
          <cell r="B32" t="str">
            <v>COVERED PARKING EXTERNALLY</v>
          </cell>
          <cell r="E32">
            <v>0</v>
          </cell>
          <cell r="F32" t="str">
            <v>Bays</v>
          </cell>
        </row>
        <row r="33">
          <cell r="E33">
            <v>0</v>
          </cell>
          <cell r="F33" t="str">
            <v>Bays</v>
          </cell>
        </row>
      </sheetData>
      <sheetData sheetId="17"/>
      <sheetData sheetId="18"/>
      <sheetData sheetId="19"/>
      <sheetData sheetId="20" refreshError="1">
        <row r="1">
          <cell r="A1" t="str">
            <v xml:space="preserve">  NEW OFFICES AND WAREHOUSE FOR FAST FORWARD</v>
          </cell>
          <cell r="L1" t="str">
            <v>31 May 1999</v>
          </cell>
        </row>
        <row r="3">
          <cell r="A3" t="str">
            <v xml:space="preserve">  PRELIMINARY ESTIMATE No 1</v>
          </cell>
        </row>
      </sheetData>
      <sheetData sheetId="21"/>
      <sheetData sheetId="22"/>
      <sheetData sheetId="23"/>
      <sheetData sheetId="24"/>
      <sheetData sheetId="25"/>
      <sheetData sheetId="26"/>
      <sheetData sheetId="27"/>
      <sheetData sheetId="28"/>
      <sheetData sheetId="29"/>
      <sheetData sheetId="30"/>
      <sheetData sheetId="31" refreshError="1"/>
      <sheetData sheetId="32" refreshError="1"/>
      <sheetData sheetId="33" refreshError="1"/>
      <sheetData sheetId="34"/>
      <sheetData sheetId="35"/>
    </sheetDataSet>
  </externalBook>
</externalLink>
</file>

<file path=xl/externalLinks/externalLink9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 COVER  (3)"/>
      <sheetName val=" COVER  (2)"/>
      <sheetName val=" COVER "/>
      <sheetName val="Sheet3"/>
      <sheetName val="Flysheet fIN hIGH"/>
      <sheetName val="Flysheet Gen"/>
      <sheetName val="Flysheet Bldg Costs"/>
      <sheetName val="Flysheet Areas"/>
      <sheetName val="Flysheet Workings"/>
      <sheetName val="Flysheet Annexures"/>
      <sheetName val="INDEX "/>
      <sheetName val="COST SUMMARY"/>
      <sheetName val="RETURNS - TRIALS"/>
      <sheetName val="graphs"/>
      <sheetName val="Sens Analy - What-If"/>
      <sheetName val="CASFLOW"/>
      <sheetName val="AREAS"/>
      <sheetName val="ELEM SUMMARY (2)"/>
      <sheetName val="BUILDING COST"/>
      <sheetName val="IRR &amp; NPV"/>
      <sheetName val="WORKINGS"/>
      <sheetName val="Sheet4"/>
      <sheetName val="Graph Back Up"/>
      <sheetName val="GENERAL "/>
      <sheetName val="AREAS (2)"/>
      <sheetName val="Sens Analy - What-If (2)"/>
      <sheetName val="cASH fLOW @ 18%"/>
      <sheetName val="Cash Flow @ 22%"/>
      <sheetName val="Sheet1"/>
      <sheetName val="AB Oct Analysis"/>
      <sheetName val="Back Up 3 Graphs"/>
      <sheetName val="Chart1"/>
      <sheetName val="Chart2"/>
      <sheetName val="Chart3"/>
      <sheetName val="Sheet2"/>
      <sheetName val="IRR &amp; NPV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row r="1">
          <cell r="A1" t="str">
            <v xml:space="preserve">  NEW OFFICES AND WAREHOUSE FOR FAST FORWARD</v>
          </cell>
          <cell r="G1">
            <v>36311</v>
          </cell>
        </row>
        <row r="3">
          <cell r="A3" t="str">
            <v xml:space="preserve">  PRELIMINARY ESTIMATE No 1</v>
          </cell>
        </row>
        <row r="5">
          <cell r="A5" t="str">
            <v xml:space="preserve">  AREA SCHEDULE</v>
          </cell>
        </row>
        <row r="7">
          <cell r="E7" t="str">
            <v>GROSS BUILDING</v>
          </cell>
          <cell r="G7" t="str">
            <v>LETTABLE AREA</v>
          </cell>
        </row>
        <row r="8">
          <cell r="E8" t="str">
            <v>AREA</v>
          </cell>
        </row>
        <row r="10">
          <cell r="E10" t="str">
            <v xml:space="preserve">         AREA  ( m2 )</v>
          </cell>
          <cell r="G10" t="str">
            <v xml:space="preserve">         AREA  ( m2 )</v>
          </cell>
        </row>
        <row r="11">
          <cell r="A11" t="str">
            <v xml:space="preserve">  OFFICES AND ABLUTIONS</v>
          </cell>
        </row>
        <row r="13">
          <cell r="B13" t="str">
            <v>GROUND FLOOR - OFFICE BLOCK</v>
          </cell>
          <cell r="E13">
            <v>610</v>
          </cell>
          <cell r="G13">
            <v>610</v>
          </cell>
        </row>
        <row r="14">
          <cell r="B14" t="str">
            <v>FIRST FLOOR - OFFICE BLOCK</v>
          </cell>
          <cell r="E14">
            <v>610</v>
          </cell>
          <cell r="G14">
            <v>610</v>
          </cell>
        </row>
        <row r="15">
          <cell r="B15" t="str">
            <v>GROUND FLOOR - WITHIN WAREHOUSE</v>
          </cell>
          <cell r="E15">
            <v>245</v>
          </cell>
          <cell r="G15">
            <v>0</v>
          </cell>
        </row>
        <row r="16">
          <cell r="B16" t="str">
            <v>FIRST FLOOR - WITHIN WAREHOUSE</v>
          </cell>
          <cell r="E16">
            <v>216</v>
          </cell>
          <cell r="G16">
            <v>0</v>
          </cell>
        </row>
        <row r="17">
          <cell r="B17" t="str">
            <v>ABLUTIONS AND CANTEEN</v>
          </cell>
          <cell r="E17">
            <v>512</v>
          </cell>
          <cell r="F17">
            <v>2193</v>
          </cell>
          <cell r="G17">
            <v>512</v>
          </cell>
          <cell r="H17">
            <v>1732</v>
          </cell>
        </row>
        <row r="20">
          <cell r="A20" t="str">
            <v xml:space="preserve">  NEW WAREHOUSE</v>
          </cell>
        </row>
        <row r="22">
          <cell r="B22" t="str">
            <v xml:space="preserve">WAREHOUSE </v>
          </cell>
          <cell r="E22">
            <v>9240</v>
          </cell>
          <cell r="G22">
            <v>9240</v>
          </cell>
        </row>
        <row r="23">
          <cell r="B23" t="str">
            <v xml:space="preserve">MEZZANINE </v>
          </cell>
          <cell r="E23">
            <v>0</v>
          </cell>
          <cell r="F23">
            <v>9240</v>
          </cell>
          <cell r="G23">
            <v>0</v>
          </cell>
          <cell r="H23">
            <v>9240</v>
          </cell>
        </row>
        <row r="26">
          <cell r="B26" t="str">
            <v>TOTALS</v>
          </cell>
          <cell r="E26" t="str">
            <v>m2</v>
          </cell>
          <cell r="F26">
            <v>11433</v>
          </cell>
          <cell r="G26" t="str">
            <v>m2</v>
          </cell>
          <cell r="H26">
            <v>10972</v>
          </cell>
        </row>
        <row r="29">
          <cell r="B29" t="str">
            <v>TOTAL PARKING AVAILABLE</v>
          </cell>
        </row>
        <row r="31">
          <cell r="B31" t="str">
            <v>OPEN PARKING EXTERNALLY</v>
          </cell>
        </row>
        <row r="32">
          <cell r="B32" t="str">
            <v>COVERED PARKING EXTERNALLY</v>
          </cell>
          <cell r="E32">
            <v>0</v>
          </cell>
          <cell r="F32" t="str">
            <v>Bays</v>
          </cell>
        </row>
        <row r="33">
          <cell r="E33">
            <v>0</v>
          </cell>
          <cell r="F33" t="str">
            <v>Bays</v>
          </cell>
        </row>
      </sheetData>
      <sheetData sheetId="17"/>
      <sheetData sheetId="18"/>
      <sheetData sheetId="19"/>
      <sheetData sheetId="20" refreshError="1">
        <row r="1">
          <cell r="A1" t="str">
            <v xml:space="preserve">  NEW OFFICES AND WAREHOUSE FOR FAST FORWARD</v>
          </cell>
          <cell r="L1" t="str">
            <v>31 May 1999</v>
          </cell>
        </row>
        <row r="3">
          <cell r="A3" t="str">
            <v xml:space="preserve">  PRELIMINARY ESTIMATE No 1</v>
          </cell>
        </row>
      </sheetData>
      <sheetData sheetId="21"/>
      <sheetData sheetId="22"/>
      <sheetData sheetId="23"/>
      <sheetData sheetId="24"/>
      <sheetData sheetId="25"/>
      <sheetData sheetId="26"/>
      <sheetData sheetId="27"/>
      <sheetData sheetId="28"/>
      <sheetData sheetId="29"/>
      <sheetData sheetId="30"/>
      <sheetData sheetId="31" refreshError="1"/>
      <sheetData sheetId="32" refreshError="1"/>
      <sheetData sheetId="33" refreshError="1"/>
      <sheetData sheetId="34"/>
      <sheetData sheetId="35"/>
    </sheetDataSet>
  </externalBook>
</externalLink>
</file>

<file path=xl/externalLinks/externalLink9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A"/>
      <sheetName val="B"/>
      <sheetName val="C"/>
      <sheetName val="D"/>
      <sheetName val="E"/>
      <sheetName val="F"/>
      <sheetName val="G"/>
      <sheetName val="H"/>
      <sheetName val="I"/>
      <sheetName val="J"/>
      <sheetName val="K"/>
      <sheetName val="L"/>
      <sheetName val="PB"/>
      <sheetName val="PC"/>
      <sheetName val="PD"/>
      <sheetName val="PE"/>
      <sheetName val="PF"/>
      <sheetName val="PG"/>
      <sheetName val="PH"/>
      <sheetName val="PI"/>
      <sheetName val="PJ"/>
      <sheetName val="PK"/>
      <sheetName val="PL"/>
      <sheetName val="PM"/>
      <sheetName val="P"/>
      <sheetName val="Q"/>
      <sheetName val="R"/>
      <sheetName val="S"/>
      <sheetName val="T"/>
      <sheetName val="U"/>
      <sheetName val="V"/>
      <sheetName val="VB"/>
      <sheetName val="W1"/>
      <sheetName val="W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sheetData sheetId="32" refreshError="1"/>
      <sheetData sheetId="33" refreshError="1"/>
      <sheetData sheetId="34" refreshError="1"/>
    </sheetDataSet>
  </externalBook>
</externalLink>
</file>

<file path=xl/externalLinks/externalLink9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easuringListRail"/>
      <sheetName val="MeasuringListEastWest"/>
    </sheetNames>
    <sheetDataSet>
      <sheetData sheetId="0">
        <row r="3">
          <cell r="C3">
            <v>4500</v>
          </cell>
        </row>
      </sheetData>
      <sheetData sheetId="1">
        <row r="6">
          <cell r="M6" t="str">
            <v>Centimeter</v>
          </cell>
        </row>
        <row r="7">
          <cell r="M7" t="str">
            <v>Meter</v>
          </cell>
        </row>
      </sheetData>
    </sheetDataSet>
  </externalBook>
</externalLink>
</file>

<file path=xl/externalLinks/externalLink9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ookups"/>
    </sheetNames>
    <sheetDataSet>
      <sheetData sheetId="0" refreshError="1"/>
    </sheetDataSet>
  </externalBook>
</externalLink>
</file>

<file path=xl/externalLinks/externalLink9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OG"/>
      <sheetName val="Summary"/>
      <sheetName val="Lookups"/>
    </sheetNames>
    <sheetDataSet>
      <sheetData sheetId="0" refreshError="1"/>
      <sheetData sheetId="1" refreshError="1"/>
      <sheetData sheetId="2">
        <row r="4">
          <cell r="D4" t="str">
            <v>PWAY</v>
          </cell>
          <cell r="E4" t="str">
            <v>Permanent Way Delivery Group</v>
          </cell>
          <cell r="F4" t="str">
            <v>N/A</v>
          </cell>
          <cell r="G4" t="str">
            <v>BANGASH Amjad</v>
          </cell>
          <cell r="H4" t="str">
            <v>Permanent Way</v>
          </cell>
          <cell r="I4" t="str">
            <v>Permanent Way</v>
          </cell>
          <cell r="J4" t="str">
            <v>BANGASH Amjad</v>
          </cell>
          <cell r="N4" t="str">
            <v>BANGASH Amjad</v>
          </cell>
          <cell r="O4" t="str">
            <v>LAGAR Matt</v>
          </cell>
        </row>
        <row r="5">
          <cell r="D5" t="str">
            <v>TS</v>
          </cell>
          <cell r="E5" t="str">
            <v>Trains Systems Delivery Group</v>
          </cell>
          <cell r="F5" t="str">
            <v>N/A</v>
          </cell>
          <cell r="G5" t="str">
            <v>BHAMRA Siv</v>
          </cell>
          <cell r="H5" t="str">
            <v>Trains Systems</v>
          </cell>
          <cell r="I5" t="str">
            <v>Trains Systems</v>
          </cell>
          <cell r="J5" t="str">
            <v>BHAMRA Siv</v>
          </cell>
          <cell r="N5" t="str">
            <v>BHAMRA Siv</v>
          </cell>
          <cell r="O5" t="str">
            <v>LOWEY Mark</v>
          </cell>
        </row>
        <row r="6">
          <cell r="D6" t="str">
            <v>STAT</v>
          </cell>
          <cell r="E6" t="str">
            <v>Stations Delivery Group</v>
          </cell>
          <cell r="F6" t="str">
            <v>N/A</v>
          </cell>
          <cell r="G6" t="str">
            <v>PORTER Rob</v>
          </cell>
          <cell r="H6" t="str">
            <v>Stations</v>
          </cell>
          <cell r="I6" t="str">
            <v>Stations</v>
          </cell>
          <cell r="J6" t="str">
            <v>PORTER Rob</v>
          </cell>
          <cell r="N6" t="str">
            <v>PORTER Rob</v>
          </cell>
          <cell r="O6" t="str">
            <v>ALCAZAR Sergio</v>
          </cell>
        </row>
        <row r="7">
          <cell r="D7" t="str">
            <v>SP</v>
          </cell>
          <cell r="E7" t="str">
            <v>Special Projetcs Delivery Group</v>
          </cell>
          <cell r="F7" t="str">
            <v>N/A</v>
          </cell>
          <cell r="G7" t="str">
            <v>GARRITY Denis</v>
          </cell>
          <cell r="H7" t="str">
            <v>Special Projects</v>
          </cell>
          <cell r="I7" t="str">
            <v>Special Projects</v>
          </cell>
          <cell r="J7" t="str">
            <v>GARRITY Denis</v>
          </cell>
          <cell r="N7" t="str">
            <v>GARRITY Denis</v>
          </cell>
          <cell r="O7" t="str">
            <v>MOSS Phil</v>
          </cell>
        </row>
        <row r="8">
          <cell r="D8" t="str">
            <v>TR</v>
          </cell>
          <cell r="E8" t="str">
            <v>Track</v>
          </cell>
          <cell r="F8" t="str">
            <v>N/A</v>
          </cell>
          <cell r="G8" t="str">
            <v>CASWELL Gavin</v>
          </cell>
          <cell r="H8" t="str">
            <v>Permanent Way</v>
          </cell>
          <cell r="I8" t="str">
            <v>Track</v>
          </cell>
          <cell r="J8" t="str">
            <v>CASWELL Gavin</v>
          </cell>
          <cell r="K8">
            <v>1</v>
          </cell>
          <cell r="N8" t="str">
            <v>CASWELL Gavin</v>
          </cell>
          <cell r="O8" t="str">
            <v>LAGAR Matt</v>
          </cell>
        </row>
        <row r="9">
          <cell r="D9" t="str">
            <v>CIV</v>
          </cell>
          <cell r="E9" t="str">
            <v>Civils</v>
          </cell>
          <cell r="F9" t="str">
            <v>N/A</v>
          </cell>
          <cell r="G9" t="str">
            <v>SHADNIA Toorad</v>
          </cell>
          <cell r="H9" t="str">
            <v>Permanent Way</v>
          </cell>
          <cell r="I9" t="str">
            <v>Civils</v>
          </cell>
          <cell r="J9" t="str">
            <v>SHADNIA Toorad</v>
          </cell>
          <cell r="K9">
            <v>2</v>
          </cell>
          <cell r="N9" t="str">
            <v>SHADNIA Toorad</v>
          </cell>
          <cell r="O9" t="str">
            <v>LAGAR Matt</v>
          </cell>
        </row>
        <row r="10">
          <cell r="D10" t="str">
            <v>JNUP</v>
          </cell>
          <cell r="E10" t="str">
            <v>Jubilee &amp; Northern Upgrade</v>
          </cell>
          <cell r="F10" t="str">
            <v>N/A</v>
          </cell>
          <cell r="G10" t="str">
            <v>BHAMRA Siv</v>
          </cell>
          <cell r="H10" t="str">
            <v>Trains Systems</v>
          </cell>
          <cell r="I10" t="str">
            <v>Jubilee &amp; Northern Upgrade</v>
          </cell>
          <cell r="J10" t="str">
            <v>BHAMRA Siv</v>
          </cell>
          <cell r="K10">
            <v>3</v>
          </cell>
          <cell r="N10" t="str">
            <v>BHAMRA Siv</v>
          </cell>
          <cell r="O10" t="str">
            <v>LOWEY Mark</v>
          </cell>
        </row>
        <row r="11">
          <cell r="D11" t="str">
            <v>7Car</v>
          </cell>
          <cell r="E11" t="str">
            <v>7th Car</v>
          </cell>
          <cell r="F11" t="str">
            <v>N/A</v>
          </cell>
          <cell r="G11" t="str">
            <v>JARMAN John</v>
          </cell>
          <cell r="H11" t="str">
            <v>Trains Systems</v>
          </cell>
          <cell r="I11" t="str">
            <v>7th Car</v>
          </cell>
          <cell r="J11" t="str">
            <v>JARMAN John</v>
          </cell>
          <cell r="K11">
            <v>4</v>
          </cell>
          <cell r="N11" t="str">
            <v>JARMAN John</v>
          </cell>
          <cell r="O11" t="str">
            <v>DUNCAN Fiona</v>
          </cell>
        </row>
        <row r="12">
          <cell r="D12" t="str">
            <v>RS</v>
          </cell>
          <cell r="E12" t="str">
            <v>Rolling Stock</v>
          </cell>
          <cell r="F12" t="str">
            <v>N/A</v>
          </cell>
          <cell r="G12" t="str">
            <v>HEYS John</v>
          </cell>
          <cell r="H12" t="str">
            <v>Trains Systems</v>
          </cell>
          <cell r="I12" t="str">
            <v>Rolling Stock</v>
          </cell>
          <cell r="J12" t="str">
            <v>HEYS John</v>
          </cell>
          <cell r="K12">
            <v>5</v>
          </cell>
          <cell r="N12" t="str">
            <v>HEYS John</v>
          </cell>
          <cell r="O12" t="str">
            <v>QUINEY John</v>
          </cell>
        </row>
        <row r="13">
          <cell r="D13" t="str">
            <v>CDT</v>
          </cell>
          <cell r="E13" t="str">
            <v>Communications and Data Transfer</v>
          </cell>
          <cell r="F13" t="str">
            <v>N/A</v>
          </cell>
          <cell r="G13" t="str">
            <v>GAINSFORD Colin</v>
          </cell>
          <cell r="H13" t="str">
            <v>Stations</v>
          </cell>
          <cell r="I13" t="str">
            <v>Communications &amp; Data Transfer</v>
          </cell>
          <cell r="J13" t="str">
            <v>GAINSFORD Colin</v>
          </cell>
          <cell r="K13">
            <v>6</v>
          </cell>
          <cell r="N13" t="str">
            <v>GAINSFORD Colin</v>
          </cell>
          <cell r="O13" t="str">
            <v>THOMAS Gwyn</v>
          </cell>
        </row>
        <row r="14">
          <cell r="D14" t="str">
            <v>SMEP</v>
          </cell>
          <cell r="E14" t="str">
            <v>Modernisations &amp; Refurbishments</v>
          </cell>
          <cell r="F14" t="str">
            <v>N/A</v>
          </cell>
          <cell r="G14" t="str">
            <v>PORTER Rob</v>
          </cell>
          <cell r="H14" t="str">
            <v>Stations</v>
          </cell>
          <cell r="I14" t="str">
            <v>Modernisations &amp; Refurbishments</v>
          </cell>
          <cell r="J14" t="str">
            <v>PORTER Rob</v>
          </cell>
          <cell r="K14">
            <v>7</v>
          </cell>
          <cell r="N14" t="str">
            <v>PORTER Rob</v>
          </cell>
          <cell r="O14" t="str">
            <v>ALCAZAR Sergio</v>
          </cell>
        </row>
        <row r="15">
          <cell r="D15" t="str">
            <v>LES</v>
          </cell>
          <cell r="E15" t="str">
            <v>Lifts, Escalators and Structure</v>
          </cell>
          <cell r="F15" t="str">
            <v>N/A</v>
          </cell>
          <cell r="G15" t="str">
            <v>SATCHELL Paul</v>
          </cell>
          <cell r="H15" t="str">
            <v>Stations</v>
          </cell>
          <cell r="I15" t="str">
            <v>Lifts, Escalators &amp; Structures</v>
          </cell>
          <cell r="J15" t="str">
            <v>SATCHELL Paul</v>
          </cell>
          <cell r="K15">
            <v>8</v>
          </cell>
          <cell r="N15" t="str">
            <v>SATCHELL Paul</v>
          </cell>
          <cell r="O15" t="str">
            <v>JAYAWEERA Gamini</v>
          </cell>
        </row>
        <row r="16">
          <cell r="D16" t="str">
            <v>SPI</v>
          </cell>
          <cell r="E16" t="str">
            <v>SP Infrastructure</v>
          </cell>
          <cell r="F16" t="str">
            <v>N/A</v>
          </cell>
          <cell r="G16" t="str">
            <v>MARSHALL Martin</v>
          </cell>
          <cell r="H16" t="str">
            <v>Special Projects</v>
          </cell>
          <cell r="I16" t="str">
            <v>Infrastructure</v>
          </cell>
          <cell r="J16" t="str">
            <v>MARSHALL Martin</v>
          </cell>
          <cell r="K16">
            <v>9</v>
          </cell>
          <cell r="N16" t="str">
            <v>MARSHALL Martin</v>
          </cell>
          <cell r="O16" t="str">
            <v>BIRTWISTLE Jim</v>
          </cell>
        </row>
        <row r="17">
          <cell r="D17" t="str">
            <v>SPP</v>
          </cell>
          <cell r="E17" t="str">
            <v>SP Property</v>
          </cell>
          <cell r="F17" t="str">
            <v>N/A</v>
          </cell>
          <cell r="G17" t="str">
            <v>KEELAN Glenn</v>
          </cell>
          <cell r="H17" t="str">
            <v>Special Projects</v>
          </cell>
          <cell r="I17" t="str">
            <v>Property</v>
          </cell>
          <cell r="J17" t="str">
            <v>KEELAN Glenn</v>
          </cell>
          <cell r="K17">
            <v>10</v>
          </cell>
          <cell r="N17" t="str">
            <v>KEELAN Glenn</v>
          </cell>
          <cell r="O17" t="str">
            <v>MOSS Phil</v>
          </cell>
        </row>
        <row r="18">
          <cell r="D18" t="str">
            <v>N100</v>
          </cell>
          <cell r="E18" t="str">
            <v>East Finchley: Staff Canteen</v>
          </cell>
          <cell r="F18" t="str">
            <v>BRYCE Paul</v>
          </cell>
          <cell r="G18" t="str">
            <v>ROSS Steve</v>
          </cell>
          <cell r="H18" t="str">
            <v>Stations</v>
          </cell>
          <cell r="I18" t="str">
            <v>Modernisations &amp; Refurbishments</v>
          </cell>
        </row>
        <row r="19">
          <cell r="D19" t="str">
            <v>N105</v>
          </cell>
          <cell r="E19" t="str">
            <v>1NP: Mobilisation Project 2000/01</v>
          </cell>
          <cell r="F19" t="str">
            <v>STUCHBURY Vivienne</v>
          </cell>
          <cell r="G19" t="str">
            <v>EASTAUGH Andy</v>
          </cell>
          <cell r="H19" t="str">
            <v>Non Capital Projects</v>
          </cell>
          <cell r="I19" t="str">
            <v>Mobilisation</v>
          </cell>
        </row>
        <row r="20">
          <cell r="D20" t="str">
            <v>N115</v>
          </cell>
          <cell r="E20" t="str">
            <v>JNP Escalator Steelwork Project</v>
          </cell>
          <cell r="F20" t="str">
            <v>THOMAS Gwyn</v>
          </cell>
          <cell r="G20" t="str">
            <v>ADDYMAN Simon</v>
          </cell>
          <cell r="H20" t="str">
            <v>Stations</v>
          </cell>
          <cell r="I20" t="str">
            <v>Lifts, Escalators &amp; Structures</v>
          </cell>
        </row>
        <row r="21">
          <cell r="D21" t="str">
            <v>N116</v>
          </cell>
          <cell r="E21" t="str">
            <v>Infraco JNP Track Renewals (2000/01)</v>
          </cell>
          <cell r="F21" t="str">
            <v>BESSANT Matthew</v>
          </cell>
          <cell r="G21" t="str">
            <v>HYDE Neil</v>
          </cell>
          <cell r="H21" t="str">
            <v>Permanent Way</v>
          </cell>
          <cell r="I21" t="str">
            <v>Track</v>
          </cell>
        </row>
        <row r="22">
          <cell r="D22" t="str">
            <v>N119</v>
          </cell>
          <cell r="E22" t="str">
            <v>JLE Project Strengthening - Resource Support &amp; Overheads</v>
          </cell>
          <cell r="F22" t="str">
            <v>LANE Danny</v>
          </cell>
          <cell r="G22" t="str">
            <v>WILLIAMS Marcus</v>
          </cell>
          <cell r="H22" t="str">
            <v>Special Projects</v>
          </cell>
          <cell r="I22" t="str">
            <v>Infrastructure</v>
          </cell>
        </row>
        <row r="23">
          <cell r="D23" t="str">
            <v>N120</v>
          </cell>
          <cell r="E23" t="str">
            <v>JLE Project Strengthening - Prime Cost Contracts</v>
          </cell>
          <cell r="F23" t="str">
            <v>LANE Danny</v>
          </cell>
          <cell r="G23" t="str">
            <v>WILLIAMS Marcus</v>
          </cell>
          <cell r="H23" t="str">
            <v>Special Projects</v>
          </cell>
          <cell r="I23" t="str">
            <v>Infrastructure</v>
          </cell>
        </row>
        <row r="24">
          <cell r="D24" t="str">
            <v>N123</v>
          </cell>
          <cell r="E24" t="str">
            <v>Finchley Road Platform Reconstruction</v>
          </cell>
          <cell r="F24" t="str">
            <v>WILLIAMS Ray</v>
          </cell>
          <cell r="G24" t="str">
            <v>SWINNERTON Christopher</v>
          </cell>
          <cell r="H24" t="str">
            <v>Stations</v>
          </cell>
          <cell r="I24" t="str">
            <v>Lifts, Escalators &amp; Structures</v>
          </cell>
        </row>
        <row r="25">
          <cell r="D25" t="str">
            <v>N127</v>
          </cell>
          <cell r="E25" t="str">
            <v>Morden Station Roof Refurbishment</v>
          </cell>
          <cell r="F25" t="str">
            <v>BRYCE Paul</v>
          </cell>
          <cell r="G25" t="str">
            <v>CROMPTON Andy</v>
          </cell>
          <cell r="H25" t="str">
            <v>Stations</v>
          </cell>
          <cell r="I25" t="str">
            <v>Modernisations &amp; Refurbishments</v>
          </cell>
        </row>
        <row r="26">
          <cell r="D26" t="str">
            <v>N132</v>
          </cell>
          <cell r="E26" t="str">
            <v>PH/PS Steps Strategy</v>
          </cell>
          <cell r="F26" t="str">
            <v>FUWA Mike</v>
          </cell>
          <cell r="G26" t="str">
            <v>LE FEVRE Chris</v>
          </cell>
          <cell r="H26" t="str">
            <v>Stations</v>
          </cell>
          <cell r="I26" t="str">
            <v>Lifts, Escalators &amp; Structures</v>
          </cell>
        </row>
        <row r="27">
          <cell r="D27" t="str">
            <v>N140</v>
          </cell>
          <cell r="E27" t="str">
            <v>Small Value Capital Items - 2000/01</v>
          </cell>
          <cell r="F27" t="str">
            <v>STUCHBURY Vivienne</v>
          </cell>
          <cell r="G27" t="str">
            <v>CAMPBELL Peter</v>
          </cell>
          <cell r="H27" t="str">
            <v>Non Capital Projects</v>
          </cell>
          <cell r="I27" t="str">
            <v>Other</v>
          </cell>
        </row>
        <row r="28">
          <cell r="D28" t="str">
            <v>N145</v>
          </cell>
          <cell r="E28" t="str">
            <v>Piccadilly Line Control System Feasibility (Propping Works)</v>
          </cell>
          <cell r="F28" t="str">
            <v>SUTHERLAND Paul</v>
          </cell>
          <cell r="G28" t="str">
            <v>MARSHALL Martin</v>
          </cell>
          <cell r="H28" t="str">
            <v>Special Projects</v>
          </cell>
          <cell r="I28" t="str">
            <v>Infrastructure</v>
          </cell>
        </row>
        <row r="29">
          <cell r="D29" t="str">
            <v>N146</v>
          </cell>
          <cell r="E29" t="str">
            <v>Northern Line: Stockwell Headway Improvements</v>
          </cell>
          <cell r="F29" t="str">
            <v>CROWLAND Roderick</v>
          </cell>
          <cell r="G29" t="str">
            <v>LUMB Chris</v>
          </cell>
          <cell r="H29" t="str">
            <v>Special Projects</v>
          </cell>
          <cell r="I29" t="str">
            <v>Infrastructure</v>
          </cell>
        </row>
        <row r="30">
          <cell r="D30" t="str">
            <v>N148</v>
          </cell>
          <cell r="E30" t="str">
            <v>Northern Line: DC Cable Renewals</v>
          </cell>
          <cell r="F30" t="str">
            <v>BESSANT Matthew</v>
          </cell>
          <cell r="G30" t="str">
            <v>CASWELL Gavin</v>
          </cell>
          <cell r="H30" t="str">
            <v>Permanent Way</v>
          </cell>
          <cell r="I30" t="str">
            <v>Track</v>
          </cell>
        </row>
        <row r="31">
          <cell r="D31" t="str">
            <v>N149</v>
          </cell>
          <cell r="E31" t="str">
            <v>Northern Line Negative Composite Conductor Rail</v>
          </cell>
          <cell r="F31" t="str">
            <v>GAVIN Mike</v>
          </cell>
          <cell r="G31" t="str">
            <v>BANGASH Amjad</v>
          </cell>
          <cell r="H31" t="str">
            <v>Permanent Way</v>
          </cell>
          <cell r="I31" t="str">
            <v>Civils</v>
          </cell>
        </row>
        <row r="32">
          <cell r="D32" t="str">
            <v>N153</v>
          </cell>
          <cell r="E32" t="str">
            <v>Walkways</v>
          </cell>
          <cell r="F32" t="str">
            <v>BESSANT Matthew</v>
          </cell>
          <cell r="G32" t="str">
            <v>CASWELL Gavin</v>
          </cell>
          <cell r="H32" t="str">
            <v>Permanent Way</v>
          </cell>
          <cell r="I32" t="str">
            <v>Track</v>
          </cell>
        </row>
        <row r="33">
          <cell r="D33" t="str">
            <v>N154</v>
          </cell>
          <cell r="E33" t="str">
            <v>Northern Line: CCTV at Crew Change Points</v>
          </cell>
          <cell r="F33" t="str">
            <v>CROWLAND Roderick</v>
          </cell>
          <cell r="G33" t="str">
            <v>MADDICK Paul</v>
          </cell>
          <cell r="H33" t="str">
            <v>Special Projects</v>
          </cell>
          <cell r="I33" t="str">
            <v>Infrastructure</v>
          </cell>
        </row>
        <row r="34">
          <cell r="D34" t="str">
            <v>N163</v>
          </cell>
          <cell r="E34" t="str">
            <v>Kennington Station Modernisation - Design</v>
          </cell>
          <cell r="F34" t="str">
            <v>TANNER Ken</v>
          </cell>
          <cell r="G34" t="str">
            <v>ADDYMAN Simon</v>
          </cell>
          <cell r="H34" t="str">
            <v>Stations</v>
          </cell>
          <cell r="I34" t="str">
            <v>Modernisations &amp; Refurbishments</v>
          </cell>
        </row>
        <row r="35">
          <cell r="D35" t="str">
            <v>N167</v>
          </cell>
          <cell r="E35" t="str">
            <v>Remedial work to Jubilee line bridge MR21A</v>
          </cell>
          <cell r="F35" t="str">
            <v>THORBURN William</v>
          </cell>
          <cell r="G35" t="str">
            <v>MARSHALL Martin</v>
          </cell>
          <cell r="H35" t="str">
            <v>Stations</v>
          </cell>
          <cell r="I35" t="str">
            <v>Lifts, Escalators &amp; Structures</v>
          </cell>
        </row>
        <row r="36">
          <cell r="D36" t="str">
            <v>N168</v>
          </cell>
          <cell r="E36" t="str">
            <v>Remedial work to Jubilee Line Bridges MR16A and MR12A</v>
          </cell>
          <cell r="F36" t="str">
            <v>THORBURN William</v>
          </cell>
          <cell r="G36" t="str">
            <v>MARSHALL Martin</v>
          </cell>
          <cell r="H36" t="str">
            <v>Stations</v>
          </cell>
          <cell r="I36" t="str">
            <v>Lifts, Escalators &amp; Structures</v>
          </cell>
        </row>
        <row r="37">
          <cell r="D37" t="str">
            <v>N170</v>
          </cell>
          <cell r="E37" t="str">
            <v>JELLAMS JNP Deployment</v>
          </cell>
          <cell r="F37" t="str">
            <v>ROBERTSON Andy</v>
          </cell>
          <cell r="G37" t="str">
            <v>GEDDES George</v>
          </cell>
          <cell r="H37" t="str">
            <v>Non Capital Projects</v>
          </cell>
          <cell r="I37" t="str">
            <v>IT</v>
          </cell>
        </row>
        <row r="38">
          <cell r="D38" t="str">
            <v>N171</v>
          </cell>
          <cell r="E38" t="str">
            <v>Property Knowledge &amp; Planning</v>
          </cell>
          <cell r="F38" t="str">
            <v>ROBERTSON Andy</v>
          </cell>
          <cell r="G38" t="str">
            <v>HASTE Simon</v>
          </cell>
          <cell r="H38" t="str">
            <v>Non Capital Projects</v>
          </cell>
          <cell r="I38" t="str">
            <v>Business Improvements</v>
          </cell>
        </row>
        <row r="39">
          <cell r="D39" t="str">
            <v>N173</v>
          </cell>
          <cell r="E39" t="str">
            <v>Power Services Contract Support</v>
          </cell>
          <cell r="F39" t="str">
            <v>GAVIN Mike</v>
          </cell>
          <cell r="G39" t="str">
            <v>HANN Mike</v>
          </cell>
          <cell r="H39" t="str">
            <v>Miscellaneous Projects</v>
          </cell>
          <cell r="I39" t="str">
            <v>Miscellaneous Projects</v>
          </cell>
        </row>
        <row r="40">
          <cell r="D40" t="str">
            <v>N174</v>
          </cell>
          <cell r="E40" t="str">
            <v>Piccadilly Line extension to Heathrow Terminal 5 (PiccEx)</v>
          </cell>
          <cell r="F40" t="str">
            <v>GAVIN Mike</v>
          </cell>
          <cell r="G40" t="str">
            <v>HENDAY Giles</v>
          </cell>
          <cell r="H40" t="str">
            <v>Special Projects</v>
          </cell>
          <cell r="I40" t="str">
            <v>Infrastructure</v>
          </cell>
        </row>
        <row r="41">
          <cell r="D41" t="str">
            <v>N176</v>
          </cell>
          <cell r="E41" t="str">
            <v>Minor Stations Works MSS Scores</v>
          </cell>
          <cell r="F41" t="str">
            <v>McARTHUR Gerry</v>
          </cell>
          <cell r="G41" t="str">
            <v>PORTER Rob</v>
          </cell>
          <cell r="H41" t="str">
            <v>Stations</v>
          </cell>
          <cell r="I41" t="str">
            <v>Modernisations &amp; Refurbishments</v>
          </cell>
        </row>
        <row r="42">
          <cell r="D42" t="str">
            <v>N177</v>
          </cell>
          <cell r="E42" t="str">
            <v>Northfields &amp; Cockfosters Depot Drainage &amp; Roof Works</v>
          </cell>
          <cell r="F42" t="str">
            <v>FUWA Mike</v>
          </cell>
          <cell r="G42" t="str">
            <v>BAYLEY Gordon</v>
          </cell>
          <cell r="H42" t="str">
            <v>Stations</v>
          </cell>
          <cell r="I42" t="str">
            <v>Lifts, Escalators &amp; Structures</v>
          </cell>
        </row>
        <row r="43">
          <cell r="D43" t="str">
            <v>N183</v>
          </cell>
          <cell r="E43" t="str">
            <v>Refurbishment &amp; Minor Rectification Works to Heathrow Esc</v>
          </cell>
          <cell r="F43" t="str">
            <v>FUWA Mike</v>
          </cell>
          <cell r="G43" t="str">
            <v>GOODMAN Peter</v>
          </cell>
          <cell r="H43" t="str">
            <v>Stations</v>
          </cell>
          <cell r="I43" t="str">
            <v>Lifts, Escalators &amp; Structures</v>
          </cell>
        </row>
        <row r="44">
          <cell r="D44" t="str">
            <v>N189</v>
          </cell>
          <cell r="E44" t="str">
            <v>Train Arrestor Site Improvements</v>
          </cell>
          <cell r="F44" t="str">
            <v>BESSANT Matthew</v>
          </cell>
          <cell r="G44" t="str">
            <v>CASWELL Gavin</v>
          </cell>
          <cell r="H44" t="str">
            <v>Permanent Way</v>
          </cell>
          <cell r="I44" t="str">
            <v>Track</v>
          </cell>
        </row>
        <row r="45">
          <cell r="D45" t="str">
            <v>N190</v>
          </cell>
          <cell r="E45" t="str">
            <v>Remote Tunnel Condition Assessment for Extended jubilee lineTunnels</v>
          </cell>
          <cell r="F45" t="str">
            <v>CROWLAND Roderick</v>
          </cell>
          <cell r="G45" t="str">
            <v>OKUNDI Edward</v>
          </cell>
          <cell r="H45" t="str">
            <v>Permanent Way</v>
          </cell>
          <cell r="I45" t="str">
            <v>Civils</v>
          </cell>
        </row>
        <row r="46">
          <cell r="D46" t="str">
            <v>N193</v>
          </cell>
          <cell r="E46" t="str">
            <v>Improvements to Wembley Park Train Crew Accommodation</v>
          </cell>
          <cell r="F46" t="str">
            <v>BAKER Phil</v>
          </cell>
          <cell r="G46" t="str">
            <v>PORTER Rob</v>
          </cell>
          <cell r="H46" t="str">
            <v>Stations</v>
          </cell>
          <cell r="I46" t="str">
            <v>Modernisations &amp; Refurbishments</v>
          </cell>
        </row>
        <row r="47">
          <cell r="D47" t="str">
            <v>N194</v>
          </cell>
          <cell r="E47" t="str">
            <v>Purchase Of IT Desktop Equipment</v>
          </cell>
          <cell r="F47" t="str">
            <v>ROBERTSON Andy</v>
          </cell>
          <cell r="G47" t="str">
            <v>GEDDES George</v>
          </cell>
          <cell r="H47" t="str">
            <v>Non Capital Projects</v>
          </cell>
          <cell r="I47" t="str">
            <v>IT</v>
          </cell>
        </row>
        <row r="48">
          <cell r="D48" t="str">
            <v>N196</v>
          </cell>
          <cell r="E48" t="str">
            <v>Osterley-Boston Manor ETR and Drainage Works</v>
          </cell>
          <cell r="F48" t="str">
            <v>BESSANT Matthew</v>
          </cell>
          <cell r="G48" t="str">
            <v>HYDE Neil</v>
          </cell>
          <cell r="H48" t="str">
            <v>Permanent Way</v>
          </cell>
          <cell r="I48" t="str">
            <v>Track</v>
          </cell>
        </row>
        <row r="49">
          <cell r="D49" t="str">
            <v>N197</v>
          </cell>
          <cell r="E49" t="str">
            <v>Detailed Designs for Bridges NT7 NT12 NT14 NT14A and NT28</v>
          </cell>
          <cell r="F49" t="str">
            <v>THORBURN William</v>
          </cell>
          <cell r="G49" t="str">
            <v>MUDGE John</v>
          </cell>
          <cell r="H49" t="str">
            <v>Stations</v>
          </cell>
          <cell r="I49" t="str">
            <v>Lifts, Escalators &amp; Structures</v>
          </cell>
        </row>
        <row r="50">
          <cell r="D50" t="str">
            <v>N199</v>
          </cell>
          <cell r="E50" t="str">
            <v>Totteridge to High Barnet Enhanced Track Renewals</v>
          </cell>
          <cell r="F50" t="str">
            <v>BESSANT Matthew</v>
          </cell>
          <cell r="G50" t="str">
            <v>HYDE Neil</v>
          </cell>
          <cell r="H50" t="str">
            <v>Permanent Way</v>
          </cell>
          <cell r="I50" t="str">
            <v>Track</v>
          </cell>
        </row>
        <row r="51">
          <cell r="D51" t="str">
            <v>N200</v>
          </cell>
          <cell r="E51" t="str">
            <v>Depot Electrical Installation Safety Improvement Project</v>
          </cell>
          <cell r="F51" t="str">
            <v>THORBURN William</v>
          </cell>
          <cell r="G51" t="str">
            <v>ROWE Keith</v>
          </cell>
          <cell r="H51" t="str">
            <v>Stations</v>
          </cell>
          <cell r="I51" t="str">
            <v>Lifts, Escalators &amp; Structures</v>
          </cell>
        </row>
        <row r="52">
          <cell r="D52" t="str">
            <v>N201</v>
          </cell>
          <cell r="E52" t="str">
            <v>Fire Systems Upgrade-Implementation to 11 Stations</v>
          </cell>
          <cell r="F52" t="str">
            <v>THOMAS Gwyn</v>
          </cell>
          <cell r="G52" t="str">
            <v>TOMLINSON Ray</v>
          </cell>
          <cell r="H52" t="str">
            <v>Stations</v>
          </cell>
          <cell r="I52" t="str">
            <v>Communications &amp; Data Transfer</v>
          </cell>
        </row>
        <row r="53">
          <cell r="D53" t="str">
            <v>N203</v>
          </cell>
          <cell r="E53" t="str">
            <v>Installation of MIP Lift at Kilburn</v>
          </cell>
          <cell r="F53" t="str">
            <v>FUWA Mike</v>
          </cell>
          <cell r="G53" t="str">
            <v>GOODMAN Peter</v>
          </cell>
          <cell r="H53" t="str">
            <v>Stations</v>
          </cell>
          <cell r="I53" t="str">
            <v>Lifts, Escalators &amp; Structures</v>
          </cell>
        </row>
        <row r="54">
          <cell r="D54" t="str">
            <v>N205</v>
          </cell>
          <cell r="E54" t="str">
            <v>Jubilee Line Enhanced Track Renewals</v>
          </cell>
          <cell r="F54" t="str">
            <v>BESSANT Matthew</v>
          </cell>
          <cell r="G54" t="str">
            <v>HYDE Neil</v>
          </cell>
          <cell r="H54" t="str">
            <v>Permanent Way</v>
          </cell>
          <cell r="I54" t="str">
            <v>Track</v>
          </cell>
        </row>
        <row r="55">
          <cell r="D55" t="str">
            <v>N209</v>
          </cell>
          <cell r="E55" t="str">
            <v>73 Tube Stock Sector Bar Mounting Bracket Replacement Proj</v>
          </cell>
          <cell r="F55" t="str">
            <v>QUINEY Jon</v>
          </cell>
          <cell r="G55" t="str">
            <v>THORNHILL Tom</v>
          </cell>
          <cell r="H55" t="str">
            <v>Rolling Stock</v>
          </cell>
          <cell r="I55" t="str">
            <v>Rolling Stock</v>
          </cell>
        </row>
        <row r="56">
          <cell r="D56" t="str">
            <v>N210</v>
          </cell>
          <cell r="E56" t="str">
            <v>ATP Trials Jubilee Line</v>
          </cell>
          <cell r="F56" t="str">
            <v>BEESON Natalie</v>
          </cell>
          <cell r="G56" t="str">
            <v>BHAMRA Siv</v>
          </cell>
          <cell r="H56" t="str">
            <v>Train Systems</v>
          </cell>
          <cell r="I56" t="str">
            <v>Jubilee &amp; Northern Upgrade</v>
          </cell>
        </row>
        <row r="57">
          <cell r="D57" t="str">
            <v>N211</v>
          </cell>
          <cell r="E57" t="str">
            <v>Metropolitan Line Enhanced Track Renewals-ME107 Dollis Hill</v>
          </cell>
          <cell r="F57" t="str">
            <v>BESSANT Matthew</v>
          </cell>
          <cell r="G57" t="str">
            <v>CASWELL Gavin</v>
          </cell>
          <cell r="H57" t="str">
            <v>Permanent Way</v>
          </cell>
          <cell r="I57" t="str">
            <v>Civils</v>
          </cell>
        </row>
        <row r="58">
          <cell r="D58" t="str">
            <v>N212</v>
          </cell>
          <cell r="E58" t="str">
            <v>Whole Life Asset Management Planning Tool (Track)</v>
          </cell>
          <cell r="F58" t="str">
            <v>WILLIAMS Ray</v>
          </cell>
          <cell r="G58" t="str">
            <v>BROOKE Peter</v>
          </cell>
          <cell r="H58" t="str">
            <v>Non Capital Projects</v>
          </cell>
          <cell r="I58" t="str">
            <v>Other</v>
          </cell>
        </row>
        <row r="59">
          <cell r="D59" t="str">
            <v>N214</v>
          </cell>
          <cell r="E59" t="str">
            <v>Escalator Sourcing Strategy - phase 1</v>
          </cell>
          <cell r="F59" t="str">
            <v>WILLIAMS Ray</v>
          </cell>
          <cell r="G59" t="str">
            <v>LE FEVRE Chris</v>
          </cell>
          <cell r="H59" t="str">
            <v>Stations</v>
          </cell>
          <cell r="I59" t="str">
            <v>Lifts, Escalators &amp; Structures</v>
          </cell>
        </row>
        <row r="60">
          <cell r="D60" t="str">
            <v>N216</v>
          </cell>
          <cell r="E60" t="str">
            <v>Replacement of JELLAMMS/Unity System</v>
          </cell>
          <cell r="F60" t="str">
            <v>ROBERTSON Andy</v>
          </cell>
          <cell r="G60" t="str">
            <v>DUGGIN Alastair</v>
          </cell>
          <cell r="H60" t="str">
            <v>Non Capital Projects</v>
          </cell>
          <cell r="I60" t="str">
            <v>IT</v>
          </cell>
        </row>
        <row r="61">
          <cell r="D61" t="str">
            <v>N217</v>
          </cell>
          <cell r="E61" t="str">
            <v>Wadsworth Lift Guide Towers - Feasibility</v>
          </cell>
          <cell r="F61" t="str">
            <v>FUWA Mike</v>
          </cell>
          <cell r="G61" t="str">
            <v>GOODMAN Peter</v>
          </cell>
          <cell r="H61" t="str">
            <v>Stations</v>
          </cell>
          <cell r="I61" t="str">
            <v>Lifts, Escalators &amp; Structures</v>
          </cell>
        </row>
        <row r="62">
          <cell r="D62" t="str">
            <v>N219</v>
          </cell>
          <cell r="E62" t="str">
            <v>73ts Reliability Project</v>
          </cell>
          <cell r="F62" t="str">
            <v>QUINEY Jon</v>
          </cell>
          <cell r="G62" t="str">
            <v>HEYS John</v>
          </cell>
          <cell r="H62" t="str">
            <v>Rolling Stock</v>
          </cell>
          <cell r="I62" t="str">
            <v>Rolling Stock</v>
          </cell>
        </row>
        <row r="63">
          <cell r="D63" t="str">
            <v>N222</v>
          </cell>
          <cell r="E63" t="str">
            <v>PA Monitoring JLE</v>
          </cell>
          <cell r="F63" t="str">
            <v>LANE Danny</v>
          </cell>
          <cell r="G63" t="str">
            <v>MARSHALL Martin</v>
          </cell>
          <cell r="H63" t="str">
            <v>Special Projects</v>
          </cell>
          <cell r="I63" t="str">
            <v>Infrastructure</v>
          </cell>
        </row>
        <row r="64">
          <cell r="D64" t="str">
            <v>N223</v>
          </cell>
          <cell r="E64" t="str">
            <v>Business Improvement Programme</v>
          </cell>
          <cell r="F64" t="str">
            <v>ROBERTSON Andy</v>
          </cell>
          <cell r="H64" t="str">
            <v>Non Capital Projects</v>
          </cell>
          <cell r="I64" t="str">
            <v>Business Improvements</v>
          </cell>
        </row>
        <row r="65">
          <cell r="D65" t="str">
            <v>N224</v>
          </cell>
          <cell r="E65" t="str">
            <v>Trusted Together Experience</v>
          </cell>
          <cell r="F65" t="str">
            <v>ROBERTSON Andy</v>
          </cell>
          <cell r="G65" t="str">
            <v>SCOTTER Mark</v>
          </cell>
          <cell r="H65" t="str">
            <v>Non Capital Projects</v>
          </cell>
          <cell r="I65" t="str">
            <v>Business Improvements</v>
          </cell>
        </row>
        <row r="66">
          <cell r="D66" t="str">
            <v>N225</v>
          </cell>
          <cell r="E66" t="str">
            <v>Euston Escalators 1 and 2 - Refurbishment</v>
          </cell>
          <cell r="F66" t="str">
            <v>WILLIAMS Ray</v>
          </cell>
          <cell r="G66" t="str">
            <v>LE FEVRE Chris</v>
          </cell>
          <cell r="H66" t="str">
            <v>Stations</v>
          </cell>
          <cell r="I66" t="str">
            <v>Lifts, Escalators &amp; Structures</v>
          </cell>
        </row>
        <row r="67">
          <cell r="D67" t="str">
            <v>N226</v>
          </cell>
          <cell r="E67" t="str">
            <v>Knightsbridge Escalator No 6 Refurbishment</v>
          </cell>
          <cell r="F67" t="str">
            <v>FUWA Mike</v>
          </cell>
          <cell r="G67" t="str">
            <v>GOODMAN Peter</v>
          </cell>
          <cell r="H67" t="str">
            <v>Stations</v>
          </cell>
          <cell r="I67" t="str">
            <v>Lifts, Escalators &amp; Structures</v>
          </cell>
        </row>
        <row r="68">
          <cell r="D68" t="str">
            <v>N227</v>
          </cell>
          <cell r="E68" t="str">
            <v>Knightsbridge Cable Ducts (CV 029)</v>
          </cell>
          <cell r="F68" t="str">
            <v>GAVIN Mike</v>
          </cell>
          <cell r="G68" t="str">
            <v>KENNY Shaun</v>
          </cell>
          <cell r="H68" t="str">
            <v>Special Projects</v>
          </cell>
          <cell r="I68" t="str">
            <v>Property</v>
          </cell>
        </row>
        <row r="69">
          <cell r="D69" t="str">
            <v>N229</v>
          </cell>
          <cell r="E69" t="str">
            <v>Old Street Escalator 1 Refurbishment</v>
          </cell>
          <cell r="F69" t="str">
            <v>THOMAS Gwyn</v>
          </cell>
          <cell r="G69" t="str">
            <v>TOMLINSON Ray</v>
          </cell>
          <cell r="H69" t="str">
            <v>Stations</v>
          </cell>
          <cell r="I69" t="str">
            <v>Lifts, Escalators &amp; Structures</v>
          </cell>
        </row>
        <row r="70">
          <cell r="D70" t="str">
            <v>N230</v>
          </cell>
          <cell r="E70" t="str">
            <v>Acton Town Station Refurb and Step Free Access Design</v>
          </cell>
          <cell r="F70" t="str">
            <v>BAMBER Michael</v>
          </cell>
          <cell r="G70" t="str">
            <v>EWIN Gary</v>
          </cell>
          <cell r="H70" t="str">
            <v>Stations</v>
          </cell>
          <cell r="I70" t="str">
            <v>Modernisations &amp; Refurbishments</v>
          </cell>
        </row>
        <row r="71">
          <cell r="D71" t="str">
            <v>N231</v>
          </cell>
          <cell r="E71" t="str">
            <v>Northfields Station Refurbishment Design</v>
          </cell>
          <cell r="F71" t="str">
            <v>BAMBER Michael</v>
          </cell>
          <cell r="G71" t="str">
            <v>EWIN Gary</v>
          </cell>
          <cell r="H71" t="str">
            <v>Stations</v>
          </cell>
          <cell r="I71" t="str">
            <v>Modernisations &amp; Refurbishments</v>
          </cell>
        </row>
        <row r="72">
          <cell r="D72" t="str">
            <v>N232</v>
          </cell>
          <cell r="E72" t="str">
            <v>South Harrow Station Refurbishment Design</v>
          </cell>
          <cell r="F72" t="str">
            <v>BAMBER Michael</v>
          </cell>
          <cell r="G72" t="str">
            <v>BRUNELL Stephen</v>
          </cell>
          <cell r="H72" t="str">
            <v>Stations</v>
          </cell>
          <cell r="I72" t="str">
            <v>Modernisations &amp; Refurbishments</v>
          </cell>
        </row>
        <row r="73">
          <cell r="D73" t="str">
            <v>N234</v>
          </cell>
          <cell r="E73" t="str">
            <v>95TS and 96TS Door Pushback Forces</v>
          </cell>
          <cell r="F73" t="str">
            <v>GAVIN Mike</v>
          </cell>
          <cell r="G73" t="str">
            <v>PAINTER Alan</v>
          </cell>
          <cell r="H73" t="str">
            <v>Non Capital Projects</v>
          </cell>
          <cell r="I73" t="str">
            <v>Operations</v>
          </cell>
        </row>
        <row r="74">
          <cell r="D74" t="str">
            <v>N236</v>
          </cell>
          <cell r="E74" t="str">
            <v>Feasibility Study for a 7th Car</v>
          </cell>
          <cell r="F74" t="str">
            <v>STUPAR Sasha</v>
          </cell>
          <cell r="G74" t="str">
            <v>JARMAN John</v>
          </cell>
          <cell r="H74" t="str">
            <v>Train Systems</v>
          </cell>
          <cell r="I74" t="str">
            <v>7th Car</v>
          </cell>
        </row>
        <row r="75">
          <cell r="D75" t="str">
            <v>N237</v>
          </cell>
          <cell r="E75" t="str">
            <v>Northern Line Management System (NORMIS) Strengthening Works</v>
          </cell>
          <cell r="F75" t="str">
            <v>CROWLAND Roderick</v>
          </cell>
          <cell r="G75" t="str">
            <v>LUMB Chris</v>
          </cell>
          <cell r="H75" t="str">
            <v>Special Projects</v>
          </cell>
          <cell r="I75" t="str">
            <v>Infrastructure</v>
          </cell>
        </row>
        <row r="76">
          <cell r="D76" t="str">
            <v>N238</v>
          </cell>
          <cell r="E76" t="str">
            <v>Lift &amp; Escalator Asset Condition Study - Phase 2</v>
          </cell>
          <cell r="F76" t="str">
            <v>WILLIAMS Ray</v>
          </cell>
          <cell r="G76" t="str">
            <v>JARVIS Trevor</v>
          </cell>
          <cell r="H76" t="str">
            <v>Stations</v>
          </cell>
          <cell r="I76" t="str">
            <v>Lifts, Escalators &amp; Structures</v>
          </cell>
        </row>
        <row r="77">
          <cell r="D77" t="str">
            <v>N239</v>
          </cell>
          <cell r="E77" t="str">
            <v>TIMIS Physical works - PPP facilitation agreement: Pilot Study</v>
          </cell>
          <cell r="F77" t="str">
            <v>THOMAS Gwyn</v>
          </cell>
          <cell r="G77" t="str">
            <v>HUGHES Ian</v>
          </cell>
          <cell r="H77" t="str">
            <v>Stations</v>
          </cell>
          <cell r="I77" t="str">
            <v>Communications &amp; Data Transfer</v>
          </cell>
        </row>
        <row r="78">
          <cell r="D78" t="str">
            <v>N240</v>
          </cell>
          <cell r="E78" t="str">
            <v>Boston Manor Station Refurb - Detailed Design and Implementation</v>
          </cell>
          <cell r="F78" t="str">
            <v>BAMBER Michael</v>
          </cell>
          <cell r="G78" t="str">
            <v>EWIN Gary</v>
          </cell>
          <cell r="H78" t="str">
            <v>Stations</v>
          </cell>
          <cell r="I78" t="str">
            <v>Modernisations &amp; Refurbishments</v>
          </cell>
        </row>
        <row r="79">
          <cell r="D79" t="str">
            <v>N241</v>
          </cell>
          <cell r="E79" t="str">
            <v>Ealing Common Refurb - Detailed Design and Implementation</v>
          </cell>
          <cell r="F79" t="str">
            <v>BAMBER Michael</v>
          </cell>
          <cell r="G79" t="str">
            <v>EWIN Gary</v>
          </cell>
          <cell r="H79" t="str">
            <v>Stations</v>
          </cell>
          <cell r="I79" t="str">
            <v>Modernisations &amp; Refurbishments</v>
          </cell>
        </row>
        <row r="80">
          <cell r="D80" t="str">
            <v>N242</v>
          </cell>
          <cell r="E80" t="str">
            <v>Park Royal Station refurb - Design</v>
          </cell>
          <cell r="F80" t="str">
            <v>RALLI Paul</v>
          </cell>
          <cell r="G80" t="str">
            <v>THOMAS Colin</v>
          </cell>
          <cell r="H80" t="str">
            <v>Stations</v>
          </cell>
          <cell r="I80" t="str">
            <v>Modernisations &amp; Refurbishments</v>
          </cell>
        </row>
        <row r="81">
          <cell r="D81" t="str">
            <v>N243</v>
          </cell>
          <cell r="E81" t="str">
            <v>South Ealing Station refurb -Design</v>
          </cell>
          <cell r="F81" t="str">
            <v>RALLI Paul</v>
          </cell>
          <cell r="G81" t="str">
            <v>THOMAS Colin</v>
          </cell>
          <cell r="H81" t="str">
            <v>Stations</v>
          </cell>
          <cell r="I81" t="str">
            <v>Modernisations &amp; Refurbishments</v>
          </cell>
        </row>
        <row r="82">
          <cell r="D82" t="str">
            <v>N244</v>
          </cell>
          <cell r="E82" t="str">
            <v>Sudbury Hill Station Refurb - Detailed Design and Implementation</v>
          </cell>
          <cell r="F82" t="str">
            <v>BAMBER Michael</v>
          </cell>
          <cell r="G82" t="str">
            <v>EWIN Gary</v>
          </cell>
          <cell r="H82" t="str">
            <v>Stations</v>
          </cell>
          <cell r="I82" t="str">
            <v>Modernisations &amp; Refurbishments</v>
          </cell>
        </row>
        <row r="83">
          <cell r="D83" t="str">
            <v>N245</v>
          </cell>
          <cell r="E83" t="str">
            <v>Sudbury Town Station Refurb - Design</v>
          </cell>
          <cell r="F83" t="str">
            <v>BAMBER Michael</v>
          </cell>
          <cell r="G83" t="str">
            <v>EWIN Gary</v>
          </cell>
          <cell r="H83" t="str">
            <v>Stations</v>
          </cell>
          <cell r="I83" t="str">
            <v>Modernisations &amp; Refurbishments</v>
          </cell>
        </row>
        <row r="84">
          <cell r="D84" t="str">
            <v>N249</v>
          </cell>
          <cell r="E84" t="str">
            <v>Burnt Oak Station Mod - Design</v>
          </cell>
          <cell r="F84" t="str">
            <v>TANNER Ken</v>
          </cell>
          <cell r="G84" t="str">
            <v>HARRISON John</v>
          </cell>
          <cell r="H84" t="str">
            <v>Stations</v>
          </cell>
          <cell r="I84" t="str">
            <v>Modernisations &amp; Refurbishments</v>
          </cell>
        </row>
        <row r="85">
          <cell r="D85" t="str">
            <v>N250</v>
          </cell>
          <cell r="E85" t="str">
            <v>Stockwell Station Refurb - Design</v>
          </cell>
          <cell r="F85" t="str">
            <v>TANNER Ken</v>
          </cell>
          <cell r="G85" t="str">
            <v>HEALY Fred</v>
          </cell>
          <cell r="H85" t="str">
            <v>Stations</v>
          </cell>
          <cell r="I85" t="str">
            <v>Modernisations &amp; Refurbishments</v>
          </cell>
        </row>
        <row r="86">
          <cell r="D86" t="str">
            <v>N251</v>
          </cell>
          <cell r="E86" t="str">
            <v>Piccadilly Control System (Patch and mend)</v>
          </cell>
          <cell r="F86" t="str">
            <v>STUBBS Leslie</v>
          </cell>
          <cell r="G86" t="str">
            <v>EDWARDS Allen</v>
          </cell>
          <cell r="H86" t="str">
            <v>Special Projects</v>
          </cell>
          <cell r="I86" t="str">
            <v>Infrastructure</v>
          </cell>
        </row>
        <row r="87">
          <cell r="D87" t="str">
            <v>N253</v>
          </cell>
          <cell r="E87" t="str">
            <v>Northfields Depot Roof Works - Phase II</v>
          </cell>
          <cell r="F87" t="str">
            <v>FUWA Mike</v>
          </cell>
          <cell r="G87" t="str">
            <v>BAYLEY Gordon</v>
          </cell>
          <cell r="H87" t="str">
            <v>Stations</v>
          </cell>
          <cell r="I87" t="str">
            <v>Lifts, Escalators &amp; Structures</v>
          </cell>
        </row>
        <row r="88">
          <cell r="D88" t="str">
            <v>N254</v>
          </cell>
          <cell r="E88" t="str">
            <v>Wheel Profile Monitoring Equipment</v>
          </cell>
          <cell r="F88" t="str">
            <v>WILLIAMS Ray</v>
          </cell>
          <cell r="G88" t="str">
            <v>SWINNERTON Christopher</v>
          </cell>
          <cell r="H88" t="str">
            <v>Stations</v>
          </cell>
          <cell r="I88" t="str">
            <v>Lifts, Escalators &amp; Structures</v>
          </cell>
        </row>
        <row r="89">
          <cell r="D89" t="str">
            <v>N255</v>
          </cell>
          <cell r="E89" t="str">
            <v>Train Arrestor site Improvements - Implementation</v>
          </cell>
          <cell r="F89" t="str">
            <v>BESSANT Matthew</v>
          </cell>
          <cell r="G89" t="str">
            <v>HYDE Neil</v>
          </cell>
          <cell r="H89" t="str">
            <v>Permanent Way</v>
          </cell>
          <cell r="I89" t="str">
            <v>Track</v>
          </cell>
        </row>
        <row r="90">
          <cell r="D90" t="str">
            <v>N256</v>
          </cell>
          <cell r="E90" t="str">
            <v>Tamping Machine Refurbishment</v>
          </cell>
          <cell r="F90" t="str">
            <v>McARTHUR Gerry</v>
          </cell>
          <cell r="G90" t="str">
            <v>CONSTABLE Simon</v>
          </cell>
          <cell r="H90" t="str">
            <v>Non Capital Projects</v>
          </cell>
          <cell r="I90" t="str">
            <v>Operations</v>
          </cell>
        </row>
        <row r="91">
          <cell r="D91" t="str">
            <v>N257</v>
          </cell>
          <cell r="E91" t="str">
            <v>Replacement of Waste Collection Vehicles</v>
          </cell>
          <cell r="F91" t="str">
            <v>STUCHBURY Vivienne</v>
          </cell>
          <cell r="G91" t="str">
            <v>CAMPBELL Peter</v>
          </cell>
          <cell r="H91" t="str">
            <v>Non Capital Projects</v>
          </cell>
          <cell r="I91" t="str">
            <v>Distribution Services</v>
          </cell>
        </row>
        <row r="92">
          <cell r="D92" t="str">
            <v>N258</v>
          </cell>
          <cell r="E92" t="str">
            <v>Turnpike Lane 2 :  HD-B :  escalator replace (Phase 1)</v>
          </cell>
          <cell r="F92" t="str">
            <v>FUWA Mike</v>
          </cell>
          <cell r="G92" t="str">
            <v>HALL Derek</v>
          </cell>
          <cell r="H92" t="str">
            <v>Stations</v>
          </cell>
          <cell r="I92" t="str">
            <v>Lifts, Escalators &amp; Structures</v>
          </cell>
        </row>
        <row r="93">
          <cell r="D93" t="str">
            <v>N259</v>
          </cell>
          <cell r="E93" t="str">
            <v>Various Depot Works</v>
          </cell>
          <cell r="F93" t="str">
            <v>GALBRAITH Matt</v>
          </cell>
          <cell r="G93" t="str">
            <v>SATCHELL Paul</v>
          </cell>
          <cell r="H93" t="str">
            <v>Non Capital Projects</v>
          </cell>
          <cell r="I93" t="str">
            <v>Operations</v>
          </cell>
        </row>
        <row r="94">
          <cell r="D94" t="str">
            <v>N260</v>
          </cell>
          <cell r="E94" t="str">
            <v>Additional Facilities Equipment</v>
          </cell>
          <cell r="F94" t="str">
            <v>ROBERTSON Andy</v>
          </cell>
          <cell r="G94" t="str">
            <v>HASTE Simon</v>
          </cell>
          <cell r="H94" t="str">
            <v>Non Capital Projects</v>
          </cell>
          <cell r="I94" t="str">
            <v>Business Improvements</v>
          </cell>
        </row>
        <row r="95">
          <cell r="D95" t="str">
            <v>N261</v>
          </cell>
          <cell r="E95" t="str">
            <v>Additional IT/IS Equipment</v>
          </cell>
          <cell r="F95" t="str">
            <v>ROBERTSON Andy</v>
          </cell>
          <cell r="G95" t="str">
            <v>GEDDES George</v>
          </cell>
          <cell r="H95" t="str">
            <v>Non Capital Projects</v>
          </cell>
          <cell r="I95" t="str">
            <v>IT</v>
          </cell>
        </row>
        <row r="96">
          <cell r="D96" t="str">
            <v>N262</v>
          </cell>
          <cell r="E96" t="str">
            <v>Signalling Reliability K&amp;P</v>
          </cell>
          <cell r="F96" t="str">
            <v>QUINEY Jon</v>
          </cell>
          <cell r="G96" t="str">
            <v>MARSHALL Martin</v>
          </cell>
          <cell r="H96" t="str">
            <v>Special Projects</v>
          </cell>
          <cell r="I96" t="str">
            <v>Infrastructure</v>
          </cell>
        </row>
        <row r="97">
          <cell r="D97" t="str">
            <v>N263</v>
          </cell>
          <cell r="E97" t="str">
            <v>Track Improvement Commencing 2002/03 and 2003/04 - Design</v>
          </cell>
          <cell r="F97" t="str">
            <v>BESSANT Matthew</v>
          </cell>
          <cell r="G97" t="str">
            <v>HYDE Neil</v>
          </cell>
          <cell r="H97" t="str">
            <v>Permanent Way</v>
          </cell>
          <cell r="I97" t="str">
            <v>Track</v>
          </cell>
        </row>
        <row r="98">
          <cell r="D98" t="str">
            <v>N264</v>
          </cell>
          <cell r="E98" t="str">
            <v>St Johns Wood Station Mod - Implementation</v>
          </cell>
          <cell r="F98" t="str">
            <v>BRYCE Paul</v>
          </cell>
          <cell r="G98" t="str">
            <v>HARRISON John</v>
          </cell>
          <cell r="H98" t="str">
            <v>Stations</v>
          </cell>
          <cell r="I98" t="str">
            <v>Modernisations &amp; Refurbishments</v>
          </cell>
        </row>
        <row r="99">
          <cell r="D99" t="str">
            <v>N265</v>
          </cell>
          <cell r="E99" t="str">
            <v>Compromised Overlaps Study</v>
          </cell>
          <cell r="F99" t="str">
            <v>CROWLAND Roderick</v>
          </cell>
          <cell r="G99" t="str">
            <v>MADDICK Paul</v>
          </cell>
          <cell r="H99" t="str">
            <v>Special Projects</v>
          </cell>
          <cell r="I99" t="str">
            <v>Infrastructure</v>
          </cell>
        </row>
        <row r="100">
          <cell r="D100" t="str">
            <v>N266</v>
          </cell>
          <cell r="E100" t="str">
            <v>LED lamps - Additional application development - Phase 1</v>
          </cell>
          <cell r="F100" t="str">
            <v>CROWLAND Roderick</v>
          </cell>
          <cell r="G100" t="str">
            <v>MADDICK Paul</v>
          </cell>
          <cell r="H100" t="str">
            <v>Special Projects</v>
          </cell>
          <cell r="I100" t="str">
            <v>Infrastructure</v>
          </cell>
        </row>
        <row r="101">
          <cell r="D101" t="str">
            <v>N267</v>
          </cell>
          <cell r="E101" t="str">
            <v>Arnos Grove Station Refurb - Design</v>
          </cell>
          <cell r="F101" t="str">
            <v>STUBBS Leslie</v>
          </cell>
          <cell r="G101" t="str">
            <v>BOTELLE Matthew</v>
          </cell>
          <cell r="H101" t="str">
            <v>Stations</v>
          </cell>
          <cell r="I101" t="str">
            <v>Modernisations &amp; Refurbishments</v>
          </cell>
        </row>
        <row r="102">
          <cell r="D102" t="str">
            <v>N268</v>
          </cell>
          <cell r="E102" t="str">
            <v>Golders Green Refurb &amp; step-free access</v>
          </cell>
          <cell r="F102" t="str">
            <v>TANNER Ken</v>
          </cell>
          <cell r="G102" t="str">
            <v>HARRISON John</v>
          </cell>
          <cell r="H102" t="str">
            <v>Stations</v>
          </cell>
          <cell r="I102" t="str">
            <v>Modernisations &amp; Refurbishments</v>
          </cell>
        </row>
        <row r="103">
          <cell r="D103" t="str">
            <v>N269</v>
          </cell>
          <cell r="E103" t="str">
            <v>Holloway Road  Refurb - Detailed Design and Implementation</v>
          </cell>
          <cell r="F103" t="str">
            <v>CHIRWA Mary</v>
          </cell>
          <cell r="G103" t="str">
            <v>KEELAN Glenn</v>
          </cell>
          <cell r="H103" t="str">
            <v>Special Projects</v>
          </cell>
          <cell r="I103" t="str">
            <v>Property</v>
          </cell>
        </row>
        <row r="104">
          <cell r="D104" t="str">
            <v>N270</v>
          </cell>
          <cell r="E104" t="str">
            <v>Morden Station Mod &amp; Step-free access</v>
          </cell>
          <cell r="F104" t="str">
            <v>TANNER Ken</v>
          </cell>
          <cell r="G104" t="str">
            <v>HEALY Fred</v>
          </cell>
          <cell r="H104" t="str">
            <v>Stations</v>
          </cell>
          <cell r="I104" t="str">
            <v>Modernisations &amp; Refurbishments</v>
          </cell>
        </row>
        <row r="105">
          <cell r="D105" t="str">
            <v>N271</v>
          </cell>
          <cell r="E105" t="str">
            <v>Fire Systems Upgrade - Phase 3 Implementation works JNP</v>
          </cell>
          <cell r="F105" t="str">
            <v>THOMAS Gwyn</v>
          </cell>
          <cell r="G105" t="str">
            <v>TOMLINSON Ray</v>
          </cell>
          <cell r="H105" t="str">
            <v>Stations</v>
          </cell>
          <cell r="I105" t="str">
            <v>Communications &amp; Data Transfer</v>
          </cell>
        </row>
        <row r="106">
          <cell r="D106" t="str">
            <v>N272</v>
          </cell>
          <cell r="E106" t="str">
            <v>Hounslow Central Embankment Stabilisation Works.</v>
          </cell>
          <cell r="F106" t="str">
            <v>THORBURN William</v>
          </cell>
          <cell r="G106" t="str">
            <v>MUDGE John</v>
          </cell>
          <cell r="H106" t="str">
            <v>Stations</v>
          </cell>
          <cell r="I106" t="str">
            <v>Lifts, Escalators &amp; Structures</v>
          </cell>
        </row>
        <row r="107">
          <cell r="D107" t="str">
            <v>N273</v>
          </cell>
          <cell r="E107" t="str">
            <v>WIRE DEGRADATION - (Safety Signalling Wiring)  Phase 1</v>
          </cell>
          <cell r="F107" t="str">
            <v>CROWLAND Roderick</v>
          </cell>
          <cell r="G107" t="str">
            <v>MADDICK Paul</v>
          </cell>
          <cell r="H107" t="str">
            <v>Special Projects</v>
          </cell>
          <cell r="I107" t="str">
            <v>Infrastructure</v>
          </cell>
        </row>
        <row r="108">
          <cell r="D108" t="str">
            <v>N275</v>
          </cell>
          <cell r="E108" t="str">
            <v>Track Sourcing Plan Implementation - Short &amp; Medium Term</v>
          </cell>
          <cell r="F108" t="str">
            <v>BESSANT Matthew</v>
          </cell>
          <cell r="G108" t="str">
            <v>HYDE Neil</v>
          </cell>
          <cell r="H108" t="str">
            <v>Permanent Way</v>
          </cell>
          <cell r="I108" t="str">
            <v>Track</v>
          </cell>
        </row>
        <row r="109">
          <cell r="D109" t="str">
            <v>N276</v>
          </cell>
          <cell r="E109" t="str">
            <v>Heathrow T123 Kiosk</v>
          </cell>
          <cell r="F109" t="str">
            <v>TANNER Ken</v>
          </cell>
          <cell r="G109" t="str">
            <v>OLIVER Jonathan</v>
          </cell>
          <cell r="H109" t="str">
            <v>Stations</v>
          </cell>
          <cell r="I109" t="str">
            <v>Modernisations &amp; Refurbishments</v>
          </cell>
        </row>
        <row r="110">
          <cell r="D110" t="str">
            <v>N278</v>
          </cell>
          <cell r="E110" t="str">
            <v>Manor House Station Mod - Implementation</v>
          </cell>
          <cell r="F110" t="str">
            <v>STUBBS Leslie</v>
          </cell>
          <cell r="G110" t="str">
            <v>BOTELLE Matthew</v>
          </cell>
          <cell r="H110" t="str">
            <v>Stations</v>
          </cell>
          <cell r="I110" t="str">
            <v>Modernisations &amp; Refurbishments</v>
          </cell>
        </row>
        <row r="111">
          <cell r="D111" t="str">
            <v>N281</v>
          </cell>
          <cell r="E111" t="str">
            <v>Track Re-conditioning Implementation 2002/03 - Phase 1</v>
          </cell>
          <cell r="F111" t="str">
            <v>BESSANT Matthew</v>
          </cell>
          <cell r="G111" t="str">
            <v>HYDE Neil</v>
          </cell>
          <cell r="H111" t="str">
            <v>Permanent Way</v>
          </cell>
          <cell r="I111" t="str">
            <v>Track</v>
          </cell>
        </row>
        <row r="112">
          <cell r="D112" t="str">
            <v>N282</v>
          </cell>
          <cell r="E112" t="str">
            <v>Stations Project Insurance</v>
          </cell>
          <cell r="F112" t="str">
            <v>BRYCE Paul</v>
          </cell>
          <cell r="G112" t="str">
            <v>EASTAUGH Andy</v>
          </cell>
          <cell r="H112" t="str">
            <v>Stations</v>
          </cell>
          <cell r="I112" t="str">
            <v>Modernisations &amp; Refurbishments</v>
          </cell>
        </row>
        <row r="113">
          <cell r="D113" t="str">
            <v>N283</v>
          </cell>
          <cell r="E113" t="str">
            <v>Oval Arbitration</v>
          </cell>
          <cell r="F113" t="str">
            <v>TANNER Ken</v>
          </cell>
          <cell r="G113" t="str">
            <v>HEALY Fred</v>
          </cell>
          <cell r="H113" t="str">
            <v>Stations</v>
          </cell>
          <cell r="I113" t="str">
            <v>Modernisations &amp; Refurbishments</v>
          </cell>
        </row>
        <row r="114">
          <cell r="D114" t="str">
            <v>N284</v>
          </cell>
          <cell r="E114" t="str">
            <v>BT Police Replacement Vehicles - 2001/02</v>
          </cell>
          <cell r="F114" t="str">
            <v>GALBRAITH Matt</v>
          </cell>
          <cell r="G114" t="str">
            <v>GALBRAITH Matt</v>
          </cell>
          <cell r="H114" t="str">
            <v>Non Capital Projects</v>
          </cell>
          <cell r="I114" t="str">
            <v>Distribution Services</v>
          </cell>
        </row>
        <row r="115">
          <cell r="D115" t="str">
            <v>N285</v>
          </cell>
          <cell r="E115" t="str">
            <v>Distribution Services Vehicles</v>
          </cell>
          <cell r="F115" t="str">
            <v>GALBRAITH Matt</v>
          </cell>
          <cell r="G115" t="str">
            <v>GALBRAITH Matt</v>
          </cell>
          <cell r="H115" t="str">
            <v>Non Capital Projects</v>
          </cell>
          <cell r="I115" t="str">
            <v>Distribution Services</v>
          </cell>
        </row>
        <row r="116">
          <cell r="D116" t="str">
            <v>N286</v>
          </cell>
          <cell r="E116" t="str">
            <v>Oval Escalators Refurbishment</v>
          </cell>
          <cell r="F116" t="str">
            <v>WILLIAMS Ray</v>
          </cell>
          <cell r="G116" t="str">
            <v>YOUNG Neil</v>
          </cell>
          <cell r="H116" t="str">
            <v>Stations</v>
          </cell>
          <cell r="I116" t="str">
            <v>Lifts, Escalators &amp; Structures</v>
          </cell>
        </row>
        <row r="117">
          <cell r="D117" t="str">
            <v>N287</v>
          </cell>
          <cell r="E117" t="str">
            <v>Kings Cross Compromised Overlap</v>
          </cell>
          <cell r="F117" t="str">
            <v>QUINEY Jon</v>
          </cell>
          <cell r="G117" t="str">
            <v>MARSHALL Martin</v>
          </cell>
          <cell r="H117" t="str">
            <v>Special Projects</v>
          </cell>
          <cell r="I117" t="str">
            <v>Infrastructure</v>
          </cell>
        </row>
        <row r="118">
          <cell r="D118" t="str">
            <v>N290</v>
          </cell>
          <cell r="E118" t="str">
            <v>South Kensington Track Improvements</v>
          </cell>
          <cell r="F118" t="str">
            <v>BESSANT Matthew</v>
          </cell>
          <cell r="G118" t="str">
            <v>CASWELL Gavin</v>
          </cell>
          <cell r="H118" t="str">
            <v>Permanent Way</v>
          </cell>
          <cell r="I118" t="str">
            <v>Track</v>
          </cell>
        </row>
        <row r="119">
          <cell r="D119" t="str">
            <v>N292</v>
          </cell>
          <cell r="E119" t="str">
            <v>Enhanced Systems Engineering Approach for Capability Upgrades</v>
          </cell>
          <cell r="F119" t="str">
            <v>CROWLAND Glen</v>
          </cell>
          <cell r="G119" t="str">
            <v>COLLINS Ian</v>
          </cell>
          <cell r="H119" t="str">
            <v>Train Systems</v>
          </cell>
          <cell r="I119" t="str">
            <v>Jubilee &amp; Northern Upgrade</v>
          </cell>
        </row>
        <row r="120">
          <cell r="D120" t="str">
            <v>N293</v>
          </cell>
          <cell r="E120" t="str">
            <v>Borough Station Modernisation - Implementation</v>
          </cell>
          <cell r="F120" t="str">
            <v>TANNER Ken</v>
          </cell>
          <cell r="G120" t="str">
            <v>ADDYMAN Simon</v>
          </cell>
          <cell r="H120" t="str">
            <v>Stations</v>
          </cell>
          <cell r="I120" t="str">
            <v>Modernisations &amp; Refurbishments</v>
          </cell>
        </row>
        <row r="121">
          <cell r="D121" t="str">
            <v>N294</v>
          </cell>
          <cell r="E121" t="str">
            <v>Tufnell Park station modernisation - design</v>
          </cell>
          <cell r="F121" t="str">
            <v>TANNER Ken</v>
          </cell>
          <cell r="G121" t="str">
            <v>TYNAN Dermot</v>
          </cell>
          <cell r="H121" t="str">
            <v>Stations</v>
          </cell>
          <cell r="I121" t="str">
            <v>Modernisations &amp; Refurbishments</v>
          </cell>
        </row>
        <row r="122">
          <cell r="D122" t="str">
            <v>N295</v>
          </cell>
          <cell r="E122" t="str">
            <v>Management and Depot Costs</v>
          </cell>
          <cell r="F122" t="str">
            <v>BESSANT Matthew</v>
          </cell>
          <cell r="G122" t="str">
            <v>HYDE Neil</v>
          </cell>
          <cell r="H122" t="str">
            <v>Permanent Way</v>
          </cell>
          <cell r="I122" t="str">
            <v>Track</v>
          </cell>
        </row>
        <row r="123">
          <cell r="D123" t="str">
            <v>N296</v>
          </cell>
          <cell r="E123" t="str">
            <v>BT Police 10 Motorcycle Vehicles</v>
          </cell>
          <cell r="F123" t="str">
            <v>STUCHBURY Vivienne</v>
          </cell>
          <cell r="G123" t="str">
            <v>GALBRAITH Matt</v>
          </cell>
          <cell r="H123" t="str">
            <v>Non Capital Projects</v>
          </cell>
          <cell r="I123" t="str">
            <v>Distribution Services</v>
          </cell>
        </row>
        <row r="124">
          <cell r="D124" t="str">
            <v>N297</v>
          </cell>
          <cell r="E124" t="str">
            <v>Piccadilly Line ETR 2002/03</v>
          </cell>
          <cell r="F124" t="str">
            <v>BESSANT Matthew</v>
          </cell>
          <cell r="G124" t="str">
            <v>HYDE Neil</v>
          </cell>
          <cell r="H124" t="str">
            <v>Permanent Way</v>
          </cell>
          <cell r="I124" t="str">
            <v>Track</v>
          </cell>
        </row>
        <row r="125">
          <cell r="D125" t="str">
            <v>N298</v>
          </cell>
          <cell r="E125" t="str">
            <v>Escalator Support Steelwork - Phase 2</v>
          </cell>
          <cell r="F125" t="str">
            <v>FUWA Mike</v>
          </cell>
          <cell r="G125" t="str">
            <v>GOODMAN Peter</v>
          </cell>
          <cell r="H125" t="str">
            <v>Stations</v>
          </cell>
          <cell r="I125" t="str">
            <v>Lifts, Escalators &amp; Structures</v>
          </cell>
        </row>
        <row r="126">
          <cell r="D126" t="str">
            <v>N299</v>
          </cell>
          <cell r="E126" t="str">
            <v>Earthworks:Detailed Assessments</v>
          </cell>
          <cell r="F126" t="str">
            <v>BESSANT Matthew</v>
          </cell>
          <cell r="G126" t="str">
            <v>MUDGE John</v>
          </cell>
          <cell r="H126" t="str">
            <v>Permanent Way</v>
          </cell>
          <cell r="I126" t="str">
            <v>Civils</v>
          </cell>
        </row>
        <row r="127">
          <cell r="D127" t="str">
            <v>N300</v>
          </cell>
          <cell r="E127" t="str">
            <v>Bollo House Staff Footbridge Re-Cladding (RPS 02/30)</v>
          </cell>
          <cell r="F127" t="str">
            <v>THORBURN William</v>
          </cell>
          <cell r="G127" t="str">
            <v>ELMORE Chris</v>
          </cell>
          <cell r="H127" t="str">
            <v>Stations</v>
          </cell>
          <cell r="I127" t="str">
            <v>Lifts, Escalators &amp; Structures</v>
          </cell>
        </row>
        <row r="128">
          <cell r="D128" t="str">
            <v>N301</v>
          </cell>
          <cell r="E128" t="str">
            <v>Gas Monitoring/confined spaces elimination implementation</v>
          </cell>
          <cell r="F128" t="str">
            <v>CROWLAND Roderick</v>
          </cell>
          <cell r="G128" t="str">
            <v>HEALY Fred</v>
          </cell>
          <cell r="H128" t="str">
            <v>Special Projects</v>
          </cell>
          <cell r="I128" t="str">
            <v>Infrastructure</v>
          </cell>
        </row>
        <row r="129">
          <cell r="D129" t="str">
            <v>N302</v>
          </cell>
          <cell r="E129" t="str">
            <v>Kennington Lift Enabling Works</v>
          </cell>
          <cell r="F129" t="str">
            <v>TANNER Ken</v>
          </cell>
          <cell r="H129" t="str">
            <v>Stations</v>
          </cell>
          <cell r="I129" t="str">
            <v>Modernisations &amp; Refurbishments</v>
          </cell>
        </row>
        <row r="130">
          <cell r="D130" t="str">
            <v>N303</v>
          </cell>
          <cell r="E130" t="str">
            <v>Checkrail Extension</v>
          </cell>
          <cell r="F130" t="str">
            <v>BESSANT Matthew</v>
          </cell>
          <cell r="G130" t="str">
            <v>HYDE Neil</v>
          </cell>
          <cell r="H130" t="str">
            <v>Permanent Way</v>
          </cell>
          <cell r="I130" t="str">
            <v>Track</v>
          </cell>
        </row>
        <row r="131">
          <cell r="D131" t="str">
            <v>N304</v>
          </cell>
          <cell r="E131" t="str">
            <v>Northern Line ETR 2002/03</v>
          </cell>
          <cell r="F131" t="str">
            <v>BESSANT Matthew</v>
          </cell>
          <cell r="G131" t="str">
            <v>HYDE Neil</v>
          </cell>
          <cell r="H131" t="str">
            <v>Permanent Way</v>
          </cell>
          <cell r="I131" t="str">
            <v>Track</v>
          </cell>
        </row>
        <row r="132">
          <cell r="D132" t="str">
            <v>N305</v>
          </cell>
          <cell r="E132" t="str">
            <v>Northern Line Control Centre; Study Validation</v>
          </cell>
          <cell r="F132" t="str">
            <v>CROWLAND Glen</v>
          </cell>
          <cell r="G132" t="str">
            <v>DAVIES William</v>
          </cell>
          <cell r="H132" t="str">
            <v>Train Systems</v>
          </cell>
          <cell r="I132" t="str">
            <v>Jubilee &amp; Northern Upgrade</v>
          </cell>
        </row>
        <row r="133">
          <cell r="D133" t="str">
            <v>N306</v>
          </cell>
          <cell r="E133" t="str">
            <v>Working on or Near Conductor Rails - R &amp; D Study</v>
          </cell>
          <cell r="F133" t="str">
            <v>BESSANT Matthew</v>
          </cell>
          <cell r="G133" t="str">
            <v>CASWELL Gavin</v>
          </cell>
          <cell r="H133" t="str">
            <v>Permanent Way</v>
          </cell>
          <cell r="I133" t="str">
            <v>Civils</v>
          </cell>
        </row>
        <row r="134">
          <cell r="D134" t="str">
            <v>N307</v>
          </cell>
          <cell r="E134" t="str">
            <v>Earls Court Tracker (Hammersmith Pilot)</v>
          </cell>
          <cell r="F134" t="str">
            <v>GAVIN Mike</v>
          </cell>
          <cell r="G134" t="str">
            <v>MADDICK Paul</v>
          </cell>
          <cell r="H134" t="str">
            <v>Special Projects</v>
          </cell>
          <cell r="I134" t="str">
            <v>Infrastructure</v>
          </cell>
        </row>
        <row r="135">
          <cell r="D135" t="str">
            <v>N308</v>
          </cell>
          <cell r="E135" t="str">
            <v>South Wimbledon Escalator Refurbishments</v>
          </cell>
          <cell r="F135" t="str">
            <v>WILLIAMS Ray</v>
          </cell>
          <cell r="G135" t="str">
            <v>YOUNG Neil</v>
          </cell>
          <cell r="H135" t="str">
            <v>Stations</v>
          </cell>
          <cell r="I135" t="str">
            <v>Lifts, Escalators &amp; Structures</v>
          </cell>
        </row>
        <row r="136">
          <cell r="D136" t="str">
            <v>N309</v>
          </cell>
          <cell r="E136" t="str">
            <v>Underfloor Wheel Lathe (Piccadilly)</v>
          </cell>
          <cell r="F136" t="str">
            <v>WILLIAMS Ray</v>
          </cell>
          <cell r="G136" t="str">
            <v>SWINNERTON Christopher</v>
          </cell>
          <cell r="H136" t="str">
            <v>Non Capital Projects</v>
          </cell>
          <cell r="I136" t="str">
            <v>Lifts, Escalators &amp; Structures</v>
          </cell>
        </row>
        <row r="137">
          <cell r="D137" t="str">
            <v>N310</v>
          </cell>
          <cell r="E137" t="str">
            <v>Jubilee Line Strengthening Phase 2</v>
          </cell>
          <cell r="F137" t="str">
            <v>DAVIS Tim</v>
          </cell>
          <cell r="G137" t="str">
            <v>MADDICK Paul</v>
          </cell>
          <cell r="H137" t="str">
            <v>Special Projects</v>
          </cell>
          <cell r="I137" t="str">
            <v>Infrastructure</v>
          </cell>
        </row>
        <row r="138">
          <cell r="D138" t="str">
            <v>N311</v>
          </cell>
          <cell r="E138" t="str">
            <v>SRCI 210 Signalling Improvements JLE</v>
          </cell>
          <cell r="F138" t="str">
            <v>STUPAR Sasha</v>
          </cell>
          <cell r="G138" t="str">
            <v>MARSHALL Martin</v>
          </cell>
          <cell r="H138" t="str">
            <v>Special Projects</v>
          </cell>
          <cell r="I138" t="str">
            <v>Infrastructure</v>
          </cell>
        </row>
        <row r="139">
          <cell r="D139" t="str">
            <v>N312</v>
          </cell>
          <cell r="E139" t="str">
            <v>MY-A escalators top and bottom shaft replacement</v>
          </cell>
          <cell r="F139" t="str">
            <v>WILLIAMS Ray</v>
          </cell>
          <cell r="G139" t="str">
            <v>YOUNG Neil</v>
          </cell>
          <cell r="H139" t="str">
            <v>Stations</v>
          </cell>
          <cell r="I139" t="str">
            <v>Lifts, Escalators &amp; Structures</v>
          </cell>
        </row>
        <row r="140">
          <cell r="D140" t="str">
            <v>N313</v>
          </cell>
          <cell r="E140" t="str">
            <v>Balham: No 1 &amp; 3 Escalator Refurbishment</v>
          </cell>
          <cell r="F140" t="str">
            <v>WILLIAMS Ray</v>
          </cell>
          <cell r="G140" t="str">
            <v>YOUNG Neil</v>
          </cell>
          <cell r="H140" t="str">
            <v>Stations</v>
          </cell>
          <cell r="I140" t="str">
            <v>Lifts, Escalators &amp; Structures</v>
          </cell>
        </row>
        <row r="141">
          <cell r="D141" t="str">
            <v>N314</v>
          </cell>
          <cell r="E141" t="str">
            <v>Remote Pump Site Monitoring</v>
          </cell>
          <cell r="F141" t="str">
            <v>WILLIAMS Ray</v>
          </cell>
          <cell r="G141" t="str">
            <v>ROWE Keith</v>
          </cell>
          <cell r="H141" t="str">
            <v>Stations</v>
          </cell>
          <cell r="I141" t="str">
            <v>Lifts, Escalators &amp; Structures</v>
          </cell>
        </row>
        <row r="142">
          <cell r="D142" t="str">
            <v>N315</v>
          </cell>
          <cell r="E142" t="str">
            <v>Rail Twist Rectification</v>
          </cell>
          <cell r="F142" t="str">
            <v>BESSANT Matthew</v>
          </cell>
          <cell r="G142" t="str">
            <v>HYDE Neil</v>
          </cell>
          <cell r="H142" t="str">
            <v>Permanent Way</v>
          </cell>
          <cell r="I142" t="str">
            <v>Track</v>
          </cell>
        </row>
        <row r="143">
          <cell r="D143" t="str">
            <v>N316</v>
          </cell>
          <cell r="E143" t="str">
            <v>Jubilee Line ETR</v>
          </cell>
          <cell r="F143" t="str">
            <v>BESSANT Matthew</v>
          </cell>
          <cell r="G143" t="str">
            <v>HYDE Neil</v>
          </cell>
          <cell r="H143" t="str">
            <v>Permanent Way</v>
          </cell>
          <cell r="I143" t="str">
            <v>Track</v>
          </cell>
        </row>
        <row r="144">
          <cell r="D144" t="str">
            <v>N317</v>
          </cell>
          <cell r="E144" t="str">
            <v>Roof Replacement at Cockfosters Depot</v>
          </cell>
          <cell r="F144" t="str">
            <v>WILLIAMS Ray</v>
          </cell>
          <cell r="G144" t="str">
            <v>SWINNERTON Christopher</v>
          </cell>
          <cell r="H144" t="str">
            <v>Stations</v>
          </cell>
          <cell r="I144" t="str">
            <v>Lifts, Escalators &amp; Structures</v>
          </cell>
        </row>
        <row r="145">
          <cell r="D145" t="str">
            <v>N318</v>
          </cell>
          <cell r="E145" t="str">
            <v>Develop Tunnel Assessment Regime - Phase I</v>
          </cell>
          <cell r="F145" t="str">
            <v>BESSANT Matthew</v>
          </cell>
          <cell r="G145" t="str">
            <v>MUDGE John</v>
          </cell>
          <cell r="H145" t="str">
            <v>Permanent Way</v>
          </cell>
          <cell r="I145" t="str">
            <v>Civils</v>
          </cell>
        </row>
        <row r="146">
          <cell r="D146" t="str">
            <v>N319</v>
          </cell>
          <cell r="E146" t="str">
            <v>MH-B Main Drive Shaft</v>
          </cell>
          <cell r="F146" t="str">
            <v>FUWA Mike</v>
          </cell>
          <cell r="G146" t="str">
            <v>LE FEVRE Chris</v>
          </cell>
          <cell r="H146" t="str">
            <v>Stations</v>
          </cell>
          <cell r="I146" t="str">
            <v>Lifts, Escalators &amp; Structures</v>
          </cell>
        </row>
        <row r="147">
          <cell r="D147" t="str">
            <v>N320</v>
          </cell>
          <cell r="E147" t="str">
            <v>Jubilee and Northern Lines Upgrades Feasibility</v>
          </cell>
          <cell r="F147" t="str">
            <v>CROWLAND Glen</v>
          </cell>
          <cell r="G147" t="str">
            <v>COLLINS Ian</v>
          </cell>
          <cell r="H147" t="str">
            <v>Train Systems</v>
          </cell>
          <cell r="I147" t="str">
            <v>Jubilee &amp; Northern Upgrade</v>
          </cell>
        </row>
        <row r="148">
          <cell r="D148" t="str">
            <v>N322</v>
          </cell>
          <cell r="E148" t="str">
            <v>Kennington:  Modernisation: Implementation</v>
          </cell>
          <cell r="F148" t="str">
            <v>TANNER Ken</v>
          </cell>
          <cell r="G148" t="str">
            <v>ADDYMAN Simon</v>
          </cell>
          <cell r="H148" t="str">
            <v>Stations</v>
          </cell>
          <cell r="I148" t="str">
            <v>Modernisations &amp; Refurbishments</v>
          </cell>
        </row>
        <row r="149">
          <cell r="D149" t="str">
            <v>N323</v>
          </cell>
          <cell r="E149" t="str">
            <v>Swiss Cottage Modernisation - Design</v>
          </cell>
          <cell r="F149" t="str">
            <v>RALLI Paul</v>
          </cell>
          <cell r="G149" t="str">
            <v>THOMAS Colin</v>
          </cell>
          <cell r="H149" t="str">
            <v>Stations</v>
          </cell>
          <cell r="I149" t="str">
            <v>Modernisations &amp; Refurbishments</v>
          </cell>
        </row>
        <row r="150">
          <cell r="D150" t="str">
            <v>N324</v>
          </cell>
          <cell r="E150" t="str">
            <v>Neasden Station Modernisation - Design</v>
          </cell>
          <cell r="F150" t="str">
            <v>RALLI Paul</v>
          </cell>
          <cell r="G150" t="str">
            <v>THOMAS Colin</v>
          </cell>
          <cell r="H150" t="str">
            <v>Stations</v>
          </cell>
          <cell r="I150" t="str">
            <v>Modernisations &amp; Refurbishments</v>
          </cell>
        </row>
        <row r="151">
          <cell r="D151" t="str">
            <v>N325</v>
          </cell>
          <cell r="E151" t="str">
            <v>Wembley Park Modernisation - Design</v>
          </cell>
          <cell r="F151" t="str">
            <v>BRYCE Paul</v>
          </cell>
          <cell r="G151" t="str">
            <v>HARRISON John</v>
          </cell>
          <cell r="H151" t="str">
            <v>Special Projects</v>
          </cell>
          <cell r="I151" t="str">
            <v>Property</v>
          </cell>
        </row>
        <row r="152">
          <cell r="D152" t="str">
            <v>N326</v>
          </cell>
          <cell r="E152" t="str">
            <v>Kilburn Cyclical Works - Detailed Design and Implementation</v>
          </cell>
          <cell r="F152" t="str">
            <v>BRYCE Paul</v>
          </cell>
          <cell r="G152" t="str">
            <v>HARRISON John</v>
          </cell>
          <cell r="H152" t="str">
            <v>Stations</v>
          </cell>
          <cell r="I152" t="str">
            <v>Modernisations &amp; Refurbishments</v>
          </cell>
        </row>
        <row r="153">
          <cell r="D153" t="str">
            <v>N327</v>
          </cell>
          <cell r="E153" t="str">
            <v>West Hampstead Cyclical Works - Detailed Design and Implementation</v>
          </cell>
          <cell r="F153" t="str">
            <v>BRYCE Paul</v>
          </cell>
          <cell r="G153" t="str">
            <v>HARRISON John</v>
          </cell>
          <cell r="H153" t="str">
            <v>Stations</v>
          </cell>
          <cell r="I153" t="str">
            <v>Modernisations &amp; Refurbishments</v>
          </cell>
        </row>
        <row r="154">
          <cell r="D154" t="str">
            <v>N328</v>
          </cell>
          <cell r="E154" t="str">
            <v>Covered Way CW106  Remedial Work</v>
          </cell>
          <cell r="F154" t="str">
            <v>THORBURN William</v>
          </cell>
          <cell r="G154" t="str">
            <v>LEWER Peter</v>
          </cell>
          <cell r="H154" t="str">
            <v>Stations</v>
          </cell>
          <cell r="I154" t="str">
            <v>Lifts, Escalators &amp; Structures</v>
          </cell>
        </row>
        <row r="155">
          <cell r="D155" t="str">
            <v>N329</v>
          </cell>
          <cell r="E155" t="str">
            <v>Track Drainage (Osterley - Boston Manor)</v>
          </cell>
          <cell r="F155" t="str">
            <v>BESSANT Matthew</v>
          </cell>
          <cell r="G155" t="str">
            <v>MUDGE John</v>
          </cell>
          <cell r="H155" t="str">
            <v>Permanent Way</v>
          </cell>
          <cell r="I155" t="str">
            <v>Civils</v>
          </cell>
        </row>
        <row r="156">
          <cell r="D156" t="str">
            <v>N330</v>
          </cell>
          <cell r="E156" t="str">
            <v>Rail Re-profiling</v>
          </cell>
          <cell r="F156" t="str">
            <v>WILLIAMS Ray</v>
          </cell>
          <cell r="G156" t="str">
            <v>SWINNERTON Chris</v>
          </cell>
          <cell r="H156" t="str">
            <v>Stations</v>
          </cell>
          <cell r="I156" t="str">
            <v>Lifts, Escalators &amp; Structures</v>
          </cell>
        </row>
        <row r="157">
          <cell r="D157" t="str">
            <v>N331</v>
          </cell>
          <cell r="E157" t="str">
            <v>Possession Key Switch Installation</v>
          </cell>
          <cell r="F157" t="str">
            <v>CROWLAND Roderick</v>
          </cell>
          <cell r="G157" t="str">
            <v>LUMB Chris</v>
          </cell>
          <cell r="H157" t="str">
            <v>Special Projects</v>
          </cell>
          <cell r="I157" t="str">
            <v>Infrastructure</v>
          </cell>
        </row>
        <row r="158">
          <cell r="D158" t="str">
            <v>N332</v>
          </cell>
          <cell r="E158" t="str">
            <v>Jubilee and Northern Line Upgrade Track to Train Comms Trials</v>
          </cell>
          <cell r="F158" t="str">
            <v>CROWLAND Glen</v>
          </cell>
          <cell r="G158" t="str">
            <v>COLLINS Ian</v>
          </cell>
          <cell r="H158" t="str">
            <v>Train Systems</v>
          </cell>
          <cell r="I158" t="str">
            <v>Jubilee &amp; Northern Upgrade</v>
          </cell>
        </row>
        <row r="159">
          <cell r="D159" t="str">
            <v>N333</v>
          </cell>
          <cell r="E159" t="str">
            <v>Residual Liabilities</v>
          </cell>
          <cell r="F159" t="str">
            <v>ROBERTSON Andy</v>
          </cell>
          <cell r="G159" t="str">
            <v>PEARCE Tony</v>
          </cell>
          <cell r="H159" t="str">
            <v>Non Capital Projects</v>
          </cell>
          <cell r="I159" t="str">
            <v>Business Improvements</v>
          </cell>
        </row>
        <row r="160">
          <cell r="D160" t="str">
            <v>N334</v>
          </cell>
          <cell r="E160" t="str">
            <v>Day One IS/IT Infrastructure Works</v>
          </cell>
          <cell r="F160" t="str">
            <v>ROBERTSON Andy</v>
          </cell>
          <cell r="G160" t="str">
            <v>GEDDES George</v>
          </cell>
          <cell r="H160" t="str">
            <v>Non Capital Projects</v>
          </cell>
          <cell r="I160" t="str">
            <v>IT</v>
          </cell>
        </row>
        <row r="161">
          <cell r="D161" t="str">
            <v>N335</v>
          </cell>
          <cell r="E161" t="str">
            <v>Piccadilly Line ETR 2002/03 Phase 2</v>
          </cell>
          <cell r="F161" t="str">
            <v>BESSANT Matthew</v>
          </cell>
          <cell r="G161" t="str">
            <v>HYDE Neil</v>
          </cell>
          <cell r="H161" t="str">
            <v>Permanent Way</v>
          </cell>
          <cell r="I161" t="str">
            <v>Track</v>
          </cell>
        </row>
        <row r="162">
          <cell r="D162" t="str">
            <v>N336</v>
          </cell>
          <cell r="E162" t="str">
            <v>Station Portfolio - Core Costs</v>
          </cell>
          <cell r="F162" t="str">
            <v>STUBBS Leslie</v>
          </cell>
          <cell r="G162" t="str">
            <v>NOLAN Jim</v>
          </cell>
          <cell r="H162" t="str">
            <v>Stations</v>
          </cell>
          <cell r="I162" t="str">
            <v>Modernisations &amp; Refurbishments</v>
          </cell>
        </row>
        <row r="163">
          <cell r="D163" t="str">
            <v>N337</v>
          </cell>
          <cell r="E163" t="str">
            <v>Earth structures Detailed Designs (Northern and Piccadilly Lines)</v>
          </cell>
          <cell r="F163" t="str">
            <v>MUSTAFA Tamer</v>
          </cell>
          <cell r="G163" t="str">
            <v>JARMAN John</v>
          </cell>
          <cell r="H163" t="str">
            <v>Permanent Way</v>
          </cell>
          <cell r="I163" t="str">
            <v>Civils</v>
          </cell>
        </row>
        <row r="164">
          <cell r="D164" t="str">
            <v>N338</v>
          </cell>
          <cell r="E164" t="str">
            <v>73TS Reliability Mods - Phase 2 (2002-05)</v>
          </cell>
          <cell r="F164" t="str">
            <v>PRICE Nuala</v>
          </cell>
          <cell r="G164" t="str">
            <v>TUCKER Craig</v>
          </cell>
          <cell r="H164" t="str">
            <v>Rolling Stock</v>
          </cell>
          <cell r="I164" t="str">
            <v>Rolling Stock</v>
          </cell>
        </row>
        <row r="165">
          <cell r="D165" t="str">
            <v>N339</v>
          </cell>
          <cell r="E165" t="str">
            <v>Tott Ct Rd esc 3 Replacement</v>
          </cell>
          <cell r="F165" t="str">
            <v>FUWA Mike</v>
          </cell>
          <cell r="G165" t="str">
            <v>YOUNG Neil</v>
          </cell>
          <cell r="H165" t="str">
            <v>Stations</v>
          </cell>
          <cell r="I165" t="str">
            <v>Lifts, Escalators &amp; Structures</v>
          </cell>
        </row>
        <row r="166">
          <cell r="D166" t="str">
            <v>N340</v>
          </cell>
          <cell r="E166" t="str">
            <v>Stockwell Cyclical Works : Implementation</v>
          </cell>
          <cell r="F166" t="str">
            <v>TANNER Ken</v>
          </cell>
          <cell r="G166" t="str">
            <v>HEALY Fred</v>
          </cell>
          <cell r="H166" t="str">
            <v>Stations</v>
          </cell>
          <cell r="I166" t="str">
            <v>Modernisations &amp; Refurbishments</v>
          </cell>
        </row>
        <row r="167">
          <cell r="D167" t="str">
            <v>N341</v>
          </cell>
          <cell r="E167" t="str">
            <v>Burnt Oak: Modernisation - Detailed Design and Implementation</v>
          </cell>
          <cell r="F167" t="str">
            <v>BRYCE Paul</v>
          </cell>
          <cell r="G167" t="str">
            <v>TYNAN Dermot</v>
          </cell>
          <cell r="H167" t="str">
            <v>Stations</v>
          </cell>
          <cell r="I167" t="str">
            <v>Modernisations &amp; Refurbishments</v>
          </cell>
        </row>
        <row r="168">
          <cell r="D168" t="str">
            <v>N342</v>
          </cell>
          <cell r="E168" t="str">
            <v>Hounslow Central enhanced refurbishment - detailed design and implementation</v>
          </cell>
          <cell r="F168" t="str">
            <v>RALLI Paul</v>
          </cell>
          <cell r="G168" t="str">
            <v>THOMAS Colin</v>
          </cell>
          <cell r="H168" t="str">
            <v>Stations</v>
          </cell>
          <cell r="I168" t="str">
            <v>Modernisations &amp; Refurbishments</v>
          </cell>
        </row>
        <row r="169">
          <cell r="D169" t="str">
            <v>N343</v>
          </cell>
          <cell r="E169" t="str">
            <v>Caledonian Road enhanced refurbishment - detailed design and implementation</v>
          </cell>
          <cell r="F169" t="str">
            <v>STUBBS Leslie</v>
          </cell>
          <cell r="G169" t="str">
            <v>BOTELLE Matthew</v>
          </cell>
          <cell r="H169" t="str">
            <v>Stations</v>
          </cell>
          <cell r="I169" t="str">
            <v>Modernisations &amp; Refurbishments</v>
          </cell>
        </row>
        <row r="170">
          <cell r="D170" t="str">
            <v>N344</v>
          </cell>
          <cell r="E170" t="str">
            <v>Knightsbridge Modernisation - Detailed Design and Implementation</v>
          </cell>
          <cell r="F170" t="str">
            <v>CHIRWA Mary</v>
          </cell>
          <cell r="G170" t="str">
            <v>KENNY Shaun</v>
          </cell>
          <cell r="H170" t="str">
            <v>Special Projects</v>
          </cell>
          <cell r="I170" t="str">
            <v>Property</v>
          </cell>
        </row>
        <row r="171">
          <cell r="D171" t="str">
            <v>N345</v>
          </cell>
          <cell r="E171" t="str">
            <v>Alperton Modernisation - Detailed Design and Implementation</v>
          </cell>
          <cell r="F171" t="str">
            <v>RALLI Paul</v>
          </cell>
          <cell r="G171" t="str">
            <v>THOMAS Colin</v>
          </cell>
          <cell r="H171" t="str">
            <v>Stations</v>
          </cell>
          <cell r="I171" t="str">
            <v>Modernisations &amp; Refurbishments</v>
          </cell>
        </row>
        <row r="172">
          <cell r="D172" t="str">
            <v>N346</v>
          </cell>
          <cell r="E172" t="str">
            <v>Parapets Remedial Work (Jubilee and Northern Lines)</v>
          </cell>
          <cell r="F172" t="str">
            <v>WILLIAMS Ray</v>
          </cell>
          <cell r="G172" t="str">
            <v>ELMORE Chris</v>
          </cell>
          <cell r="H172" t="str">
            <v>Stations</v>
          </cell>
          <cell r="I172" t="str">
            <v>Lifts, Escalators &amp; Structures</v>
          </cell>
        </row>
        <row r="173">
          <cell r="D173" t="str">
            <v>N347</v>
          </cell>
          <cell r="E173" t="str">
            <v>Fire Systems Upgrade - Implementation to 14 Stations (Phase 3)</v>
          </cell>
          <cell r="F173" t="str">
            <v>THOMAS Gwyn</v>
          </cell>
          <cell r="G173" t="str">
            <v>TOMLINSON Ray</v>
          </cell>
          <cell r="H173" t="str">
            <v>Stations</v>
          </cell>
          <cell r="I173" t="str">
            <v>Communications &amp; Data Transfer</v>
          </cell>
        </row>
        <row r="174">
          <cell r="D174" t="str">
            <v>N348</v>
          </cell>
          <cell r="E174" t="str">
            <v>Jubilee Line Completion and Snagging</v>
          </cell>
          <cell r="F174" t="str">
            <v>LANE Danny</v>
          </cell>
          <cell r="G174" t="str">
            <v>WILLIAMS Marcus</v>
          </cell>
          <cell r="H174" t="str">
            <v>Special Projects</v>
          </cell>
          <cell r="I174" t="str">
            <v>Infrastructure</v>
          </cell>
        </row>
        <row r="175">
          <cell r="D175" t="str">
            <v>N349</v>
          </cell>
          <cell r="E175" t="str">
            <v>Turnpike Lane enhanced refurbishment - detailed design and implementation</v>
          </cell>
          <cell r="F175" t="str">
            <v>STUBBS Leslie</v>
          </cell>
          <cell r="G175" t="str">
            <v>BOTELLE Matthew</v>
          </cell>
          <cell r="H175" t="str">
            <v>Stations</v>
          </cell>
          <cell r="I175" t="str">
            <v>Modernisations &amp; Refurbishments</v>
          </cell>
        </row>
        <row r="176">
          <cell r="D176" t="str">
            <v>N350</v>
          </cell>
          <cell r="E176" t="str">
            <v>Escalator VIR Replacement Project</v>
          </cell>
          <cell r="F176" t="str">
            <v>WILLIAMS Ray</v>
          </cell>
          <cell r="G176" t="str">
            <v>YOUNG Neil</v>
          </cell>
          <cell r="H176" t="str">
            <v>Stations</v>
          </cell>
          <cell r="I176" t="str">
            <v>Lifts, Escalators &amp; Structures</v>
          </cell>
        </row>
        <row r="177">
          <cell r="D177" t="str">
            <v>N351</v>
          </cell>
          <cell r="E177" t="str">
            <v>Morden:  Modernisation &amp; Step-free access - Implementation</v>
          </cell>
          <cell r="F177" t="str">
            <v>TANNER Ken</v>
          </cell>
          <cell r="G177" t="str">
            <v>HEALY Fred</v>
          </cell>
          <cell r="H177" t="str">
            <v>Stations</v>
          </cell>
          <cell r="I177" t="str">
            <v>Modernisations &amp; Refurbishments</v>
          </cell>
        </row>
        <row r="178">
          <cell r="D178" t="str">
            <v>N352</v>
          </cell>
          <cell r="E178" t="str">
            <v>Golders Green:  station enhanced refurbishment - Implementation</v>
          </cell>
          <cell r="F178" t="str">
            <v>BRYCE Paul</v>
          </cell>
          <cell r="G178" t="str">
            <v>TYNAN Dermot</v>
          </cell>
          <cell r="H178" t="str">
            <v>Stations</v>
          </cell>
          <cell r="I178" t="str">
            <v>Modernisations &amp; Refurbishments</v>
          </cell>
        </row>
        <row r="179">
          <cell r="D179" t="str">
            <v>N353</v>
          </cell>
          <cell r="E179" t="str">
            <v>Tufnell Park: Modernisation - Detailed Design and Implementation</v>
          </cell>
          <cell r="F179" t="str">
            <v>BRYCE Paul</v>
          </cell>
          <cell r="G179" t="str">
            <v>TYNAN Dermot</v>
          </cell>
          <cell r="H179" t="str">
            <v>Stations</v>
          </cell>
          <cell r="I179" t="str">
            <v>Modernisations &amp; Refurbishments</v>
          </cell>
        </row>
        <row r="180">
          <cell r="D180" t="str">
            <v>N354</v>
          </cell>
          <cell r="E180" t="str">
            <v>Wheel Rail Interface - Phase II</v>
          </cell>
          <cell r="F180" t="str">
            <v>WILLIAMS Ray</v>
          </cell>
          <cell r="G180" t="str">
            <v>HENDAY Giles</v>
          </cell>
          <cell r="H180" t="str">
            <v>Stations</v>
          </cell>
          <cell r="I180" t="str">
            <v>Lifts, Escalators &amp; Structures</v>
          </cell>
        </row>
        <row r="181">
          <cell r="D181" t="str">
            <v>N355</v>
          </cell>
          <cell r="E181" t="str">
            <v>Chalk Farm:  Modernisation Scoping &amp; Scheme Design</v>
          </cell>
          <cell r="F181" t="str">
            <v>RALLI Paul</v>
          </cell>
          <cell r="G181" t="str">
            <v>THOMAS Colin</v>
          </cell>
          <cell r="H181" t="str">
            <v>Stations</v>
          </cell>
          <cell r="I181" t="str">
            <v>Modernisations &amp; Refurbishments</v>
          </cell>
        </row>
        <row r="182">
          <cell r="D182" t="str">
            <v>N356</v>
          </cell>
          <cell r="E182" t="str">
            <v>Kentish Town:  Modernisation Scoping &amp; scheme Design</v>
          </cell>
          <cell r="F182" t="str">
            <v>RALLI Paul</v>
          </cell>
          <cell r="G182" t="str">
            <v>THOMAS Colin</v>
          </cell>
          <cell r="H182" t="str">
            <v>Stations</v>
          </cell>
          <cell r="I182" t="str">
            <v>Modernisations &amp; Refurbishments</v>
          </cell>
        </row>
        <row r="183">
          <cell r="D183" t="str">
            <v>N357</v>
          </cell>
          <cell r="E183" t="str">
            <v>ERU Staff Accommodation</v>
          </cell>
          <cell r="F183" t="str">
            <v>THOMAS Gwyn</v>
          </cell>
          <cell r="G183" t="str">
            <v>TOMLINSON Ray</v>
          </cell>
          <cell r="H183" t="str">
            <v>Stations</v>
          </cell>
          <cell r="I183" t="str">
            <v>Modernisations &amp; Refurbishments</v>
          </cell>
        </row>
        <row r="184">
          <cell r="D184" t="str">
            <v>N358</v>
          </cell>
          <cell r="E184" t="str">
            <v>Electricity at work regulation (KIOSKS)</v>
          </cell>
          <cell r="F184" t="str">
            <v>CROWLAND Roderick</v>
          </cell>
          <cell r="G184" t="str">
            <v>MADDICK Paul</v>
          </cell>
          <cell r="H184" t="str">
            <v>Special Projects</v>
          </cell>
          <cell r="I184" t="str">
            <v>Infrastructure</v>
          </cell>
        </row>
        <row r="185">
          <cell r="D185" t="str">
            <v>N359</v>
          </cell>
          <cell r="E185" t="str">
            <v>Lift Refurbishment Design Feasibility for 4 Sites</v>
          </cell>
          <cell r="F185" t="str">
            <v>FUWA Mike</v>
          </cell>
          <cell r="G185" t="str">
            <v>GOODMAN Peter</v>
          </cell>
          <cell r="H185" t="str">
            <v>Stations</v>
          </cell>
          <cell r="I185" t="str">
            <v>Lifts, Escalators &amp; Structures</v>
          </cell>
        </row>
        <row r="186">
          <cell r="D186" t="str">
            <v>N360</v>
          </cell>
          <cell r="E186" t="str">
            <v>Infraco JNP Track Improvements 2000/01 Emergent Works</v>
          </cell>
          <cell r="F186" t="str">
            <v>BESSANT Matthew</v>
          </cell>
          <cell r="G186" t="str">
            <v>HYDE Neil</v>
          </cell>
          <cell r="H186" t="str">
            <v>Permanent Way</v>
          </cell>
          <cell r="I186" t="str">
            <v>Track</v>
          </cell>
        </row>
        <row r="187">
          <cell r="D187" t="str">
            <v>N361</v>
          </cell>
          <cell r="E187" t="str">
            <v>Kings Cross Compromised Overlap (Phase 2:Implementation)</v>
          </cell>
          <cell r="F187" t="str">
            <v>CROWLAND Roderick</v>
          </cell>
          <cell r="G187" t="str">
            <v>MADDICK Paul</v>
          </cell>
          <cell r="H187" t="str">
            <v>Special Projects</v>
          </cell>
          <cell r="I187" t="str">
            <v>Infrastructure</v>
          </cell>
        </row>
        <row r="188">
          <cell r="D188" t="str">
            <v>N362</v>
          </cell>
          <cell r="E188" t="str">
            <v>Axle Boxes Interium Work Package STAGE 1</v>
          </cell>
          <cell r="F188" t="str">
            <v>PARTRIDGE Bernie</v>
          </cell>
          <cell r="G188" t="str">
            <v>TUPLING Matt</v>
          </cell>
          <cell r="H188" t="str">
            <v>Non Capital Projects</v>
          </cell>
          <cell r="I188" t="str">
            <v>Operations</v>
          </cell>
        </row>
        <row r="189">
          <cell r="D189" t="str">
            <v>N363</v>
          </cell>
          <cell r="E189" t="str">
            <v>JNP Stations - Comms Strategy</v>
          </cell>
          <cell r="F189" t="str">
            <v>THOMAS Gwyn</v>
          </cell>
          <cell r="G189" t="str">
            <v>WHALLEY Mark</v>
          </cell>
          <cell r="H189" t="str">
            <v>Stations</v>
          </cell>
          <cell r="I189" t="str">
            <v>Communications &amp; Data Transfer</v>
          </cell>
        </row>
        <row r="190">
          <cell r="D190" t="str">
            <v>N364</v>
          </cell>
          <cell r="E190" t="str">
            <v>Train Control System - ITT to Contract Award + Enabling Works - Jubilee Line</v>
          </cell>
          <cell r="F190" t="str">
            <v>BEESON Natalie</v>
          </cell>
          <cell r="G190" t="str">
            <v>THOMPSON David</v>
          </cell>
          <cell r="H190" t="str">
            <v>Train Systems</v>
          </cell>
          <cell r="I190" t="str">
            <v>Jubilee &amp; Northern Upgrade</v>
          </cell>
        </row>
        <row r="191">
          <cell r="D191" t="str">
            <v>N365</v>
          </cell>
          <cell r="E191" t="str">
            <v>Contaminated Land Baseline Project</v>
          </cell>
          <cell r="F191" t="str">
            <v>WILLIAMS Ray</v>
          </cell>
          <cell r="G191" t="str">
            <v>SWINNERTON Chris</v>
          </cell>
          <cell r="H191" t="str">
            <v>Stations</v>
          </cell>
          <cell r="I191" t="str">
            <v>Lifts, Escalators &amp; Structures</v>
          </cell>
        </row>
        <row r="192">
          <cell r="D192" t="str">
            <v>N366</v>
          </cell>
          <cell r="E192" t="str">
            <v>Train Control System - ITT to contract award + Enabling Works: Northern Line</v>
          </cell>
          <cell r="F192" t="str">
            <v>CROWLAND Glen</v>
          </cell>
          <cell r="G192" t="str">
            <v>COLLINS Ian</v>
          </cell>
          <cell r="H192" t="str">
            <v>Train Systems</v>
          </cell>
          <cell r="I192" t="str">
            <v>Jubilee &amp; Northern Upgrade</v>
          </cell>
        </row>
        <row r="193">
          <cell r="D193" t="str">
            <v>N367</v>
          </cell>
          <cell r="E193" t="str">
            <v>7th Car Specified Right Project (Rolling Stock): 59 additional trailors + 4 New Trains</v>
          </cell>
          <cell r="F193" t="str">
            <v>QUINEY Jon</v>
          </cell>
          <cell r="G193" t="str">
            <v>CLARK Andrew</v>
          </cell>
          <cell r="H193" t="str">
            <v>Rolling Stock</v>
          </cell>
          <cell r="I193" t="str">
            <v>Rolling Stock</v>
          </cell>
        </row>
        <row r="194">
          <cell r="D194" t="str">
            <v>N368</v>
          </cell>
          <cell r="E194" t="str">
            <v>Additional Trains for the Jubilee Line - Work Package Funding</v>
          </cell>
          <cell r="F194" t="str">
            <v>QUINEY Jon</v>
          </cell>
          <cell r="G194" t="str">
            <v>CLARK Andrew</v>
          </cell>
          <cell r="H194" t="str">
            <v>Rolling Stock</v>
          </cell>
          <cell r="I194" t="str">
            <v>Rolling Stock</v>
          </cell>
        </row>
        <row r="195">
          <cell r="D195" t="str">
            <v>N369</v>
          </cell>
          <cell r="E195" t="str">
            <v>Deep Tunnel Assesments</v>
          </cell>
          <cell r="F195" t="str">
            <v>BESSANT Matthew</v>
          </cell>
          <cell r="G195" t="str">
            <v>MUDGE John</v>
          </cell>
          <cell r="H195" t="str">
            <v>Permanent Way</v>
          </cell>
          <cell r="I195" t="str">
            <v>Civils</v>
          </cell>
        </row>
        <row r="196">
          <cell r="D196" t="str">
            <v>N370</v>
          </cell>
          <cell r="E196" t="str">
            <v>Indication at 29 points at cockfosters</v>
          </cell>
          <cell r="F196" t="str">
            <v>CROWLAND Roderick</v>
          </cell>
          <cell r="G196" t="str">
            <v>MADDICK Paul</v>
          </cell>
          <cell r="H196" t="str">
            <v>Special Projects</v>
          </cell>
          <cell r="I196" t="str">
            <v>Infrastructure</v>
          </cell>
        </row>
        <row r="197">
          <cell r="D197" t="str">
            <v>N371</v>
          </cell>
          <cell r="E197" t="str">
            <v>Civil Infrastructure - Bridges and Structure Asset condition assesments</v>
          </cell>
          <cell r="F197" t="str">
            <v>THORBURN William</v>
          </cell>
          <cell r="G197" t="str">
            <v>ELMORE Chris</v>
          </cell>
          <cell r="H197" t="str">
            <v>Stations</v>
          </cell>
          <cell r="I197" t="str">
            <v>Lifts, Escalators &amp; Structures</v>
          </cell>
        </row>
        <row r="198">
          <cell r="D198" t="str">
            <v>N372</v>
          </cell>
          <cell r="E198" t="str">
            <v>Park Royal to Alperton Embankments: P086 - EM6 and EM7</v>
          </cell>
          <cell r="F198" t="str">
            <v>BESSANT Matthew</v>
          </cell>
          <cell r="G198" t="str">
            <v>MUDGE John</v>
          </cell>
          <cell r="H198" t="str">
            <v>Permanent Way</v>
          </cell>
          <cell r="I198" t="str">
            <v>Civils</v>
          </cell>
        </row>
        <row r="199">
          <cell r="D199" t="str">
            <v>N373</v>
          </cell>
          <cell r="E199" t="str">
            <v>Asbestos Removal from Pit Blocks</v>
          </cell>
          <cell r="F199" t="str">
            <v>BESSANT Matthew</v>
          </cell>
          <cell r="G199" t="str">
            <v>CASWELL Gavin</v>
          </cell>
          <cell r="H199" t="str">
            <v>Permanent Way</v>
          </cell>
          <cell r="I199" t="str">
            <v>Track</v>
          </cell>
        </row>
        <row r="200">
          <cell r="D200" t="str">
            <v>N374</v>
          </cell>
          <cell r="E200" t="str">
            <v>IT Capex Programme</v>
          </cell>
          <cell r="F200" t="str">
            <v>VAN DER MERWE Hans</v>
          </cell>
          <cell r="G200" t="str">
            <v>O`BRIEN Dave</v>
          </cell>
          <cell r="H200" t="str">
            <v>Non Capital Projects</v>
          </cell>
          <cell r="I200" t="str">
            <v>IT</v>
          </cell>
        </row>
        <row r="201">
          <cell r="D201" t="str">
            <v>N375</v>
          </cell>
          <cell r="E201" t="str">
            <v>Self Testing CRIDS</v>
          </cell>
          <cell r="F201" t="str">
            <v>THORBURN William</v>
          </cell>
          <cell r="G201" t="str">
            <v>ROWE Keith</v>
          </cell>
          <cell r="H201" t="str">
            <v>Stations</v>
          </cell>
          <cell r="I201" t="str">
            <v>Lifts, Escalators &amp; Structures</v>
          </cell>
        </row>
        <row r="202">
          <cell r="D202" t="str">
            <v>N377</v>
          </cell>
          <cell r="E202" t="str">
            <v>Connect PFI Obligations</v>
          </cell>
          <cell r="F202" t="str">
            <v>THOMAS Gwyn</v>
          </cell>
          <cell r="G202" t="str">
            <v>BAMGBELU Wale</v>
          </cell>
          <cell r="H202" t="str">
            <v>Stations</v>
          </cell>
          <cell r="I202" t="str">
            <v>Communications &amp; Data Transfer</v>
          </cell>
        </row>
        <row r="203">
          <cell r="D203" t="str">
            <v>N378</v>
          </cell>
          <cell r="E203" t="str">
            <v>Finchley Road Platform Reconstruction (3 &amp; 4 only)</v>
          </cell>
          <cell r="F203" t="str">
            <v>WILLIAMS Ray</v>
          </cell>
          <cell r="G203" t="str">
            <v>SWINNERTON Christopher</v>
          </cell>
          <cell r="H203" t="str">
            <v>Stations</v>
          </cell>
          <cell r="I203" t="str">
            <v>Lifts, Escalators &amp; Structures</v>
          </cell>
        </row>
        <row r="204">
          <cell r="D204" t="str">
            <v>N379</v>
          </cell>
          <cell r="E204" t="str">
            <v>Highgate Station (Disused) - Cuttings :N075 - CTS2 and CTS3</v>
          </cell>
          <cell r="F204" t="str">
            <v>BESSANT Matthew</v>
          </cell>
          <cell r="G204" t="str">
            <v>MUDGE John</v>
          </cell>
          <cell r="H204" t="str">
            <v>Permanent Way</v>
          </cell>
          <cell r="I204" t="str">
            <v>Civils</v>
          </cell>
        </row>
        <row r="205">
          <cell r="D205" t="str">
            <v>N380</v>
          </cell>
          <cell r="E205" t="str">
            <v>JNUP Signalling N/L Upgrade Test Track</v>
          </cell>
          <cell r="F205" t="str">
            <v>CROWLAND Glen</v>
          </cell>
          <cell r="G205" t="str">
            <v>COLLINS Ian</v>
          </cell>
          <cell r="H205" t="str">
            <v>Train Systems</v>
          </cell>
          <cell r="I205" t="str">
            <v>Jubilee &amp; Northern Upgrade</v>
          </cell>
        </row>
        <row r="206">
          <cell r="D206" t="str">
            <v>N381</v>
          </cell>
          <cell r="E206" t="str">
            <v>Long Welded Rail Train</v>
          </cell>
          <cell r="F206" t="str">
            <v>QUINEY Jon</v>
          </cell>
          <cell r="G206" t="str">
            <v>THORNHILL Tom</v>
          </cell>
          <cell r="H206" t="str">
            <v>Rolling Stock</v>
          </cell>
          <cell r="I206" t="str">
            <v>Rolling Stock</v>
          </cell>
        </row>
        <row r="207">
          <cell r="D207" t="str">
            <v>N382</v>
          </cell>
          <cell r="E207" t="str">
            <v>Queensbury to Kingsbury Embankments: B086 -EM1</v>
          </cell>
          <cell r="F207" t="str">
            <v>BESSANT Matthew</v>
          </cell>
          <cell r="G207" t="str">
            <v>MUDGE John</v>
          </cell>
          <cell r="H207" t="str">
            <v>Permanent Way</v>
          </cell>
          <cell r="I207" t="str">
            <v>Civils</v>
          </cell>
        </row>
        <row r="208">
          <cell r="D208" t="str">
            <v>N383</v>
          </cell>
          <cell r="E208" t="str">
            <v>Signal Training School</v>
          </cell>
          <cell r="F208" t="str">
            <v>ROBERTSON Andy</v>
          </cell>
          <cell r="H208" t="str">
            <v>Non Capital Projects</v>
          </cell>
          <cell r="I208" t="str">
            <v>HR</v>
          </cell>
        </row>
        <row r="209">
          <cell r="D209" t="str">
            <v>N384</v>
          </cell>
          <cell r="E209" t="str">
            <v>Track Work Bank 03/04</v>
          </cell>
          <cell r="F209" t="str">
            <v>BESSANT Matthew</v>
          </cell>
          <cell r="G209" t="str">
            <v>BANGASH Amjad</v>
          </cell>
          <cell r="H209" t="str">
            <v>Permanent Way</v>
          </cell>
          <cell r="I209" t="str">
            <v>Track</v>
          </cell>
        </row>
        <row r="210">
          <cell r="D210" t="str">
            <v>N385</v>
          </cell>
          <cell r="E210" t="str">
            <v>DEISIP IV Over Head Trolley Modification</v>
          </cell>
          <cell r="F210" t="str">
            <v>THORBURN William</v>
          </cell>
          <cell r="G210" t="str">
            <v>ROWE Keith</v>
          </cell>
          <cell r="H210" t="str">
            <v>Stations</v>
          </cell>
          <cell r="I210" t="str">
            <v>Lifts, Escalators &amp; Structures</v>
          </cell>
        </row>
        <row r="211">
          <cell r="D211" t="str">
            <v>N386</v>
          </cell>
          <cell r="E211" t="str">
            <v>7th Car specified right : Signalling + Stations</v>
          </cell>
          <cell r="F211" t="str">
            <v>STUPAR Sasha</v>
          </cell>
          <cell r="G211" t="str">
            <v>JARMAN John</v>
          </cell>
          <cell r="H211" t="str">
            <v>Train Systems</v>
          </cell>
          <cell r="I211" t="str">
            <v>7th Car</v>
          </cell>
        </row>
        <row r="212">
          <cell r="D212" t="str">
            <v>N387</v>
          </cell>
          <cell r="E212" t="str">
            <v>7th Car specified right : Project Management</v>
          </cell>
          <cell r="F212" t="str">
            <v>STUPAR Sasha</v>
          </cell>
          <cell r="G212" t="str">
            <v>JARMAN John</v>
          </cell>
          <cell r="H212" t="str">
            <v>Train Systems</v>
          </cell>
          <cell r="I212" t="str">
            <v>7th Car</v>
          </cell>
        </row>
        <row r="213">
          <cell r="D213" t="str">
            <v>N388</v>
          </cell>
          <cell r="E213" t="str">
            <v>7th Car specified right : Civils</v>
          </cell>
          <cell r="F213" t="str">
            <v>BESSANT Matthew</v>
          </cell>
          <cell r="G213" t="str">
            <v>SWINNERTON Christopher</v>
          </cell>
          <cell r="H213" t="str">
            <v>Permanent Way</v>
          </cell>
          <cell r="I213" t="str">
            <v>Civils</v>
          </cell>
        </row>
        <row r="214">
          <cell r="D214" t="str">
            <v>N389</v>
          </cell>
          <cell r="E214" t="str">
            <v>7th Car specified right : Tracks</v>
          </cell>
          <cell r="F214" t="str">
            <v>BESSANT Matthew</v>
          </cell>
          <cell r="G214" t="str">
            <v>CASWELL Gavin</v>
          </cell>
          <cell r="H214" t="str">
            <v>Permanent Way</v>
          </cell>
          <cell r="I214" t="str">
            <v>Track</v>
          </cell>
        </row>
        <row r="215">
          <cell r="D215" t="str">
            <v>N390</v>
          </cell>
          <cell r="E215" t="str">
            <v>Stanmore Station 3rd Platform</v>
          </cell>
          <cell r="F215" t="str">
            <v>BEESON Natalie</v>
          </cell>
          <cell r="G215" t="str">
            <v>FAWCETT Conrad</v>
          </cell>
          <cell r="H215" t="str">
            <v>Train Systems</v>
          </cell>
          <cell r="I215" t="str">
            <v>Jubilee &amp; Northern Upgrade</v>
          </cell>
        </row>
        <row r="216">
          <cell r="D216" t="str">
            <v>N391</v>
          </cell>
          <cell r="E216" t="str">
            <v>Works at Jubilee Stations (SER Works)</v>
          </cell>
          <cell r="F216" t="str">
            <v>CROWLAND Glen</v>
          </cell>
          <cell r="G216" t="str">
            <v>FAWCETT Conrad</v>
          </cell>
          <cell r="H216" t="str">
            <v>Train Systems</v>
          </cell>
          <cell r="I216" t="str">
            <v>Jubilee &amp; Northern Upgrade</v>
          </cell>
        </row>
        <row r="217">
          <cell r="D217" t="str">
            <v>N392</v>
          </cell>
          <cell r="E217" t="str">
            <v>JNUP Signalling Northern Upgrade (SERs at Stations)</v>
          </cell>
          <cell r="F217" t="str">
            <v>CROWLAND Glen</v>
          </cell>
          <cell r="G217" t="str">
            <v>COLLINS Ian</v>
          </cell>
          <cell r="H217" t="str">
            <v>Train Systems</v>
          </cell>
          <cell r="I217" t="str">
            <v>Jubilee &amp; Northern Upgrade</v>
          </cell>
        </row>
        <row r="218">
          <cell r="D218" t="str">
            <v>N393</v>
          </cell>
          <cell r="E218" t="str">
            <v>Northern Line Embankment Stabilisation Work</v>
          </cell>
          <cell r="F218" t="str">
            <v>BESSANT Matthew</v>
          </cell>
          <cell r="G218" t="str">
            <v>MUDGE John</v>
          </cell>
          <cell r="H218" t="str">
            <v>Permanent Way</v>
          </cell>
          <cell r="I218" t="str">
            <v>Civils</v>
          </cell>
        </row>
        <row r="219">
          <cell r="D219" t="str">
            <v>N394</v>
          </cell>
          <cell r="E219" t="str">
            <v>5 Combined Signalling Projects - Development Phases Only</v>
          </cell>
          <cell r="F219" t="str">
            <v>CROWLAND Roderick</v>
          </cell>
          <cell r="G219" t="str">
            <v>MADDICK Paul</v>
          </cell>
          <cell r="H219" t="str">
            <v>Special Projects</v>
          </cell>
          <cell r="I219" t="str">
            <v>Infrastructure</v>
          </cell>
        </row>
        <row r="220">
          <cell r="D220" t="str">
            <v>N395</v>
          </cell>
          <cell r="E220" t="str">
            <v>Jubilee Line and Northern Line TCS Upgrade Signalling - implementation</v>
          </cell>
          <cell r="F220" t="str">
            <v>WICK Chris</v>
          </cell>
          <cell r="G220" t="str">
            <v>BHAMRA Siv</v>
          </cell>
          <cell r="H220" t="str">
            <v>Train Systems</v>
          </cell>
          <cell r="I220" t="str">
            <v>Jubilee &amp; Northern Upgrade</v>
          </cell>
        </row>
        <row r="221">
          <cell r="D221" t="str">
            <v>N396</v>
          </cell>
          <cell r="E221" t="str">
            <v>Underfloor Wheel Lathe (Piccadilly Line)</v>
          </cell>
          <cell r="F221" t="str">
            <v>WILLIAMS Ray</v>
          </cell>
          <cell r="G221" t="str">
            <v>SWINNERTON Christopher</v>
          </cell>
          <cell r="H221" t="str">
            <v>Stations</v>
          </cell>
          <cell r="I221" t="str">
            <v>Lifts, Escalators &amp; Structures</v>
          </cell>
        </row>
        <row r="222">
          <cell r="D222" t="str">
            <v>N397</v>
          </cell>
          <cell r="E222" t="str">
            <v>Turnpike Lane 3 :  HD-B :  escalator refurb</v>
          </cell>
          <cell r="F222" t="str">
            <v>FUWA Mike</v>
          </cell>
          <cell r="G222" t="str">
            <v>LE FEVRE Chris</v>
          </cell>
          <cell r="H222" t="str">
            <v>Stations</v>
          </cell>
          <cell r="I222" t="str">
            <v>Lifts, Escalators &amp; Structures</v>
          </cell>
        </row>
        <row r="223">
          <cell r="D223" t="str">
            <v>N398</v>
          </cell>
          <cell r="E223" t="str">
            <v>Knightsbridge No.3 Refurbishment</v>
          </cell>
          <cell r="F223" t="str">
            <v>FUWA Mike</v>
          </cell>
          <cell r="G223" t="str">
            <v>LE FEVRE Chris</v>
          </cell>
          <cell r="H223" t="str">
            <v>Stations</v>
          </cell>
          <cell r="I223" t="str">
            <v>Lifts, Escalators &amp; Structures</v>
          </cell>
        </row>
        <row r="224">
          <cell r="D224" t="str">
            <v>N399</v>
          </cell>
          <cell r="E224" t="str">
            <v>Tooting Bdw esc 3 Replacement</v>
          </cell>
          <cell r="F224" t="str">
            <v>FUWA Mike</v>
          </cell>
          <cell r="G224" t="str">
            <v>YOUNG Neil</v>
          </cell>
          <cell r="H224" t="str">
            <v>Stations</v>
          </cell>
          <cell r="I224" t="str">
            <v>Lifts, Escalators &amp; Structures</v>
          </cell>
        </row>
        <row r="225">
          <cell r="D225" t="str">
            <v>N400</v>
          </cell>
          <cell r="E225" t="str">
            <v>Knightsbridge 1 :   PH :  escalator refurb.</v>
          </cell>
          <cell r="F225" t="str">
            <v>FUWA Mike</v>
          </cell>
          <cell r="G225" t="str">
            <v>LE FEVRE Chris</v>
          </cell>
          <cell r="H225" t="str">
            <v>Stations</v>
          </cell>
          <cell r="I225" t="str">
            <v>Lifts, Escalators &amp; Structures</v>
          </cell>
        </row>
        <row r="226">
          <cell r="D226" t="str">
            <v>N401</v>
          </cell>
          <cell r="E226" t="str">
            <v>Clapham North:  No. 1 Replacement</v>
          </cell>
          <cell r="F226" t="str">
            <v>FUWA Mike</v>
          </cell>
          <cell r="G226" t="str">
            <v>YOUNG Neil</v>
          </cell>
          <cell r="H226" t="str">
            <v>Stations</v>
          </cell>
          <cell r="I226" t="str">
            <v>Lifts, Escalators &amp; Structures</v>
          </cell>
        </row>
        <row r="227">
          <cell r="D227" t="str">
            <v>N402</v>
          </cell>
          <cell r="E227" t="str">
            <v>Jubilee Line Reversing Sites</v>
          </cell>
          <cell r="F227" t="str">
            <v>BEESON Natalie</v>
          </cell>
          <cell r="G227" t="str">
            <v>FAWCETT Conrad</v>
          </cell>
          <cell r="H227" t="str">
            <v>Train Systems</v>
          </cell>
          <cell r="I227" t="str">
            <v>Jubilee &amp; Northern Upgrade</v>
          </cell>
        </row>
        <row r="228">
          <cell r="D228" t="str">
            <v>N403</v>
          </cell>
          <cell r="E228" t="str">
            <v>73TS Wheelset Replacement Project</v>
          </cell>
          <cell r="F228" t="str">
            <v>QUINEY Jon</v>
          </cell>
          <cell r="G228" t="str">
            <v>MCATEER Danny</v>
          </cell>
          <cell r="H228" t="str">
            <v>Train Systems</v>
          </cell>
          <cell r="I228" t="str">
            <v>Rolling Stock</v>
          </cell>
        </row>
        <row r="229">
          <cell r="D229" t="str">
            <v>N404</v>
          </cell>
          <cell r="E229" t="str">
            <v>Acton Town :  step free access - design</v>
          </cell>
          <cell r="F229" t="str">
            <v>WILLIAMS Ray</v>
          </cell>
          <cell r="G229" t="str">
            <v>GOODMAN Peter</v>
          </cell>
          <cell r="H229" t="str">
            <v>Stations</v>
          </cell>
          <cell r="I229" t="str">
            <v>Lifts, Escalators &amp; Structures</v>
          </cell>
        </row>
        <row r="230">
          <cell r="D230" t="str">
            <v>N405</v>
          </cell>
          <cell r="E230" t="str">
            <v>Waterloo No.1 and 2 Esc Replacement</v>
          </cell>
          <cell r="F230" t="str">
            <v>FUWA Mike</v>
          </cell>
          <cell r="G230" t="str">
            <v>YOUNG Neil</v>
          </cell>
          <cell r="H230" t="str">
            <v>Stations</v>
          </cell>
          <cell r="I230" t="str">
            <v>Lifts, Escalators &amp; Structures</v>
          </cell>
        </row>
        <row r="231">
          <cell r="D231" t="str">
            <v>N406</v>
          </cell>
          <cell r="E231" t="str">
            <v>TRACK WORKBANK YEAR 2</v>
          </cell>
          <cell r="F231" t="str">
            <v>BESSANT Matthew</v>
          </cell>
          <cell r="G231" t="str">
            <v>BANGASH Amjad</v>
          </cell>
          <cell r="H231" t="str">
            <v>Permanent Way</v>
          </cell>
          <cell r="I231" t="str">
            <v>Track</v>
          </cell>
        </row>
        <row r="232">
          <cell r="D232" t="str">
            <v>N407</v>
          </cell>
          <cell r="E232" t="str">
            <v>Archway:  No. 1 &amp; 2 Esc Refurbishment</v>
          </cell>
          <cell r="F232" t="str">
            <v>FUWA Mike</v>
          </cell>
          <cell r="G232" t="str">
            <v>YOUNG Neil</v>
          </cell>
          <cell r="H232" t="str">
            <v>Stations</v>
          </cell>
          <cell r="I232" t="str">
            <v>Lifts, Escalators &amp; Structures</v>
          </cell>
        </row>
        <row r="233">
          <cell r="D233" t="str">
            <v>N408</v>
          </cell>
          <cell r="E233" t="str">
            <v>Jubilee Line - Operational Improvements</v>
          </cell>
          <cell r="F233" t="str">
            <v>CROWLAND Roderick</v>
          </cell>
          <cell r="G233" t="str">
            <v>LUMB Chris</v>
          </cell>
          <cell r="H233" t="str">
            <v>Special Projects</v>
          </cell>
          <cell r="I233" t="str">
            <v>Infrastructure</v>
          </cell>
        </row>
        <row r="234">
          <cell r="D234" t="str">
            <v>N409</v>
          </cell>
          <cell r="E234" t="str">
            <v>Design &amp; Supply of PIMS Passenger Information Management System units</v>
          </cell>
          <cell r="F234" t="str">
            <v>THOMAS Gwyn</v>
          </cell>
          <cell r="G234" t="str">
            <v>** Other</v>
          </cell>
          <cell r="H234" t="str">
            <v>Stations</v>
          </cell>
          <cell r="I234" t="str">
            <v>Communications &amp; Data Transfer</v>
          </cell>
        </row>
        <row r="235">
          <cell r="D235" t="str">
            <v>N410</v>
          </cell>
          <cell r="E235" t="str">
            <v>Wood Green Escalator 1 Refurbishment</v>
          </cell>
          <cell r="F235" t="str">
            <v>FUWA Mike</v>
          </cell>
          <cell r="G235" t="str">
            <v>LE FEVRE Chris</v>
          </cell>
          <cell r="H235" t="str">
            <v>Stations</v>
          </cell>
          <cell r="I235" t="str">
            <v>Lifts, Escalators &amp; Structures</v>
          </cell>
        </row>
        <row r="236">
          <cell r="D236" t="str">
            <v>N411</v>
          </cell>
          <cell r="E236" t="str">
            <v>TBTC Communication Services</v>
          </cell>
          <cell r="F236" t="str">
            <v>BEESON Natalie</v>
          </cell>
          <cell r="G236" t="str">
            <v>FAWCETT Conrad</v>
          </cell>
          <cell r="H236" t="str">
            <v>Train Systems</v>
          </cell>
          <cell r="I236" t="str">
            <v>Jubilee &amp; Northern Upgrade</v>
          </cell>
        </row>
        <row r="237">
          <cell r="D237" t="str">
            <v>N412</v>
          </cell>
          <cell r="E237" t="str">
            <v>Fire Protocol System Phase 4 Stage 1 &amp; 2</v>
          </cell>
          <cell r="F237" t="str">
            <v>THOMAS Gwyn</v>
          </cell>
          <cell r="G237" t="str">
            <v>TOMLINSON Ray</v>
          </cell>
          <cell r="H237" t="str">
            <v>Stations</v>
          </cell>
          <cell r="I237" t="str">
            <v>Communications &amp; Data Transfer</v>
          </cell>
        </row>
        <row r="238">
          <cell r="D238" t="str">
            <v>N413</v>
          </cell>
          <cell r="E238" t="str">
            <v>Communications – Option C Stations 12-22</v>
          </cell>
          <cell r="F238" t="str">
            <v>THOMAS Gwyn</v>
          </cell>
          <cell r="G238" t="str">
            <v>GAINSFORD Colin</v>
          </cell>
          <cell r="H238" t="str">
            <v>Stations</v>
          </cell>
          <cell r="I238" t="str">
            <v>Communications &amp; Data Transfer</v>
          </cell>
        </row>
        <row r="239">
          <cell r="D239" t="str">
            <v>N414</v>
          </cell>
          <cell r="E239" t="str">
            <v>MIP Lifts - Sourcing Strategy</v>
          </cell>
          <cell r="F239" t="str">
            <v>WILLIAMS Ray</v>
          </cell>
          <cell r="G239" t="str">
            <v>GOODMAN Peter</v>
          </cell>
          <cell r="H239" t="str">
            <v>Stations</v>
          </cell>
          <cell r="I239" t="str">
            <v>Lifts, Escalators &amp; Structures</v>
          </cell>
        </row>
        <row r="240">
          <cell r="D240" t="str">
            <v>N415</v>
          </cell>
          <cell r="E240" t="str">
            <v>UPS Batteries Upgrade on the JLE and Stratford Market Depots</v>
          </cell>
          <cell r="F240" t="str">
            <v>THORBURN William</v>
          </cell>
          <cell r="G240" t="str">
            <v>ROWE Keith</v>
          </cell>
          <cell r="H240" t="str">
            <v>Stations</v>
          </cell>
          <cell r="I240" t="str">
            <v>Lifts, Escalators &amp; Structures</v>
          </cell>
        </row>
        <row r="241">
          <cell r="D241" t="str">
            <v>N416</v>
          </cell>
          <cell r="E241" t="str">
            <v>AWP Civils Workbank Year 2</v>
          </cell>
          <cell r="F241" t="str">
            <v>BESSANT Matthew</v>
          </cell>
          <cell r="G241" t="str">
            <v>BANGASH Amjad</v>
          </cell>
          <cell r="H241" t="str">
            <v>Permanent Way</v>
          </cell>
          <cell r="I241" t="str">
            <v>Civils</v>
          </cell>
        </row>
        <row r="242">
          <cell r="D242" t="str">
            <v>N417</v>
          </cell>
          <cell r="E242" t="str">
            <v>Drainage Discharge Improvement Project</v>
          </cell>
          <cell r="F242" t="str">
            <v>TAPLEY John</v>
          </cell>
          <cell r="G242" t="str">
            <v>KING Sadie</v>
          </cell>
          <cell r="H242" t="str">
            <v>Permanent Way</v>
          </cell>
          <cell r="I242" t="str">
            <v>Civils</v>
          </cell>
        </row>
        <row r="243">
          <cell r="D243" t="str">
            <v>N439</v>
          </cell>
          <cell r="E243" t="str">
            <v>TBTC Rolling Stock Integration</v>
          </cell>
          <cell r="F243" t="str">
            <v>PRICE Nuala</v>
          </cell>
          <cell r="G243" t="str">
            <v>THORNHILL Tom</v>
          </cell>
          <cell r="H243" t="str">
            <v>Train Systems</v>
          </cell>
          <cell r="I243" t="str">
            <v>Jubilee &amp; Northern Upgrade</v>
          </cell>
        </row>
        <row r="244">
          <cell r="D244" t="str">
            <v>N441</v>
          </cell>
          <cell r="E244" t="str">
            <v>West Hampstead - Installation of step free access facilities</v>
          </cell>
          <cell r="F244" t="str">
            <v>WILLIAMS Ray</v>
          </cell>
          <cell r="G244" t="str">
            <v>GOODMAN Peter</v>
          </cell>
          <cell r="H244" t="str">
            <v>Stations</v>
          </cell>
          <cell r="I244" t="str">
            <v>Lifts, Escalators &amp; Structures</v>
          </cell>
        </row>
        <row r="245">
          <cell r="D245" t="str">
            <v>N442</v>
          </cell>
          <cell r="H245" t="str">
            <v>Stations</v>
          </cell>
          <cell r="I245" t="str">
            <v>Lifts, Escalators &amp; Structures</v>
          </cell>
        </row>
        <row r="246">
          <cell r="D246" t="str">
            <v>N443</v>
          </cell>
          <cell r="E246" t="str">
            <v>JL Upgrade - Control Centre</v>
          </cell>
          <cell r="F246" t="str">
            <v>BEESON Natalie</v>
          </cell>
          <cell r="G246" t="str">
            <v>FAWCETT Conrad</v>
          </cell>
          <cell r="H246" t="str">
            <v>Train Systems</v>
          </cell>
          <cell r="I246" t="str">
            <v>Jubilee &amp; Northern Upgrade</v>
          </cell>
        </row>
        <row r="247">
          <cell r="D247" t="str">
            <v>N444</v>
          </cell>
          <cell r="E247" t="str">
            <v>Wembley Park Platform Repair Works</v>
          </cell>
          <cell r="F247" t="str">
            <v>HUBSMITH Gordon</v>
          </cell>
          <cell r="G247" t="str">
            <v>DAWKINS Kevin</v>
          </cell>
          <cell r="H247" t="str">
            <v>Special Projects</v>
          </cell>
          <cell r="I247" t="str">
            <v>Property</v>
          </cell>
        </row>
        <row r="248">
          <cell r="D248" t="str">
            <v>N585</v>
          </cell>
          <cell r="E248" t="str">
            <v>Green Park No.6 Refurbishment</v>
          </cell>
          <cell r="F248" t="str">
            <v>FUWA Mike</v>
          </cell>
          <cell r="G248" t="str">
            <v>LE FEVRE Chris</v>
          </cell>
          <cell r="H248" t="str">
            <v>Stations</v>
          </cell>
          <cell r="I248" t="str">
            <v>Lifts, Escalators &amp; Structures</v>
          </cell>
        </row>
        <row r="249">
          <cell r="D249" t="str">
            <v>N590</v>
          </cell>
          <cell r="E249" t="str">
            <v>Tooting Bec Escal 1 Replacement</v>
          </cell>
          <cell r="F249" t="str">
            <v>FUWA Mike</v>
          </cell>
          <cell r="G249" t="str">
            <v>YOUNG Neil</v>
          </cell>
          <cell r="H249" t="str">
            <v>Stations</v>
          </cell>
          <cell r="I249" t="str">
            <v>Lifts, Escalators &amp; Structures</v>
          </cell>
        </row>
        <row r="250">
          <cell r="D250" t="str">
            <v>N780</v>
          </cell>
          <cell r="E250" t="str">
            <v>JNP Adjusted Risk Premium - Trains</v>
          </cell>
          <cell r="F250" t="str">
            <v>STUCHBURY Vivienne</v>
          </cell>
          <cell r="G250" t="str">
            <v>HEYS John</v>
          </cell>
          <cell r="H250" t="str">
            <v>Rolling Stock</v>
          </cell>
          <cell r="I250" t="str">
            <v>Rolling Stock</v>
          </cell>
        </row>
        <row r="251">
          <cell r="D251" t="str">
            <v>N781</v>
          </cell>
          <cell r="E251" t="str">
            <v>JNP Adjusted Risk Premium - Stations</v>
          </cell>
          <cell r="F251" t="str">
            <v>McARTHUR Gerry</v>
          </cell>
          <cell r="G251" t="str">
            <v>PORTER Rob</v>
          </cell>
          <cell r="H251" t="str">
            <v>Stations</v>
          </cell>
          <cell r="I251" t="str">
            <v>Modernisations &amp; Refurbishments</v>
          </cell>
        </row>
        <row r="252">
          <cell r="D252" t="str">
            <v>N782</v>
          </cell>
          <cell r="E252" t="str">
            <v>JNP Adjusted Risk Premium - Infrastructure</v>
          </cell>
          <cell r="F252" t="str">
            <v>STUCHBURY Vivienne</v>
          </cell>
          <cell r="G252" t="str">
            <v>SATCHELL Paul</v>
          </cell>
          <cell r="H252" t="str">
            <v>Non Capital Projects</v>
          </cell>
          <cell r="I252" t="str">
            <v>Adjusted Risk Premium</v>
          </cell>
        </row>
        <row r="253">
          <cell r="D253" t="str">
            <v>N800</v>
          </cell>
          <cell r="E253" t="str">
            <v>Camden Town - CTN Redevelopment</v>
          </cell>
          <cell r="F253" t="str">
            <v>HUBSMITH Gordon</v>
          </cell>
          <cell r="G253" t="str">
            <v>McFARLANE Craig</v>
          </cell>
          <cell r="H253" t="str">
            <v>Special Projects</v>
          </cell>
          <cell r="I253" t="str">
            <v>Property</v>
          </cell>
        </row>
        <row r="254">
          <cell r="D254" t="str">
            <v>N802</v>
          </cell>
          <cell r="E254" t="str">
            <v>Tottenham Court Road - Station upgrade</v>
          </cell>
          <cell r="F254" t="str">
            <v>CHIRWA Mary</v>
          </cell>
          <cell r="G254" t="str">
            <v>KHAN Mohsinah</v>
          </cell>
          <cell r="H254" t="str">
            <v>Special Projects</v>
          </cell>
          <cell r="I254" t="str">
            <v>Property</v>
          </cell>
        </row>
        <row r="255">
          <cell r="D255" t="str">
            <v>N804</v>
          </cell>
          <cell r="E255" t="str">
            <v>Knightsbridge Cable Ducts</v>
          </cell>
          <cell r="F255" t="str">
            <v>THORBURN William</v>
          </cell>
          <cell r="G255" t="str">
            <v>KENNY Shaun</v>
          </cell>
          <cell r="H255" t="str">
            <v>Special Projects</v>
          </cell>
          <cell r="I255" t="str">
            <v>Property</v>
          </cell>
        </row>
        <row r="256">
          <cell r="D256" t="str">
            <v>N805</v>
          </cell>
          <cell r="E256" t="str">
            <v>Works to Accommodate Linden Homes</v>
          </cell>
          <cell r="F256" t="str">
            <v>WILLIAMS Ray</v>
          </cell>
          <cell r="G256" t="str">
            <v>ROWE Keith</v>
          </cell>
          <cell r="H256" t="str">
            <v>Stations</v>
          </cell>
          <cell r="I256" t="str">
            <v>Lifts, Escalators &amp; Structures</v>
          </cell>
        </row>
        <row r="257">
          <cell r="D257" t="str">
            <v>N806</v>
          </cell>
          <cell r="E257" t="str">
            <v>P/L 73ts - Runback Protection System</v>
          </cell>
          <cell r="F257" t="str">
            <v>PRICE Nuala</v>
          </cell>
          <cell r="G257" t="str">
            <v>TUCKER Craig</v>
          </cell>
          <cell r="H257" t="str">
            <v>Rolling Stock</v>
          </cell>
          <cell r="I257" t="str">
            <v>Rolling Stock</v>
          </cell>
        </row>
        <row r="258">
          <cell r="D258" t="str">
            <v>N807</v>
          </cell>
          <cell r="E258" t="str">
            <v>Train Staff Accommodation - Morden, Wembley Park, Acton Town (Design to RIBA Stage D)</v>
          </cell>
          <cell r="F258" t="str">
            <v>CHIRWA Mary</v>
          </cell>
          <cell r="G258" t="str">
            <v>BISHOP David</v>
          </cell>
          <cell r="H258" t="str">
            <v>Special Projects</v>
          </cell>
          <cell r="I258" t="str">
            <v>Property</v>
          </cell>
        </row>
        <row r="259">
          <cell r="D259" t="str">
            <v>N808</v>
          </cell>
          <cell r="E259" t="str">
            <v>JCA 1326 Hounslow East Station Platform Works - Contract Variation</v>
          </cell>
          <cell r="F259" t="str">
            <v>CHIRWA Mary</v>
          </cell>
          <cell r="G259" t="str">
            <v>MUDGE John</v>
          </cell>
          <cell r="H259" t="str">
            <v>Special Projects</v>
          </cell>
          <cell r="I259" t="str">
            <v>Property</v>
          </cell>
        </row>
        <row r="260">
          <cell r="D260" t="str">
            <v>N809</v>
          </cell>
          <cell r="E260" t="str">
            <v>Mobilisation Funding for Canary Wharf Variation</v>
          </cell>
          <cell r="F260" t="str">
            <v>DAVIS Tim</v>
          </cell>
          <cell r="G260" t="str">
            <v>NEILSON Douglas</v>
          </cell>
          <cell r="H260" t="str">
            <v>Special Projects</v>
          </cell>
          <cell r="I260" t="str">
            <v>Infrastructure</v>
          </cell>
        </row>
        <row r="261">
          <cell r="D261" t="str">
            <v>N810</v>
          </cell>
          <cell r="E261" t="str">
            <v>N/L 95ts - Runback Protection System</v>
          </cell>
          <cell r="F261" t="str">
            <v>PRICE Nuala</v>
          </cell>
          <cell r="G261" t="str">
            <v>TUCKER Craig</v>
          </cell>
          <cell r="H261" t="str">
            <v>Rolling Stock</v>
          </cell>
          <cell r="I261" t="str">
            <v>Rolling Stock</v>
          </cell>
        </row>
        <row r="262">
          <cell r="D262" t="str">
            <v>N811</v>
          </cell>
          <cell r="E262" t="str">
            <v>J/L 96ts - Runback Protection System</v>
          </cell>
          <cell r="F262" t="str">
            <v>PRICE Nuala</v>
          </cell>
          <cell r="G262" t="str">
            <v>TUCKER Craig</v>
          </cell>
          <cell r="H262" t="str">
            <v>Rolling Stock</v>
          </cell>
          <cell r="I262" t="str">
            <v>Rolling Stock</v>
          </cell>
        </row>
        <row r="263">
          <cell r="D263" t="str">
            <v>N812</v>
          </cell>
          <cell r="E263" t="str">
            <v>Euston station - step free access and ticket hall feasibility.</v>
          </cell>
          <cell r="F263" t="str">
            <v>HUBSMITH Gordon</v>
          </cell>
          <cell r="G263" t="str">
            <v>ROSS Steve</v>
          </cell>
          <cell r="H263" t="str">
            <v>Special Projects</v>
          </cell>
          <cell r="I263" t="str">
            <v>Property</v>
          </cell>
        </row>
        <row r="264">
          <cell r="D264" t="str">
            <v>N813</v>
          </cell>
          <cell r="E264" t="str">
            <v>Canary Wharf LINKS to Commercial Developments (RIBA Stage G)</v>
          </cell>
          <cell r="F264" t="str">
            <v>DAVIS Tim</v>
          </cell>
          <cell r="G264" t="str">
            <v>NEILSON Douglas</v>
          </cell>
          <cell r="H264" t="str">
            <v>Special Projects</v>
          </cell>
          <cell r="I264" t="str">
            <v>Infrastructure</v>
          </cell>
        </row>
        <row r="265">
          <cell r="D265" t="str">
            <v>N814</v>
          </cell>
          <cell r="E265" t="str">
            <v>Incremental Improvement Measures at Golders Green Station - RPS 112</v>
          </cell>
          <cell r="F265" t="str">
            <v>BRYCE Paul</v>
          </cell>
          <cell r="G265" t="str">
            <v>TYNAN Dermot</v>
          </cell>
          <cell r="H265" t="str">
            <v>Stations</v>
          </cell>
          <cell r="I265" t="str">
            <v>Modernisations &amp; Refurbishments</v>
          </cell>
        </row>
        <row r="266">
          <cell r="D266" t="str">
            <v>N815</v>
          </cell>
          <cell r="E266" t="str">
            <v>Connect Power Enabling Works</v>
          </cell>
          <cell r="F266" t="str">
            <v>THOMAS Gwyn</v>
          </cell>
          <cell r="G266" t="str">
            <v>READ James</v>
          </cell>
          <cell r="H266" t="str">
            <v>Stations</v>
          </cell>
          <cell r="I266" t="str">
            <v>Communications &amp; Data Transfer</v>
          </cell>
        </row>
        <row r="267">
          <cell r="D267" t="str">
            <v>N816</v>
          </cell>
          <cell r="E267" t="str">
            <v>Wembley Park Station Congestion Relief and Accessibility project feasibility stage.</v>
          </cell>
          <cell r="F267" t="str">
            <v>HUBSMITH Gordon</v>
          </cell>
          <cell r="G267" t="str">
            <v>KENNY Shaun</v>
          </cell>
          <cell r="H267" t="str">
            <v>Special Projects</v>
          </cell>
          <cell r="I267" t="str">
            <v>Property</v>
          </cell>
        </row>
        <row r="268">
          <cell r="D268" t="str">
            <v>N817</v>
          </cell>
          <cell r="E268" t="str">
            <v>Canary Wharf East End</v>
          </cell>
          <cell r="F268" t="str">
            <v>DAVIS Tim</v>
          </cell>
          <cell r="G268" t="str">
            <v>NEILSON Douglas</v>
          </cell>
          <cell r="H268" t="str">
            <v>Special Projects</v>
          </cell>
          <cell r="I268" t="str">
            <v>Infrastructure</v>
          </cell>
        </row>
        <row r="269">
          <cell r="D269" t="str">
            <v>N818</v>
          </cell>
          <cell r="E269" t="str">
            <v>Leicester Square - Hippodrome Feasibility Study</v>
          </cell>
          <cell r="F269" t="str">
            <v>STUBBS Leslie</v>
          </cell>
          <cell r="G269" t="str">
            <v>McFARLANE Craig</v>
          </cell>
          <cell r="H269" t="str">
            <v>Special Projects</v>
          </cell>
          <cell r="I269" t="str">
            <v>Property</v>
          </cell>
        </row>
        <row r="270">
          <cell r="D270" t="str">
            <v>N819</v>
          </cell>
          <cell r="E270" t="str">
            <v>Manor House Step Free Access</v>
          </cell>
          <cell r="F270" t="str">
            <v>STUBBS Leslie</v>
          </cell>
          <cell r="G270" t="str">
            <v>KEELAN Glenn</v>
          </cell>
          <cell r="H270" t="str">
            <v>Stations</v>
          </cell>
          <cell r="I270" t="str">
            <v>Modernisations &amp; Refurbishments</v>
          </cell>
        </row>
        <row r="271">
          <cell r="D271" t="str">
            <v>N820</v>
          </cell>
          <cell r="E271" t="str">
            <v>Long Term Congestion Relief - Covent Garden</v>
          </cell>
          <cell r="F271" t="str">
            <v>DAVIS Tim</v>
          </cell>
          <cell r="G271" t="str">
            <v>KHAN Mohsinah</v>
          </cell>
          <cell r="H271" t="str">
            <v>Special Projects</v>
          </cell>
          <cell r="I271" t="str">
            <v>Infrastructure</v>
          </cell>
        </row>
        <row r="272">
          <cell r="D272" t="str">
            <v>N821</v>
          </cell>
          <cell r="E272" t="str">
            <v>Covent Garden - Advance Works</v>
          </cell>
          <cell r="F272" t="str">
            <v>DAVIS Tim</v>
          </cell>
          <cell r="G272" t="str">
            <v>NEILSON Douglas</v>
          </cell>
          <cell r="H272" t="str">
            <v>Special Projects</v>
          </cell>
          <cell r="I272" t="str">
            <v>Infrastructure</v>
          </cell>
        </row>
        <row r="273">
          <cell r="D273" t="str">
            <v>N822</v>
          </cell>
          <cell r="E273" t="str">
            <v>Connect Enabling Works -</v>
          </cell>
          <cell r="F273" t="str">
            <v>THOMAS Gwyn</v>
          </cell>
          <cell r="G273" t="str">
            <v>CLARKE Ian</v>
          </cell>
          <cell r="H273" t="str">
            <v>Stations</v>
          </cell>
          <cell r="I273" t="str">
            <v>Communications &amp; Data Transfer</v>
          </cell>
        </row>
        <row r="274">
          <cell r="D274" t="str">
            <v>N823</v>
          </cell>
          <cell r="E274" t="str">
            <v>Extension of Tracker System (Phase 2B) Jubilee Line Extension</v>
          </cell>
          <cell r="F274" t="str">
            <v>CROWLAND Roderick</v>
          </cell>
          <cell r="G274" t="str">
            <v>MADDICK Paul</v>
          </cell>
          <cell r="H274" t="str">
            <v>Special Projects</v>
          </cell>
          <cell r="I274" t="str">
            <v>Infrastructure</v>
          </cell>
        </row>
        <row r="275">
          <cell r="D275" t="str">
            <v>N824</v>
          </cell>
          <cell r="E275" t="str">
            <v>Extension of Tracker System (Phase 3) Northern &amp; Victoria Lines</v>
          </cell>
          <cell r="F275" t="str">
            <v>CROWLAND Roderick</v>
          </cell>
          <cell r="G275" t="str">
            <v>MADDICK Paul</v>
          </cell>
          <cell r="H275" t="str">
            <v>Special Projects</v>
          </cell>
          <cell r="I275" t="str">
            <v>Infrastructure</v>
          </cell>
        </row>
        <row r="276">
          <cell r="D276" t="str">
            <v>N825</v>
          </cell>
          <cell r="E276" t="str">
            <v>Extension of Tracker System</v>
          </cell>
          <cell r="F276" t="str">
            <v>CROWLAND Roderick</v>
          </cell>
          <cell r="G276" t="str">
            <v>LUMB Chris</v>
          </cell>
          <cell r="H276" t="str">
            <v>Special Projects</v>
          </cell>
          <cell r="I276" t="str">
            <v>Infrastructure</v>
          </cell>
        </row>
        <row r="277">
          <cell r="D277" t="str">
            <v>N899</v>
          </cell>
          <cell r="E277" t="str">
            <v>Connect Enabling Works : Funded by LUL</v>
          </cell>
          <cell r="F277" t="str">
            <v>THOMAS Gwyn</v>
          </cell>
          <cell r="G277" t="str">
            <v>CLARKE Ian</v>
          </cell>
          <cell r="H277" t="str">
            <v>Stations</v>
          </cell>
          <cell r="I277" t="str">
            <v>Communications &amp; Data Transfer</v>
          </cell>
        </row>
        <row r="278">
          <cell r="D278" t="str">
            <v>N902</v>
          </cell>
          <cell r="E278" t="str">
            <v>(C151)Northern Line: Substation Renewals (Northern Branches)</v>
          </cell>
          <cell r="F278" t="str">
            <v>GAVIN Mike</v>
          </cell>
          <cell r="G278" t="str">
            <v>DOBSON John</v>
          </cell>
          <cell r="H278" t="str">
            <v>Special Projects</v>
          </cell>
          <cell r="I278" t="str">
            <v>Infrastructure</v>
          </cell>
        </row>
        <row r="279">
          <cell r="D279" t="str">
            <v>N903</v>
          </cell>
          <cell r="E279" t="str">
            <v>(C379)1973 TS: Refurbishment &amp; Enhancement</v>
          </cell>
          <cell r="F279" t="str">
            <v>QUINEY Jon</v>
          </cell>
          <cell r="G279" t="str">
            <v>HEYS John</v>
          </cell>
          <cell r="H279" t="str">
            <v>Rolling Stock</v>
          </cell>
          <cell r="I279" t="str">
            <v>Rolling Stock</v>
          </cell>
        </row>
        <row r="280">
          <cell r="D280" t="str">
            <v>N914</v>
          </cell>
          <cell r="E280" t="str">
            <v>(D973)Leicester Square: Congestion Relief &amp; Refurbishment</v>
          </cell>
          <cell r="F280" t="str">
            <v>BENNETT Geoff</v>
          </cell>
          <cell r="G280" t="str">
            <v>BISHOP David</v>
          </cell>
          <cell r="H280" t="str">
            <v>Special Projects</v>
          </cell>
          <cell r="I280" t="str">
            <v>Property</v>
          </cell>
        </row>
        <row r="281">
          <cell r="D281" t="str">
            <v>N916</v>
          </cell>
          <cell r="E281" t="str">
            <v>(D975)Knightsbridge: Station Congestion Relief</v>
          </cell>
          <cell r="F281" t="str">
            <v>CHIRWA Mary</v>
          </cell>
          <cell r="G281" t="str">
            <v>KENNY Shaun</v>
          </cell>
          <cell r="H281" t="str">
            <v>Special Projects</v>
          </cell>
          <cell r="I281" t="str">
            <v>Property</v>
          </cell>
        </row>
        <row r="282">
          <cell r="D282" t="str">
            <v>N921</v>
          </cell>
          <cell r="E282" t="str">
            <v>(E046)West Ham Station Modernisation</v>
          </cell>
          <cell r="F282" t="str">
            <v>TANNER Ken</v>
          </cell>
          <cell r="G282" t="str">
            <v>COOKE Michael</v>
          </cell>
          <cell r="H282" t="str">
            <v>Stations</v>
          </cell>
          <cell r="I282" t="str">
            <v>Modernisations &amp; Refurbishments</v>
          </cell>
        </row>
        <row r="283">
          <cell r="D283" t="str">
            <v>N922</v>
          </cell>
          <cell r="E283" t="str">
            <v>(E059)Old Street: Escalator No.3 Replacement</v>
          </cell>
          <cell r="F283" t="str">
            <v>THOMAS Gwyn</v>
          </cell>
          <cell r="G283" t="str">
            <v>GOODMAN Peter</v>
          </cell>
          <cell r="H283" t="str">
            <v>Stations</v>
          </cell>
          <cell r="I283" t="str">
            <v>Lifts, Escalators &amp; Structures</v>
          </cell>
        </row>
        <row r="284">
          <cell r="D284" t="str">
            <v>N923</v>
          </cell>
          <cell r="E284" t="str">
            <v>(E065)Russell Square: Congestion Relief</v>
          </cell>
          <cell r="F284" t="str">
            <v>BENNETT Geoff</v>
          </cell>
          <cell r="G284" t="str">
            <v>KEELAN Glenn</v>
          </cell>
          <cell r="H284" t="str">
            <v>Special Projects</v>
          </cell>
          <cell r="I284" t="str">
            <v>Property</v>
          </cell>
        </row>
        <row r="285">
          <cell r="D285" t="str">
            <v>N924</v>
          </cell>
          <cell r="E285" t="str">
            <v>(E075)1973 Tube Stock: U Bracket Replacement</v>
          </cell>
          <cell r="F285" t="str">
            <v>QUINEY Jon</v>
          </cell>
          <cell r="G285" t="str">
            <v>THORNHILL Tom</v>
          </cell>
          <cell r="H285" t="str">
            <v>Rolling Stock</v>
          </cell>
          <cell r="I285" t="str">
            <v>Rolling Stock</v>
          </cell>
        </row>
        <row r="286">
          <cell r="D286" t="str">
            <v>N927</v>
          </cell>
          <cell r="E286" t="str">
            <v>(E153)St Johns Wood Esc 1 &amp; 3</v>
          </cell>
          <cell r="F286" t="str">
            <v>FUWA Mike</v>
          </cell>
          <cell r="G286" t="str">
            <v>GOODMAN Peter</v>
          </cell>
          <cell r="H286" t="str">
            <v>Stations</v>
          </cell>
          <cell r="I286" t="str">
            <v>Lifts, Escalators &amp; Structures</v>
          </cell>
        </row>
        <row r="287">
          <cell r="D287" t="str">
            <v>N928</v>
          </cell>
          <cell r="E287" t="str">
            <v>(E154)Replacement of MH Escalators at wood green</v>
          </cell>
          <cell r="F287" t="str">
            <v>FUWA Mike</v>
          </cell>
          <cell r="G287" t="str">
            <v>GOODMAN Peter</v>
          </cell>
          <cell r="H287" t="str">
            <v>Stations</v>
          </cell>
          <cell r="I287" t="str">
            <v>Lifts, Escalators &amp; Structures</v>
          </cell>
        </row>
        <row r="288">
          <cell r="D288" t="str">
            <v>N929</v>
          </cell>
          <cell r="E288" t="str">
            <v>(E162)Northern Line: Track Renewals 1998/99</v>
          </cell>
          <cell r="F288" t="str">
            <v>BESSANT Matthew</v>
          </cell>
          <cell r="G288" t="str">
            <v>HYDE Neil</v>
          </cell>
          <cell r="H288" t="str">
            <v>Permanent Way</v>
          </cell>
          <cell r="I288" t="str">
            <v>Track</v>
          </cell>
        </row>
        <row r="289">
          <cell r="D289" t="str">
            <v>N935</v>
          </cell>
          <cell r="E289" t="str">
            <v>(E204)1973 Tube Stock: Fleet Reliability Improvements</v>
          </cell>
          <cell r="F289" t="str">
            <v>QUINEY Jon</v>
          </cell>
          <cell r="G289" t="str">
            <v>HEYS John</v>
          </cell>
          <cell r="H289" t="str">
            <v>Rolling Stock</v>
          </cell>
          <cell r="I289" t="str">
            <v>Rolling Stock</v>
          </cell>
        </row>
        <row r="290">
          <cell r="D290" t="str">
            <v>N936</v>
          </cell>
          <cell r="E290" t="str">
            <v>(E217)Jubilee/East London Lines: IT Infrastructure Installation</v>
          </cell>
          <cell r="F290" t="str">
            <v>McARTHUR Gerry</v>
          </cell>
          <cell r="G290" t="str">
            <v>SATCHELL Paul</v>
          </cell>
          <cell r="H290" t="str">
            <v>Stations</v>
          </cell>
          <cell r="I290" t="str">
            <v>Lifts, Escalators &amp; Structures</v>
          </cell>
        </row>
        <row r="291">
          <cell r="D291" t="str">
            <v>N940</v>
          </cell>
          <cell r="E291" t="str">
            <v>(E251)Northern Line:Pumps &amp; Station Drainage 1998/99-1999/00</v>
          </cell>
          <cell r="F291" t="str">
            <v>WILLIAMS Ray</v>
          </cell>
          <cell r="G291" t="str">
            <v>ROWE Keith</v>
          </cell>
          <cell r="H291" t="str">
            <v>Permanent Way</v>
          </cell>
          <cell r="I291" t="str">
            <v>Civils</v>
          </cell>
        </row>
        <row r="292">
          <cell r="D292" t="str">
            <v>N941</v>
          </cell>
          <cell r="E292" t="str">
            <v>(E252)Piccadilly Line:Pumps &amp; Station Drainage 1998/99-1999/00</v>
          </cell>
          <cell r="F292" t="str">
            <v>WILLIAMS Ray</v>
          </cell>
          <cell r="G292" t="str">
            <v>ADOLPHUS Lyndon</v>
          </cell>
          <cell r="H292" t="str">
            <v>Permanent Way</v>
          </cell>
          <cell r="I292" t="str">
            <v>Civils</v>
          </cell>
        </row>
        <row r="293">
          <cell r="D293" t="str">
            <v>N943</v>
          </cell>
          <cell r="E293" t="str">
            <v>(E290)Wembley Park: Re-development Design</v>
          </cell>
          <cell r="F293" t="str">
            <v>HUBSMITH Gordon</v>
          </cell>
          <cell r="G293" t="str">
            <v>DAWKINS Kevin</v>
          </cell>
          <cell r="H293" t="str">
            <v>Special Projects</v>
          </cell>
          <cell r="I293" t="str">
            <v>Property</v>
          </cell>
        </row>
        <row r="294">
          <cell r="D294" t="str">
            <v>N946</v>
          </cell>
          <cell r="E294" t="str">
            <v>(E352)Hounslow East: Reconstruction</v>
          </cell>
          <cell r="F294" t="str">
            <v>CHIRWA Mary</v>
          </cell>
          <cell r="G294" t="str">
            <v>MUDGE John</v>
          </cell>
          <cell r="H294" t="str">
            <v>Special Projects</v>
          </cell>
          <cell r="I294" t="str">
            <v>Property</v>
          </cell>
        </row>
        <row r="295">
          <cell r="D295" t="str">
            <v>N950</v>
          </cell>
          <cell r="E295" t="str">
            <v>(E404) Tottenham Court Road Escalators 4 &amp; 5.</v>
          </cell>
          <cell r="F295" t="str">
            <v>FUWA Mike</v>
          </cell>
          <cell r="G295" t="str">
            <v>BROWN Hugh</v>
          </cell>
          <cell r="H295" t="str">
            <v>Stations</v>
          </cell>
          <cell r="I295" t="str">
            <v>Lifts, Escalators &amp; Structures</v>
          </cell>
        </row>
        <row r="296">
          <cell r="D296" t="str">
            <v>N957</v>
          </cell>
          <cell r="E296" t="str">
            <v>(E432)Northern Line Mod: Train Delivery &amp; Commissioning</v>
          </cell>
          <cell r="F296" t="str">
            <v>GAVIN Mike</v>
          </cell>
          <cell r="G296" t="str">
            <v>PAINTER Alan</v>
          </cell>
          <cell r="H296" t="str">
            <v>Rolling Stock</v>
          </cell>
          <cell r="I296" t="str">
            <v>Rolling Stock</v>
          </cell>
        </row>
        <row r="297">
          <cell r="D297" t="str">
            <v>N961</v>
          </cell>
          <cell r="E297" t="str">
            <v>(E259)Piccadilly Line: Track Welding</v>
          </cell>
          <cell r="F297" t="str">
            <v>AFRIYIE Mavis</v>
          </cell>
          <cell r="G297" t="str">
            <v>BANGASH Amjad</v>
          </cell>
          <cell r="H297" t="str">
            <v>Permanent Way</v>
          </cell>
          <cell r="I297" t="str">
            <v>Civils</v>
          </cell>
        </row>
        <row r="298">
          <cell r="D298" t="str">
            <v>.</v>
          </cell>
        </row>
        <row r="299">
          <cell r="D299" t="str">
            <v>.</v>
          </cell>
        </row>
        <row r="300">
          <cell r="D300" t="str">
            <v>.</v>
          </cell>
        </row>
        <row r="301">
          <cell r="D301" t="str">
            <v>.</v>
          </cell>
        </row>
        <row r="302">
          <cell r="D302" t="str">
            <v>.</v>
          </cell>
        </row>
        <row r="303">
          <cell r="D303" t="str">
            <v>.</v>
          </cell>
        </row>
        <row r="304">
          <cell r="D304" t="str">
            <v>.</v>
          </cell>
        </row>
        <row r="305">
          <cell r="D305" t="str">
            <v>.</v>
          </cell>
        </row>
        <row r="306">
          <cell r="D306" t="str">
            <v>.</v>
          </cell>
        </row>
        <row r="307">
          <cell r="D307" t="str">
            <v>.</v>
          </cell>
        </row>
        <row r="308">
          <cell r="D308" t="str">
            <v>.</v>
          </cell>
        </row>
        <row r="309">
          <cell r="D309" t="str">
            <v>.</v>
          </cell>
        </row>
        <row r="310">
          <cell r="D310" t="str">
            <v>.</v>
          </cell>
        </row>
        <row r="311">
          <cell r="D311" t="str">
            <v>.</v>
          </cell>
        </row>
        <row r="312">
          <cell r="D312" t="str">
            <v>.</v>
          </cell>
        </row>
        <row r="313">
          <cell r="D313" t="str">
            <v>.</v>
          </cell>
        </row>
        <row r="314">
          <cell r="D314" t="str">
            <v>.</v>
          </cell>
        </row>
        <row r="315">
          <cell r="D315" t="str">
            <v>.</v>
          </cell>
        </row>
        <row r="316">
          <cell r="D316" t="str">
            <v>.</v>
          </cell>
        </row>
        <row r="317">
          <cell r="D317" t="str">
            <v>.</v>
          </cell>
        </row>
        <row r="318">
          <cell r="D318" t="str">
            <v>.</v>
          </cell>
        </row>
        <row r="319">
          <cell r="D319" t="str">
            <v>.</v>
          </cell>
        </row>
        <row r="320">
          <cell r="D320" t="str">
            <v>.</v>
          </cell>
        </row>
        <row r="321">
          <cell r="D321" t="str">
            <v>.</v>
          </cell>
        </row>
        <row r="322">
          <cell r="D322" t="str">
            <v>.</v>
          </cell>
        </row>
        <row r="323">
          <cell r="D323" t="str">
            <v>.</v>
          </cell>
        </row>
        <row r="324">
          <cell r="D324" t="str">
            <v>.</v>
          </cell>
        </row>
        <row r="325">
          <cell r="D325" t="str">
            <v>.</v>
          </cell>
        </row>
        <row r="326">
          <cell r="D326" t="str">
            <v>.</v>
          </cell>
        </row>
        <row r="327">
          <cell r="D327" t="str">
            <v>.</v>
          </cell>
        </row>
        <row r="328">
          <cell r="D328" t="str">
            <v>.</v>
          </cell>
        </row>
        <row r="329">
          <cell r="D329" t="str">
            <v>.</v>
          </cell>
        </row>
        <row r="330">
          <cell r="D330" t="str">
            <v>.</v>
          </cell>
        </row>
        <row r="331">
          <cell r="D331" t="str">
            <v>.</v>
          </cell>
        </row>
        <row r="332">
          <cell r="D332" t="str">
            <v>.</v>
          </cell>
        </row>
        <row r="333">
          <cell r="D333" t="str">
            <v>.</v>
          </cell>
        </row>
        <row r="334">
          <cell r="D334" t="str">
            <v>.</v>
          </cell>
        </row>
        <row r="335">
          <cell r="D335" t="str">
            <v>.</v>
          </cell>
        </row>
        <row r="336">
          <cell r="D336" t="str">
            <v>.</v>
          </cell>
        </row>
        <row r="337">
          <cell r="D337" t="str">
            <v>.</v>
          </cell>
        </row>
        <row r="338">
          <cell r="D338" t="str">
            <v>.</v>
          </cell>
        </row>
        <row r="339">
          <cell r="D339" t="str">
            <v>.</v>
          </cell>
        </row>
        <row r="340">
          <cell r="D340" t="str">
            <v>.</v>
          </cell>
        </row>
        <row r="341">
          <cell r="D341" t="str">
            <v>.</v>
          </cell>
        </row>
        <row r="342">
          <cell r="D342" t="str">
            <v>.</v>
          </cell>
        </row>
        <row r="343">
          <cell r="D343" t="str">
            <v>.</v>
          </cell>
        </row>
        <row r="344">
          <cell r="D344" t="str">
            <v>.</v>
          </cell>
        </row>
        <row r="345">
          <cell r="D345" t="str">
            <v>.</v>
          </cell>
        </row>
        <row r="346">
          <cell r="D346" t="str">
            <v>.</v>
          </cell>
        </row>
        <row r="347">
          <cell r="D347" t="str">
            <v>.</v>
          </cell>
        </row>
        <row r="348">
          <cell r="D348" t="str">
            <v>.</v>
          </cell>
        </row>
        <row r="349">
          <cell r="D349" t="str">
            <v>.</v>
          </cell>
        </row>
        <row r="350">
          <cell r="D350" t="str">
            <v>.</v>
          </cell>
        </row>
        <row r="351">
          <cell r="D351" t="str">
            <v>.</v>
          </cell>
        </row>
        <row r="352">
          <cell r="D352" t="str">
            <v>.</v>
          </cell>
        </row>
        <row r="353">
          <cell r="D353" t="str">
            <v>.</v>
          </cell>
        </row>
        <row r="354">
          <cell r="D354" t="str">
            <v>.</v>
          </cell>
        </row>
        <row r="355">
          <cell r="D355" t="str">
            <v>.</v>
          </cell>
        </row>
        <row r="356">
          <cell r="D356" t="str">
            <v>.</v>
          </cell>
        </row>
        <row r="357">
          <cell r="D357" t="str">
            <v>.</v>
          </cell>
        </row>
        <row r="358">
          <cell r="D358" t="str">
            <v>.</v>
          </cell>
        </row>
        <row r="359">
          <cell r="D359" t="str">
            <v>.</v>
          </cell>
        </row>
        <row r="360">
          <cell r="D360" t="str">
            <v>.</v>
          </cell>
        </row>
        <row r="361">
          <cell r="D361" t="str">
            <v>.</v>
          </cell>
        </row>
        <row r="362">
          <cell r="D362" t="str">
            <v>.</v>
          </cell>
        </row>
        <row r="363">
          <cell r="D363" t="str">
            <v>.</v>
          </cell>
        </row>
        <row r="364">
          <cell r="D364" t="str">
            <v>.</v>
          </cell>
        </row>
        <row r="365">
          <cell r="D365" t="str">
            <v>.</v>
          </cell>
        </row>
        <row r="366">
          <cell r="D366" t="str">
            <v>.</v>
          </cell>
        </row>
        <row r="367">
          <cell r="D367" t="str">
            <v>.</v>
          </cell>
        </row>
        <row r="368">
          <cell r="D368" t="str">
            <v>.</v>
          </cell>
        </row>
        <row r="369">
          <cell r="D369" t="str">
            <v>.</v>
          </cell>
        </row>
        <row r="370">
          <cell r="D370" t="str">
            <v>.</v>
          </cell>
        </row>
        <row r="371">
          <cell r="D371" t="str">
            <v>.</v>
          </cell>
        </row>
        <row r="372">
          <cell r="D372" t="str">
            <v>.</v>
          </cell>
        </row>
        <row r="373">
          <cell r="D373" t="str">
            <v>.</v>
          </cell>
        </row>
        <row r="374">
          <cell r="D374" t="str">
            <v>.</v>
          </cell>
        </row>
        <row r="375">
          <cell r="D375" t="str">
            <v>.</v>
          </cell>
        </row>
        <row r="376">
          <cell r="D376" t="str">
            <v>.</v>
          </cell>
        </row>
        <row r="377">
          <cell r="D377" t="str">
            <v>.</v>
          </cell>
        </row>
        <row r="378">
          <cell r="D378" t="str">
            <v>.</v>
          </cell>
        </row>
        <row r="379">
          <cell r="D379" t="str">
            <v>.</v>
          </cell>
        </row>
        <row r="380">
          <cell r="D380" t="str">
            <v>.</v>
          </cell>
        </row>
        <row r="381">
          <cell r="D381" t="str">
            <v>.</v>
          </cell>
        </row>
        <row r="382">
          <cell r="D382" t="str">
            <v>.</v>
          </cell>
        </row>
        <row r="383">
          <cell r="D383" t="str">
            <v>.</v>
          </cell>
        </row>
        <row r="384">
          <cell r="D384" t="str">
            <v>.</v>
          </cell>
        </row>
        <row r="385">
          <cell r="D385" t="str">
            <v>.</v>
          </cell>
        </row>
        <row r="386">
          <cell r="D386" t="str">
            <v>.</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4033D6-2EDF-4068-A0A7-AB5229B6A84B}">
  <sheetPr>
    <tabColor theme="0"/>
  </sheetPr>
  <dimension ref="A1:H227"/>
  <sheetViews>
    <sheetView tabSelected="1" view="pageBreakPreview" topLeftCell="A37" zoomScale="91" zoomScaleNormal="100" zoomScaleSheetLayoutView="91" workbookViewId="0">
      <selection activeCell="H45" sqref="H45"/>
    </sheetView>
  </sheetViews>
  <sheetFormatPr defaultRowHeight="13.2" x14ac:dyDescent="0.25"/>
  <cols>
    <col min="1" max="1" width="10.109375" style="129" customWidth="1"/>
    <col min="2" max="2" width="67" style="129" customWidth="1"/>
    <col min="3" max="3" width="5.21875" style="129" customWidth="1"/>
    <col min="4" max="4" width="6.6640625" style="129" customWidth="1"/>
    <col min="5" max="5" width="15.6640625" style="129" bestFit="1" customWidth="1"/>
    <col min="6" max="6" width="5" style="129" customWidth="1"/>
    <col min="7" max="7" width="13.44140625" style="129" bestFit="1" customWidth="1"/>
    <col min="8" max="258" width="8.88671875" style="129"/>
    <col min="259" max="259" width="10.109375" style="129" customWidth="1"/>
    <col min="260" max="260" width="76.109375" style="129" customWidth="1"/>
    <col min="261" max="261" width="21.6640625" style="129" customWidth="1"/>
    <col min="262" max="514" width="8.88671875" style="129"/>
    <col min="515" max="515" width="10.109375" style="129" customWidth="1"/>
    <col min="516" max="516" width="76.109375" style="129" customWidth="1"/>
    <col min="517" max="517" width="21.6640625" style="129" customWidth="1"/>
    <col min="518" max="770" width="8.88671875" style="129"/>
    <col min="771" max="771" width="10.109375" style="129" customWidth="1"/>
    <col min="772" max="772" width="76.109375" style="129" customWidth="1"/>
    <col min="773" max="773" width="21.6640625" style="129" customWidth="1"/>
    <col min="774" max="1026" width="8.88671875" style="129"/>
    <col min="1027" max="1027" width="10.109375" style="129" customWidth="1"/>
    <col min="1028" max="1028" width="76.109375" style="129" customWidth="1"/>
    <col min="1029" max="1029" width="21.6640625" style="129" customWidth="1"/>
    <col min="1030" max="1282" width="8.88671875" style="129"/>
    <col min="1283" max="1283" width="10.109375" style="129" customWidth="1"/>
    <col min="1284" max="1284" width="76.109375" style="129" customWidth="1"/>
    <col min="1285" max="1285" width="21.6640625" style="129" customWidth="1"/>
    <col min="1286" max="1538" width="8.88671875" style="129"/>
    <col min="1539" max="1539" width="10.109375" style="129" customWidth="1"/>
    <col min="1540" max="1540" width="76.109375" style="129" customWidth="1"/>
    <col min="1541" max="1541" width="21.6640625" style="129" customWidth="1"/>
    <col min="1542" max="1794" width="8.88671875" style="129"/>
    <col min="1795" max="1795" width="10.109375" style="129" customWidth="1"/>
    <col min="1796" max="1796" width="76.109375" style="129" customWidth="1"/>
    <col min="1797" max="1797" width="21.6640625" style="129" customWidth="1"/>
    <col min="1798" max="2050" width="8.88671875" style="129"/>
    <col min="2051" max="2051" width="10.109375" style="129" customWidth="1"/>
    <col min="2052" max="2052" width="76.109375" style="129" customWidth="1"/>
    <col min="2053" max="2053" width="21.6640625" style="129" customWidth="1"/>
    <col min="2054" max="2306" width="8.88671875" style="129"/>
    <col min="2307" max="2307" width="10.109375" style="129" customWidth="1"/>
    <col min="2308" max="2308" width="76.109375" style="129" customWidth="1"/>
    <col min="2309" max="2309" width="21.6640625" style="129" customWidth="1"/>
    <col min="2310" max="2562" width="8.88671875" style="129"/>
    <col min="2563" max="2563" width="10.109375" style="129" customWidth="1"/>
    <col min="2564" max="2564" width="76.109375" style="129" customWidth="1"/>
    <col min="2565" max="2565" width="21.6640625" style="129" customWidth="1"/>
    <col min="2566" max="2818" width="8.88671875" style="129"/>
    <col min="2819" max="2819" width="10.109375" style="129" customWidth="1"/>
    <col min="2820" max="2820" width="76.109375" style="129" customWidth="1"/>
    <col min="2821" max="2821" width="21.6640625" style="129" customWidth="1"/>
    <col min="2822" max="3074" width="8.88671875" style="129"/>
    <col min="3075" max="3075" width="10.109375" style="129" customWidth="1"/>
    <col min="3076" max="3076" width="76.109375" style="129" customWidth="1"/>
    <col min="3077" max="3077" width="21.6640625" style="129" customWidth="1"/>
    <col min="3078" max="3330" width="8.88671875" style="129"/>
    <col min="3331" max="3331" width="10.109375" style="129" customWidth="1"/>
    <col min="3332" max="3332" width="76.109375" style="129" customWidth="1"/>
    <col min="3333" max="3333" width="21.6640625" style="129" customWidth="1"/>
    <col min="3334" max="3586" width="8.88671875" style="129"/>
    <col min="3587" max="3587" width="10.109375" style="129" customWidth="1"/>
    <col min="3588" max="3588" width="76.109375" style="129" customWidth="1"/>
    <col min="3589" max="3589" width="21.6640625" style="129" customWidth="1"/>
    <col min="3590" max="3842" width="8.88671875" style="129"/>
    <col min="3843" max="3843" width="10.109375" style="129" customWidth="1"/>
    <col min="3844" max="3844" width="76.109375" style="129" customWidth="1"/>
    <col min="3845" max="3845" width="21.6640625" style="129" customWidth="1"/>
    <col min="3846" max="4098" width="8.88671875" style="129"/>
    <col min="4099" max="4099" width="10.109375" style="129" customWidth="1"/>
    <col min="4100" max="4100" width="76.109375" style="129" customWidth="1"/>
    <col min="4101" max="4101" width="21.6640625" style="129" customWidth="1"/>
    <col min="4102" max="4354" width="8.88671875" style="129"/>
    <col min="4355" max="4355" width="10.109375" style="129" customWidth="1"/>
    <col min="4356" max="4356" width="76.109375" style="129" customWidth="1"/>
    <col min="4357" max="4357" width="21.6640625" style="129" customWidth="1"/>
    <col min="4358" max="4610" width="8.88671875" style="129"/>
    <col min="4611" max="4611" width="10.109375" style="129" customWidth="1"/>
    <col min="4612" max="4612" width="76.109375" style="129" customWidth="1"/>
    <col min="4613" max="4613" width="21.6640625" style="129" customWidth="1"/>
    <col min="4614" max="4866" width="8.88671875" style="129"/>
    <col min="4867" max="4867" width="10.109375" style="129" customWidth="1"/>
    <col min="4868" max="4868" width="76.109375" style="129" customWidth="1"/>
    <col min="4869" max="4869" width="21.6640625" style="129" customWidth="1"/>
    <col min="4870" max="5122" width="8.88671875" style="129"/>
    <col min="5123" max="5123" width="10.109375" style="129" customWidth="1"/>
    <col min="5124" max="5124" width="76.109375" style="129" customWidth="1"/>
    <col min="5125" max="5125" width="21.6640625" style="129" customWidth="1"/>
    <col min="5126" max="5378" width="8.88671875" style="129"/>
    <col min="5379" max="5379" width="10.109375" style="129" customWidth="1"/>
    <col min="5380" max="5380" width="76.109375" style="129" customWidth="1"/>
    <col min="5381" max="5381" width="21.6640625" style="129" customWidth="1"/>
    <col min="5382" max="5634" width="8.88671875" style="129"/>
    <col min="5635" max="5635" width="10.109375" style="129" customWidth="1"/>
    <col min="5636" max="5636" width="76.109375" style="129" customWidth="1"/>
    <col min="5637" max="5637" width="21.6640625" style="129" customWidth="1"/>
    <col min="5638" max="5890" width="8.88671875" style="129"/>
    <col min="5891" max="5891" width="10.109375" style="129" customWidth="1"/>
    <col min="5892" max="5892" width="76.109375" style="129" customWidth="1"/>
    <col min="5893" max="5893" width="21.6640625" style="129" customWidth="1"/>
    <col min="5894" max="6146" width="8.88671875" style="129"/>
    <col min="6147" max="6147" width="10.109375" style="129" customWidth="1"/>
    <col min="6148" max="6148" width="76.109375" style="129" customWidth="1"/>
    <col min="6149" max="6149" width="21.6640625" style="129" customWidth="1"/>
    <col min="6150" max="6402" width="8.88671875" style="129"/>
    <col min="6403" max="6403" width="10.109375" style="129" customWidth="1"/>
    <col min="6404" max="6404" width="76.109375" style="129" customWidth="1"/>
    <col min="6405" max="6405" width="21.6640625" style="129" customWidth="1"/>
    <col min="6406" max="6658" width="8.88671875" style="129"/>
    <col min="6659" max="6659" width="10.109375" style="129" customWidth="1"/>
    <col min="6660" max="6660" width="76.109375" style="129" customWidth="1"/>
    <col min="6661" max="6661" width="21.6640625" style="129" customWidth="1"/>
    <col min="6662" max="6914" width="8.88671875" style="129"/>
    <col min="6915" max="6915" width="10.109375" style="129" customWidth="1"/>
    <col min="6916" max="6916" width="76.109375" style="129" customWidth="1"/>
    <col min="6917" max="6917" width="21.6640625" style="129" customWidth="1"/>
    <col min="6918" max="7170" width="8.88671875" style="129"/>
    <col min="7171" max="7171" width="10.109375" style="129" customWidth="1"/>
    <col min="7172" max="7172" width="76.109375" style="129" customWidth="1"/>
    <col min="7173" max="7173" width="21.6640625" style="129" customWidth="1"/>
    <col min="7174" max="7426" width="8.88671875" style="129"/>
    <col min="7427" max="7427" width="10.109375" style="129" customWidth="1"/>
    <col min="7428" max="7428" width="76.109375" style="129" customWidth="1"/>
    <col min="7429" max="7429" width="21.6640625" style="129" customWidth="1"/>
    <col min="7430" max="7682" width="8.88671875" style="129"/>
    <col min="7683" max="7683" width="10.109375" style="129" customWidth="1"/>
    <col min="7684" max="7684" width="76.109375" style="129" customWidth="1"/>
    <col min="7685" max="7685" width="21.6640625" style="129" customWidth="1"/>
    <col min="7686" max="7938" width="8.88671875" style="129"/>
    <col min="7939" max="7939" width="10.109375" style="129" customWidth="1"/>
    <col min="7940" max="7940" width="76.109375" style="129" customWidth="1"/>
    <col min="7941" max="7941" width="21.6640625" style="129" customWidth="1"/>
    <col min="7942" max="8194" width="8.88671875" style="129"/>
    <col min="8195" max="8195" width="10.109375" style="129" customWidth="1"/>
    <col min="8196" max="8196" width="76.109375" style="129" customWidth="1"/>
    <col min="8197" max="8197" width="21.6640625" style="129" customWidth="1"/>
    <col min="8198" max="8450" width="8.88671875" style="129"/>
    <col min="8451" max="8451" width="10.109375" style="129" customWidth="1"/>
    <col min="8452" max="8452" width="76.109375" style="129" customWidth="1"/>
    <col min="8453" max="8453" width="21.6640625" style="129" customWidth="1"/>
    <col min="8454" max="8706" width="8.88671875" style="129"/>
    <col min="8707" max="8707" width="10.109375" style="129" customWidth="1"/>
    <col min="8708" max="8708" width="76.109375" style="129" customWidth="1"/>
    <col min="8709" max="8709" width="21.6640625" style="129" customWidth="1"/>
    <col min="8710" max="8962" width="8.88671875" style="129"/>
    <col min="8963" max="8963" width="10.109375" style="129" customWidth="1"/>
    <col min="8964" max="8964" width="76.109375" style="129" customWidth="1"/>
    <col min="8965" max="8965" width="21.6640625" style="129" customWidth="1"/>
    <col min="8966" max="9218" width="8.88671875" style="129"/>
    <col min="9219" max="9219" width="10.109375" style="129" customWidth="1"/>
    <col min="9220" max="9220" width="76.109375" style="129" customWidth="1"/>
    <col min="9221" max="9221" width="21.6640625" style="129" customWidth="1"/>
    <col min="9222" max="9474" width="8.88671875" style="129"/>
    <col min="9475" max="9475" width="10.109375" style="129" customWidth="1"/>
    <col min="9476" max="9476" width="76.109375" style="129" customWidth="1"/>
    <col min="9477" max="9477" width="21.6640625" style="129" customWidth="1"/>
    <col min="9478" max="9730" width="8.88671875" style="129"/>
    <col min="9731" max="9731" width="10.109375" style="129" customWidth="1"/>
    <col min="9732" max="9732" width="76.109375" style="129" customWidth="1"/>
    <col min="9733" max="9733" width="21.6640625" style="129" customWidth="1"/>
    <col min="9734" max="9986" width="8.88671875" style="129"/>
    <col min="9987" max="9987" width="10.109375" style="129" customWidth="1"/>
    <col min="9988" max="9988" width="76.109375" style="129" customWidth="1"/>
    <col min="9989" max="9989" width="21.6640625" style="129" customWidth="1"/>
    <col min="9990" max="10242" width="8.88671875" style="129"/>
    <col min="10243" max="10243" width="10.109375" style="129" customWidth="1"/>
    <col min="10244" max="10244" width="76.109375" style="129" customWidth="1"/>
    <col min="10245" max="10245" width="21.6640625" style="129" customWidth="1"/>
    <col min="10246" max="10498" width="8.88671875" style="129"/>
    <col min="10499" max="10499" width="10.109375" style="129" customWidth="1"/>
    <col min="10500" max="10500" width="76.109375" style="129" customWidth="1"/>
    <col min="10501" max="10501" width="21.6640625" style="129" customWidth="1"/>
    <col min="10502" max="10754" width="8.88671875" style="129"/>
    <col min="10755" max="10755" width="10.109375" style="129" customWidth="1"/>
    <col min="10756" max="10756" width="76.109375" style="129" customWidth="1"/>
    <col min="10757" max="10757" width="21.6640625" style="129" customWidth="1"/>
    <col min="10758" max="11010" width="8.88671875" style="129"/>
    <col min="11011" max="11011" width="10.109375" style="129" customWidth="1"/>
    <col min="11012" max="11012" width="76.109375" style="129" customWidth="1"/>
    <col min="11013" max="11013" width="21.6640625" style="129" customWidth="1"/>
    <col min="11014" max="11266" width="8.88671875" style="129"/>
    <col min="11267" max="11267" width="10.109375" style="129" customWidth="1"/>
    <col min="11268" max="11268" width="76.109375" style="129" customWidth="1"/>
    <col min="11269" max="11269" width="21.6640625" style="129" customWidth="1"/>
    <col min="11270" max="11522" width="8.88671875" style="129"/>
    <col min="11523" max="11523" width="10.109375" style="129" customWidth="1"/>
    <col min="11524" max="11524" width="76.109375" style="129" customWidth="1"/>
    <col min="11525" max="11525" width="21.6640625" style="129" customWidth="1"/>
    <col min="11526" max="11778" width="8.88671875" style="129"/>
    <col min="11779" max="11779" width="10.109375" style="129" customWidth="1"/>
    <col min="11780" max="11780" width="76.109375" style="129" customWidth="1"/>
    <col min="11781" max="11781" width="21.6640625" style="129" customWidth="1"/>
    <col min="11782" max="12034" width="8.88671875" style="129"/>
    <col min="12035" max="12035" width="10.109375" style="129" customWidth="1"/>
    <col min="12036" max="12036" width="76.109375" style="129" customWidth="1"/>
    <col min="12037" max="12037" width="21.6640625" style="129" customWidth="1"/>
    <col min="12038" max="12290" width="8.88671875" style="129"/>
    <col min="12291" max="12291" width="10.109375" style="129" customWidth="1"/>
    <col min="12292" max="12292" width="76.109375" style="129" customWidth="1"/>
    <col min="12293" max="12293" width="21.6640625" style="129" customWidth="1"/>
    <col min="12294" max="12546" width="8.88671875" style="129"/>
    <col min="12547" max="12547" width="10.109375" style="129" customWidth="1"/>
    <col min="12548" max="12548" width="76.109375" style="129" customWidth="1"/>
    <col min="12549" max="12549" width="21.6640625" style="129" customWidth="1"/>
    <col min="12550" max="12802" width="8.88671875" style="129"/>
    <col min="12803" max="12803" width="10.109375" style="129" customWidth="1"/>
    <col min="12804" max="12804" width="76.109375" style="129" customWidth="1"/>
    <col min="12805" max="12805" width="21.6640625" style="129" customWidth="1"/>
    <col min="12806" max="13058" width="8.88671875" style="129"/>
    <col min="13059" max="13059" width="10.109375" style="129" customWidth="1"/>
    <col min="13060" max="13060" width="76.109375" style="129" customWidth="1"/>
    <col min="13061" max="13061" width="21.6640625" style="129" customWidth="1"/>
    <col min="13062" max="13314" width="8.88671875" style="129"/>
    <col min="13315" max="13315" width="10.109375" style="129" customWidth="1"/>
    <col min="13316" max="13316" width="76.109375" style="129" customWidth="1"/>
    <col min="13317" max="13317" width="21.6640625" style="129" customWidth="1"/>
    <col min="13318" max="13570" width="8.88671875" style="129"/>
    <col min="13571" max="13571" width="10.109375" style="129" customWidth="1"/>
    <col min="13572" max="13572" width="76.109375" style="129" customWidth="1"/>
    <col min="13573" max="13573" width="21.6640625" style="129" customWidth="1"/>
    <col min="13574" max="13826" width="8.88671875" style="129"/>
    <col min="13827" max="13827" width="10.109375" style="129" customWidth="1"/>
    <col min="13828" max="13828" width="76.109375" style="129" customWidth="1"/>
    <col min="13829" max="13829" width="21.6640625" style="129" customWidth="1"/>
    <col min="13830" max="14082" width="8.88671875" style="129"/>
    <col min="14083" max="14083" width="10.109375" style="129" customWidth="1"/>
    <col min="14084" max="14084" width="76.109375" style="129" customWidth="1"/>
    <col min="14085" max="14085" width="21.6640625" style="129" customWidth="1"/>
    <col min="14086" max="14338" width="8.88671875" style="129"/>
    <col min="14339" max="14339" width="10.109375" style="129" customWidth="1"/>
    <col min="14340" max="14340" width="76.109375" style="129" customWidth="1"/>
    <col min="14341" max="14341" width="21.6640625" style="129" customWidth="1"/>
    <col min="14342" max="14594" width="8.88671875" style="129"/>
    <col min="14595" max="14595" width="10.109375" style="129" customWidth="1"/>
    <col min="14596" max="14596" width="76.109375" style="129" customWidth="1"/>
    <col min="14597" max="14597" width="21.6640625" style="129" customWidth="1"/>
    <col min="14598" max="14850" width="8.88671875" style="129"/>
    <col min="14851" max="14851" width="10.109375" style="129" customWidth="1"/>
    <col min="14852" max="14852" width="76.109375" style="129" customWidth="1"/>
    <col min="14853" max="14853" width="21.6640625" style="129" customWidth="1"/>
    <col min="14854" max="15106" width="8.88671875" style="129"/>
    <col min="15107" max="15107" width="10.109375" style="129" customWidth="1"/>
    <col min="15108" max="15108" width="76.109375" style="129" customWidth="1"/>
    <col min="15109" max="15109" width="21.6640625" style="129" customWidth="1"/>
    <col min="15110" max="15362" width="8.88671875" style="129"/>
    <col min="15363" max="15363" width="10.109375" style="129" customWidth="1"/>
    <col min="15364" max="15364" width="76.109375" style="129" customWidth="1"/>
    <col min="15365" max="15365" width="21.6640625" style="129" customWidth="1"/>
    <col min="15366" max="15618" width="8.88671875" style="129"/>
    <col min="15619" max="15619" width="10.109375" style="129" customWidth="1"/>
    <col min="15620" max="15620" width="76.109375" style="129" customWidth="1"/>
    <col min="15621" max="15621" width="21.6640625" style="129" customWidth="1"/>
    <col min="15622" max="15874" width="8.88671875" style="129"/>
    <col min="15875" max="15875" width="10.109375" style="129" customWidth="1"/>
    <col min="15876" max="15876" width="76.109375" style="129" customWidth="1"/>
    <col min="15877" max="15877" width="21.6640625" style="129" customWidth="1"/>
    <col min="15878" max="16130" width="8.88671875" style="129"/>
    <col min="16131" max="16131" width="10.109375" style="129" customWidth="1"/>
    <col min="16132" max="16132" width="76.109375" style="129" customWidth="1"/>
    <col min="16133" max="16133" width="21.6640625" style="129" customWidth="1"/>
    <col min="16134" max="16384" width="8.88671875" style="129"/>
  </cols>
  <sheetData>
    <row r="1" spans="1:8" ht="53.55" customHeight="1" x14ac:dyDescent="0.25">
      <c r="A1" s="317"/>
      <c r="B1" s="310" t="s">
        <v>319</v>
      </c>
      <c r="C1" s="311"/>
      <c r="D1" s="311"/>
      <c r="E1" s="312"/>
      <c r="F1" s="151"/>
    </row>
    <row r="2" spans="1:8" ht="26.4" customHeight="1" x14ac:dyDescent="0.25">
      <c r="A2" s="318"/>
      <c r="B2" s="300"/>
      <c r="C2" s="316"/>
      <c r="D2" s="316"/>
      <c r="E2" s="167"/>
      <c r="F2" s="151"/>
    </row>
    <row r="3" spans="1:8" ht="24" customHeight="1" x14ac:dyDescent="0.25">
      <c r="A3" s="313"/>
      <c r="B3" s="314"/>
      <c r="C3" s="314"/>
      <c r="D3" s="314"/>
      <c r="E3" s="315"/>
      <c r="F3" s="151"/>
    </row>
    <row r="4" spans="1:8" ht="24" customHeight="1" x14ac:dyDescent="0.25">
      <c r="A4" s="245" t="s">
        <v>230</v>
      </c>
      <c r="B4" s="246" t="s">
        <v>231</v>
      </c>
      <c r="C4" s="247"/>
      <c r="D4" s="247"/>
      <c r="E4" s="248" t="s">
        <v>232</v>
      </c>
      <c r="F4" s="151"/>
    </row>
    <row r="5" spans="1:8" ht="15.75" customHeight="1" x14ac:dyDescent="0.25">
      <c r="A5" s="162"/>
      <c r="B5" s="168"/>
      <c r="C5" s="176"/>
      <c r="D5" s="176"/>
      <c r="E5" s="155"/>
      <c r="F5" s="151"/>
    </row>
    <row r="6" spans="1:8" ht="15.75" customHeight="1" x14ac:dyDescent="0.25">
      <c r="A6" s="162"/>
      <c r="B6" s="169"/>
      <c r="C6" s="154"/>
      <c r="D6" s="154"/>
      <c r="E6" s="155"/>
      <c r="F6" s="151"/>
    </row>
    <row r="7" spans="1:8" ht="15.75" customHeight="1" x14ac:dyDescent="0.25">
      <c r="A7" s="162"/>
      <c r="B7" s="170" t="s">
        <v>233</v>
      </c>
      <c r="C7" s="153"/>
      <c r="D7" s="153"/>
      <c r="E7" s="155"/>
      <c r="F7" s="151"/>
    </row>
    <row r="8" spans="1:8" ht="15.75" customHeight="1" x14ac:dyDescent="0.25">
      <c r="A8" s="162"/>
      <c r="B8" s="170"/>
      <c r="C8" s="153"/>
      <c r="D8" s="153"/>
      <c r="E8" s="155"/>
      <c r="F8" s="151"/>
    </row>
    <row r="9" spans="1:8" ht="15.75" customHeight="1" x14ac:dyDescent="0.25">
      <c r="A9" s="162"/>
      <c r="B9" s="171" t="s">
        <v>234</v>
      </c>
      <c r="C9" s="156"/>
      <c r="D9" s="156"/>
      <c r="E9" s="155"/>
      <c r="F9" s="151"/>
    </row>
    <row r="10" spans="1:8" ht="15.75" customHeight="1" x14ac:dyDescent="0.25">
      <c r="A10" s="162"/>
      <c r="B10" s="171"/>
      <c r="C10" s="156"/>
      <c r="D10" s="156"/>
      <c r="E10" s="155"/>
      <c r="F10" s="151"/>
    </row>
    <row r="11" spans="1:8" ht="15.75" customHeight="1" x14ac:dyDescent="0.25">
      <c r="A11" s="162"/>
      <c r="B11" s="172" t="s">
        <v>235</v>
      </c>
      <c r="C11" s="157"/>
      <c r="D11" s="157"/>
      <c r="E11" s="155"/>
      <c r="F11" s="151"/>
      <c r="G11" s="130"/>
      <c r="H11" s="132"/>
    </row>
    <row r="12" spans="1:8" ht="15.75" customHeight="1" x14ac:dyDescent="0.25">
      <c r="A12" s="162"/>
      <c r="B12" s="172"/>
      <c r="C12" s="157"/>
      <c r="D12" s="157"/>
      <c r="E12" s="155"/>
      <c r="F12" s="151"/>
      <c r="G12" s="130"/>
      <c r="H12" s="132"/>
    </row>
    <row r="13" spans="1:8" ht="15.75" customHeight="1" x14ac:dyDescent="0.25">
      <c r="A13" s="162"/>
      <c r="B13" s="171" t="s">
        <v>236</v>
      </c>
      <c r="C13" s="156"/>
      <c r="D13" s="156"/>
      <c r="E13" s="155"/>
      <c r="F13" s="151"/>
      <c r="G13" s="130"/>
      <c r="H13" s="132"/>
    </row>
    <row r="14" spans="1:8" ht="15.75" customHeight="1" x14ac:dyDescent="0.25">
      <c r="A14" s="162"/>
      <c r="B14" s="169"/>
      <c r="C14" s="154"/>
      <c r="D14" s="154"/>
      <c r="E14" s="155"/>
      <c r="F14" s="151"/>
    </row>
    <row r="15" spans="1:8" ht="15.75" customHeight="1" x14ac:dyDescent="0.25">
      <c r="A15" s="163"/>
      <c r="B15" s="172" t="s">
        <v>237</v>
      </c>
      <c r="C15" s="157"/>
      <c r="D15" s="157"/>
      <c r="E15" s="155"/>
      <c r="F15" s="151"/>
    </row>
    <row r="16" spans="1:8" ht="15.75" customHeight="1" x14ac:dyDescent="0.25">
      <c r="A16" s="163"/>
      <c r="B16" s="169"/>
      <c r="C16" s="154"/>
      <c r="D16" s="154"/>
      <c r="E16" s="155"/>
      <c r="F16" s="151"/>
    </row>
    <row r="17" spans="1:6" ht="15.75" customHeight="1" x14ac:dyDescent="0.25">
      <c r="A17" s="163"/>
      <c r="B17" s="172"/>
      <c r="C17" s="157"/>
      <c r="D17" s="157"/>
      <c r="E17" s="155"/>
      <c r="F17" s="151"/>
    </row>
    <row r="18" spans="1:6" ht="15.75" customHeight="1" x14ac:dyDescent="0.25">
      <c r="A18" s="164"/>
      <c r="B18" s="173"/>
      <c r="C18" s="158"/>
      <c r="D18" s="158"/>
      <c r="E18" s="155"/>
      <c r="F18" s="151"/>
    </row>
    <row r="19" spans="1:6" ht="15.75" customHeight="1" x14ac:dyDescent="0.25">
      <c r="A19" s="164"/>
      <c r="B19" s="173"/>
      <c r="C19" s="158"/>
      <c r="D19" s="158"/>
      <c r="E19" s="155"/>
      <c r="F19" s="151"/>
    </row>
    <row r="20" spans="1:6" ht="15.75" customHeight="1" x14ac:dyDescent="0.25">
      <c r="A20" s="164"/>
      <c r="B20" s="173"/>
      <c r="C20" s="158"/>
      <c r="D20" s="158"/>
      <c r="E20" s="155"/>
      <c r="F20" s="151"/>
    </row>
    <row r="21" spans="1:6" ht="15.75" customHeight="1" x14ac:dyDescent="0.25">
      <c r="A21" s="164"/>
      <c r="B21" s="173"/>
      <c r="C21" s="158"/>
      <c r="D21" s="158"/>
      <c r="E21" s="155"/>
      <c r="F21" s="151"/>
    </row>
    <row r="22" spans="1:6" ht="15.75" customHeight="1" x14ac:dyDescent="0.25">
      <c r="A22" s="164"/>
      <c r="B22" s="173"/>
      <c r="C22" s="158"/>
      <c r="D22" s="158"/>
      <c r="E22" s="155"/>
      <c r="F22" s="151"/>
    </row>
    <row r="23" spans="1:6" ht="15.75" customHeight="1" x14ac:dyDescent="0.25">
      <c r="A23" s="164"/>
      <c r="B23" s="173"/>
      <c r="C23" s="158"/>
      <c r="D23" s="158"/>
      <c r="E23" s="155"/>
      <c r="F23" s="151"/>
    </row>
    <row r="24" spans="1:6" ht="15.75" customHeight="1" x14ac:dyDescent="0.25">
      <c r="A24" s="164"/>
      <c r="B24" s="173"/>
      <c r="C24" s="158"/>
      <c r="D24" s="158"/>
      <c r="E24" s="155"/>
      <c r="F24" s="151"/>
    </row>
    <row r="25" spans="1:6" ht="15.75" customHeight="1" x14ac:dyDescent="0.25">
      <c r="A25" s="164"/>
      <c r="B25" s="173"/>
      <c r="C25" s="158"/>
      <c r="D25" s="158"/>
      <c r="E25" s="155"/>
      <c r="F25" s="151"/>
    </row>
    <row r="26" spans="1:6" ht="15.75" customHeight="1" x14ac:dyDescent="0.25">
      <c r="A26" s="164"/>
      <c r="B26" s="173"/>
      <c r="C26" s="158"/>
      <c r="D26" s="158"/>
      <c r="E26" s="155"/>
      <c r="F26" s="151"/>
    </row>
    <row r="27" spans="1:6" ht="15.75" customHeight="1" x14ac:dyDescent="0.25">
      <c r="A27" s="164"/>
      <c r="B27" s="173"/>
      <c r="C27" s="158"/>
      <c r="D27" s="158"/>
      <c r="E27" s="155"/>
      <c r="F27" s="151"/>
    </row>
    <row r="28" spans="1:6" ht="15.75" customHeight="1" x14ac:dyDescent="0.25">
      <c r="A28" s="164"/>
      <c r="B28" s="173"/>
      <c r="C28" s="158"/>
      <c r="D28" s="158"/>
      <c r="E28" s="155"/>
      <c r="F28" s="151"/>
    </row>
    <row r="29" spans="1:6" ht="15.75" customHeight="1" x14ac:dyDescent="0.25">
      <c r="A29" s="164"/>
      <c r="B29" s="173"/>
      <c r="C29" s="158"/>
      <c r="D29" s="158"/>
      <c r="E29" s="155"/>
      <c r="F29" s="151"/>
    </row>
    <row r="30" spans="1:6" ht="15.75" customHeight="1" x14ac:dyDescent="0.25">
      <c r="A30" s="164"/>
      <c r="B30" s="173"/>
      <c r="C30" s="158"/>
      <c r="D30" s="158"/>
      <c r="E30" s="155"/>
      <c r="F30" s="151"/>
    </row>
    <row r="31" spans="1:6" ht="15.75" customHeight="1" x14ac:dyDescent="0.25">
      <c r="A31" s="164"/>
      <c r="B31" s="173"/>
      <c r="C31" s="158"/>
      <c r="D31" s="158"/>
      <c r="E31" s="155"/>
      <c r="F31" s="151"/>
    </row>
    <row r="32" spans="1:6" ht="15.75" customHeight="1" x14ac:dyDescent="0.25">
      <c r="A32" s="164"/>
      <c r="B32" s="173"/>
      <c r="C32" s="158"/>
      <c r="D32" s="158"/>
      <c r="E32" s="155"/>
      <c r="F32" s="151"/>
    </row>
    <row r="33" spans="1:6" ht="15.75" customHeight="1" x14ac:dyDescent="0.25">
      <c r="A33" s="164"/>
      <c r="B33" s="173"/>
      <c r="C33" s="158"/>
      <c r="D33" s="158"/>
      <c r="E33" s="155"/>
      <c r="F33" s="151"/>
    </row>
    <row r="34" spans="1:6" ht="15.75" customHeight="1" x14ac:dyDescent="0.25">
      <c r="A34" s="164"/>
      <c r="B34" s="173"/>
      <c r="C34" s="158"/>
      <c r="D34" s="158"/>
      <c r="E34" s="155"/>
      <c r="F34" s="151"/>
    </row>
    <row r="35" spans="1:6" ht="15.75" customHeight="1" x14ac:dyDescent="0.25">
      <c r="A35" s="164"/>
      <c r="B35" s="173"/>
      <c r="C35" s="158"/>
      <c r="D35" s="158"/>
      <c r="E35" s="155"/>
      <c r="F35" s="151"/>
    </row>
    <row r="36" spans="1:6" ht="15.75" customHeight="1" x14ac:dyDescent="0.25">
      <c r="A36" s="164"/>
      <c r="B36" s="173"/>
      <c r="C36" s="158"/>
      <c r="D36" s="158"/>
      <c r="E36" s="155"/>
      <c r="F36" s="151"/>
    </row>
    <row r="37" spans="1:6" ht="15.75" customHeight="1" x14ac:dyDescent="0.25">
      <c r="A37" s="164"/>
      <c r="B37" s="171"/>
      <c r="C37" s="156"/>
      <c r="D37" s="156"/>
      <c r="E37" s="155"/>
      <c r="F37" s="151"/>
    </row>
    <row r="38" spans="1:6" ht="15.75" customHeight="1" x14ac:dyDescent="0.25">
      <c r="A38" s="164"/>
      <c r="B38" s="173"/>
      <c r="C38" s="158"/>
      <c r="D38" s="158"/>
      <c r="E38" s="155"/>
      <c r="F38" s="151"/>
    </row>
    <row r="39" spans="1:6" ht="15.75" customHeight="1" x14ac:dyDescent="0.25">
      <c r="A39" s="164"/>
      <c r="B39" s="173"/>
      <c r="C39" s="158"/>
      <c r="D39" s="158"/>
      <c r="E39" s="155"/>
      <c r="F39" s="151"/>
    </row>
    <row r="40" spans="1:6" ht="15.75" customHeight="1" x14ac:dyDescent="0.25">
      <c r="A40" s="164"/>
      <c r="B40" s="173"/>
      <c r="C40" s="158"/>
      <c r="D40" s="158"/>
      <c r="E40" s="155"/>
      <c r="F40" s="151"/>
    </row>
    <row r="41" spans="1:6" ht="15.75" customHeight="1" x14ac:dyDescent="0.25">
      <c r="A41" s="164"/>
      <c r="B41" s="173"/>
      <c r="C41" s="158"/>
      <c r="D41" s="158"/>
      <c r="E41" s="155"/>
      <c r="F41" s="151"/>
    </row>
    <row r="42" spans="1:6" ht="15.75" customHeight="1" x14ac:dyDescent="0.25">
      <c r="A42" s="164"/>
      <c r="B42" s="173"/>
      <c r="C42" s="158"/>
      <c r="D42" s="158"/>
      <c r="E42" s="155"/>
      <c r="F42" s="151"/>
    </row>
    <row r="43" spans="1:6" ht="15.75" customHeight="1" x14ac:dyDescent="0.25">
      <c r="A43" s="164"/>
      <c r="B43" s="173"/>
      <c r="C43" s="158"/>
      <c r="D43" s="158"/>
      <c r="E43" s="155"/>
      <c r="F43" s="151"/>
    </row>
    <row r="44" spans="1:6" ht="15.75" customHeight="1" x14ac:dyDescent="0.25">
      <c r="A44" s="164"/>
      <c r="B44" s="171"/>
      <c r="C44" s="156"/>
      <c r="D44" s="156"/>
      <c r="E44" s="155"/>
      <c r="F44" s="151"/>
    </row>
    <row r="45" spans="1:6" ht="15.75" customHeight="1" x14ac:dyDescent="0.25">
      <c r="A45" s="164"/>
      <c r="B45" s="171"/>
      <c r="C45" s="156"/>
      <c r="D45" s="156"/>
      <c r="E45" s="155"/>
      <c r="F45" s="151"/>
    </row>
    <row r="46" spans="1:6" ht="15.75" customHeight="1" x14ac:dyDescent="0.25">
      <c r="A46" s="164"/>
      <c r="B46" s="173"/>
      <c r="C46" s="158"/>
      <c r="D46" s="158"/>
      <c r="E46" s="155"/>
      <c r="F46" s="151"/>
    </row>
    <row r="47" spans="1:6" ht="15.75" customHeight="1" x14ac:dyDescent="0.25">
      <c r="A47" s="164"/>
      <c r="B47" s="173"/>
      <c r="C47" s="158"/>
      <c r="D47" s="158"/>
      <c r="E47" s="155"/>
      <c r="F47" s="151"/>
    </row>
    <row r="48" spans="1:6" ht="15.75" customHeight="1" x14ac:dyDescent="0.25">
      <c r="A48" s="164"/>
      <c r="B48" s="173"/>
      <c r="C48" s="158"/>
      <c r="D48" s="158"/>
      <c r="E48" s="155"/>
      <c r="F48" s="151"/>
    </row>
    <row r="49" spans="1:6" ht="15.75" customHeight="1" x14ac:dyDescent="0.25">
      <c r="A49" s="164"/>
      <c r="B49" s="173"/>
      <c r="C49" s="158"/>
      <c r="D49" s="158"/>
      <c r="E49" s="155"/>
      <c r="F49" s="151"/>
    </row>
    <row r="50" spans="1:6" ht="15.75" customHeight="1" x14ac:dyDescent="0.25">
      <c r="A50" s="164"/>
      <c r="B50" s="174"/>
      <c r="C50" s="159"/>
      <c r="D50" s="159"/>
      <c r="E50" s="155"/>
      <c r="F50" s="151"/>
    </row>
    <row r="51" spans="1:6" ht="15.75" customHeight="1" x14ac:dyDescent="0.25">
      <c r="A51" s="165"/>
      <c r="B51" s="175"/>
      <c r="C51" s="152"/>
      <c r="D51" s="152"/>
      <c r="E51" s="160"/>
      <c r="F51" s="151"/>
    </row>
    <row r="52" spans="1:6" ht="15.75" customHeight="1" x14ac:dyDescent="0.3">
      <c r="A52" s="166"/>
      <c r="B52" s="338" t="s">
        <v>365</v>
      </c>
      <c r="C52" s="339"/>
      <c r="D52" s="340"/>
      <c r="E52" s="161"/>
      <c r="F52" s="151"/>
    </row>
    <row r="56" spans="1:6" ht="14.4" x14ac:dyDescent="0.3">
      <c r="E56" s="150"/>
    </row>
    <row r="209" spans="6:6" x14ac:dyDescent="0.25">
      <c r="F209" s="129">
        <v>1</v>
      </c>
    </row>
    <row r="211" spans="6:6" x14ac:dyDescent="0.25">
      <c r="F211" s="129">
        <v>2</v>
      </c>
    </row>
    <row r="213" spans="6:6" x14ac:dyDescent="0.25">
      <c r="F213" s="129">
        <v>3</v>
      </c>
    </row>
    <row r="215" spans="6:6" x14ac:dyDescent="0.25">
      <c r="F215" s="129">
        <v>4</v>
      </c>
    </row>
    <row r="221" spans="6:6" x14ac:dyDescent="0.25">
      <c r="F221" s="129">
        <v>8</v>
      </c>
    </row>
    <row r="223" spans="6:6" x14ac:dyDescent="0.25">
      <c r="F223" s="129">
        <v>9</v>
      </c>
    </row>
    <row r="225" spans="6:6" x14ac:dyDescent="0.25">
      <c r="F225" s="249">
        <v>10</v>
      </c>
    </row>
    <row r="226" spans="6:6" x14ac:dyDescent="0.25">
      <c r="F226" s="249"/>
    </row>
    <row r="227" spans="6:6" x14ac:dyDescent="0.25">
      <c r="F227" s="249">
        <v>11</v>
      </c>
    </row>
  </sheetData>
  <mergeCells count="1">
    <mergeCell ref="B52:D52"/>
  </mergeCells>
  <printOptions horizontalCentered="1" verticalCentered="1"/>
  <pageMargins left="0.70866141732283472" right="0.70866141732283472" top="0.74803149606299213" bottom="0.74803149606299213" header="0.31496062992125984" footer="0.31496062992125984"/>
  <pageSetup paperSize="9" scale="8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AC443D-7CE7-492E-AE01-32289799BFFD}">
  <dimension ref="B1:K452"/>
  <sheetViews>
    <sheetView view="pageBreakPreview" topLeftCell="A174" zoomScaleNormal="100" zoomScaleSheetLayoutView="100" workbookViewId="0">
      <selection activeCell="G49" sqref="G49"/>
    </sheetView>
  </sheetViews>
  <sheetFormatPr defaultRowHeight="13.2" x14ac:dyDescent="0.25"/>
  <cols>
    <col min="1" max="1" width="5.33203125" style="129" customWidth="1"/>
    <col min="2" max="2" width="7.109375" style="129" customWidth="1"/>
    <col min="3" max="3" width="11.109375" style="129" customWidth="1"/>
    <col min="4" max="4" width="46.21875" style="129" customWidth="1"/>
    <col min="5" max="5" width="7.44140625" style="129" customWidth="1"/>
    <col min="6" max="6" width="11.109375" style="131" customWidth="1"/>
    <col min="7" max="7" width="16.5546875" style="129" customWidth="1"/>
    <col min="8" max="8" width="14.33203125" style="225" bestFit="1" customWidth="1"/>
    <col min="9" max="9" width="2.88671875" style="129" customWidth="1"/>
    <col min="10" max="11" width="12.6640625" style="129" bestFit="1" customWidth="1"/>
    <col min="12" max="257" width="8.88671875" style="129"/>
    <col min="258" max="258" width="8.5546875" style="129" customWidth="1"/>
    <col min="259" max="259" width="12.109375" style="129" customWidth="1"/>
    <col min="260" max="260" width="53.5546875" style="129" customWidth="1"/>
    <col min="261" max="261" width="8.44140625" style="129" customWidth="1"/>
    <col min="262" max="262" width="7.88671875" style="129" customWidth="1"/>
    <col min="263" max="263" width="13.88671875" style="129" customWidth="1"/>
    <col min="264" max="264" width="19.44140625" style="129" customWidth="1"/>
    <col min="265" max="513" width="8.88671875" style="129"/>
    <col min="514" max="514" width="8.5546875" style="129" customWidth="1"/>
    <col min="515" max="515" width="12.109375" style="129" customWidth="1"/>
    <col min="516" max="516" width="53.5546875" style="129" customWidth="1"/>
    <col min="517" max="517" width="8.44140625" style="129" customWidth="1"/>
    <col min="518" max="518" width="7.88671875" style="129" customWidth="1"/>
    <col min="519" max="519" width="13.88671875" style="129" customWidth="1"/>
    <col min="520" max="520" width="19.44140625" style="129" customWidth="1"/>
    <col min="521" max="769" width="8.88671875" style="129"/>
    <col min="770" max="770" width="8.5546875" style="129" customWidth="1"/>
    <col min="771" max="771" width="12.109375" style="129" customWidth="1"/>
    <col min="772" max="772" width="53.5546875" style="129" customWidth="1"/>
    <col min="773" max="773" width="8.44140625" style="129" customWidth="1"/>
    <col min="774" max="774" width="7.88671875" style="129" customWidth="1"/>
    <col min="775" max="775" width="13.88671875" style="129" customWidth="1"/>
    <col min="776" max="776" width="19.44140625" style="129" customWidth="1"/>
    <col min="777" max="1025" width="8.88671875" style="129"/>
    <col min="1026" max="1026" width="8.5546875" style="129" customWidth="1"/>
    <col min="1027" max="1027" width="12.109375" style="129" customWidth="1"/>
    <col min="1028" max="1028" width="53.5546875" style="129" customWidth="1"/>
    <col min="1029" max="1029" width="8.44140625" style="129" customWidth="1"/>
    <col min="1030" max="1030" width="7.88671875" style="129" customWidth="1"/>
    <col min="1031" max="1031" width="13.88671875" style="129" customWidth="1"/>
    <col min="1032" max="1032" width="19.44140625" style="129" customWidth="1"/>
    <col min="1033" max="1281" width="8.88671875" style="129"/>
    <col min="1282" max="1282" width="8.5546875" style="129" customWidth="1"/>
    <col min="1283" max="1283" width="12.109375" style="129" customWidth="1"/>
    <col min="1284" max="1284" width="53.5546875" style="129" customWidth="1"/>
    <col min="1285" max="1285" width="8.44140625" style="129" customWidth="1"/>
    <col min="1286" max="1286" width="7.88671875" style="129" customWidth="1"/>
    <col min="1287" max="1287" width="13.88671875" style="129" customWidth="1"/>
    <col min="1288" max="1288" width="19.44140625" style="129" customWidth="1"/>
    <col min="1289" max="1537" width="8.88671875" style="129"/>
    <col min="1538" max="1538" width="8.5546875" style="129" customWidth="1"/>
    <col min="1539" max="1539" width="12.109375" style="129" customWidth="1"/>
    <col min="1540" max="1540" width="53.5546875" style="129" customWidth="1"/>
    <col min="1541" max="1541" width="8.44140625" style="129" customWidth="1"/>
    <col min="1542" max="1542" width="7.88671875" style="129" customWidth="1"/>
    <col min="1543" max="1543" width="13.88671875" style="129" customWidth="1"/>
    <col min="1544" max="1544" width="19.44140625" style="129" customWidth="1"/>
    <col min="1545" max="1793" width="8.88671875" style="129"/>
    <col min="1794" max="1794" width="8.5546875" style="129" customWidth="1"/>
    <col min="1795" max="1795" width="12.109375" style="129" customWidth="1"/>
    <col min="1796" max="1796" width="53.5546875" style="129" customWidth="1"/>
    <col min="1797" max="1797" width="8.44140625" style="129" customWidth="1"/>
    <col min="1798" max="1798" width="7.88671875" style="129" customWidth="1"/>
    <col min="1799" max="1799" width="13.88671875" style="129" customWidth="1"/>
    <col min="1800" max="1800" width="19.44140625" style="129" customWidth="1"/>
    <col min="1801" max="2049" width="8.88671875" style="129"/>
    <col min="2050" max="2050" width="8.5546875" style="129" customWidth="1"/>
    <col min="2051" max="2051" width="12.109375" style="129" customWidth="1"/>
    <col min="2052" max="2052" width="53.5546875" style="129" customWidth="1"/>
    <col min="2053" max="2053" width="8.44140625" style="129" customWidth="1"/>
    <col min="2054" max="2054" width="7.88671875" style="129" customWidth="1"/>
    <col min="2055" max="2055" width="13.88671875" style="129" customWidth="1"/>
    <col min="2056" max="2056" width="19.44140625" style="129" customWidth="1"/>
    <col min="2057" max="2305" width="8.88671875" style="129"/>
    <col min="2306" max="2306" width="8.5546875" style="129" customWidth="1"/>
    <col min="2307" max="2307" width="12.109375" style="129" customWidth="1"/>
    <col min="2308" max="2308" width="53.5546875" style="129" customWidth="1"/>
    <col min="2309" max="2309" width="8.44140625" style="129" customWidth="1"/>
    <col min="2310" max="2310" width="7.88671875" style="129" customWidth="1"/>
    <col min="2311" max="2311" width="13.88671875" style="129" customWidth="1"/>
    <col min="2312" max="2312" width="19.44140625" style="129" customWidth="1"/>
    <col min="2313" max="2561" width="8.88671875" style="129"/>
    <col min="2562" max="2562" width="8.5546875" style="129" customWidth="1"/>
    <col min="2563" max="2563" width="12.109375" style="129" customWidth="1"/>
    <col min="2564" max="2564" width="53.5546875" style="129" customWidth="1"/>
    <col min="2565" max="2565" width="8.44140625" style="129" customWidth="1"/>
    <col min="2566" max="2566" width="7.88671875" style="129" customWidth="1"/>
    <col min="2567" max="2567" width="13.88671875" style="129" customWidth="1"/>
    <col min="2568" max="2568" width="19.44140625" style="129" customWidth="1"/>
    <col min="2569" max="2817" width="8.88671875" style="129"/>
    <col min="2818" max="2818" width="8.5546875" style="129" customWidth="1"/>
    <col min="2819" max="2819" width="12.109375" style="129" customWidth="1"/>
    <col min="2820" max="2820" width="53.5546875" style="129" customWidth="1"/>
    <col min="2821" max="2821" width="8.44140625" style="129" customWidth="1"/>
    <col min="2822" max="2822" width="7.88671875" style="129" customWidth="1"/>
    <col min="2823" max="2823" width="13.88671875" style="129" customWidth="1"/>
    <col min="2824" max="2824" width="19.44140625" style="129" customWidth="1"/>
    <col min="2825" max="3073" width="8.88671875" style="129"/>
    <col min="3074" max="3074" width="8.5546875" style="129" customWidth="1"/>
    <col min="3075" max="3075" width="12.109375" style="129" customWidth="1"/>
    <col min="3076" max="3076" width="53.5546875" style="129" customWidth="1"/>
    <col min="3077" max="3077" width="8.44140625" style="129" customWidth="1"/>
    <col min="3078" max="3078" width="7.88671875" style="129" customWidth="1"/>
    <col min="3079" max="3079" width="13.88671875" style="129" customWidth="1"/>
    <col min="3080" max="3080" width="19.44140625" style="129" customWidth="1"/>
    <col min="3081" max="3329" width="8.88671875" style="129"/>
    <col min="3330" max="3330" width="8.5546875" style="129" customWidth="1"/>
    <col min="3331" max="3331" width="12.109375" style="129" customWidth="1"/>
    <col min="3332" max="3332" width="53.5546875" style="129" customWidth="1"/>
    <col min="3333" max="3333" width="8.44140625" style="129" customWidth="1"/>
    <col min="3334" max="3334" width="7.88671875" style="129" customWidth="1"/>
    <col min="3335" max="3335" width="13.88671875" style="129" customWidth="1"/>
    <col min="3336" max="3336" width="19.44140625" style="129" customWidth="1"/>
    <col min="3337" max="3585" width="8.88671875" style="129"/>
    <col min="3586" max="3586" width="8.5546875" style="129" customWidth="1"/>
    <col min="3587" max="3587" width="12.109375" style="129" customWidth="1"/>
    <col min="3588" max="3588" width="53.5546875" style="129" customWidth="1"/>
    <col min="3589" max="3589" width="8.44140625" style="129" customWidth="1"/>
    <col min="3590" max="3590" width="7.88671875" style="129" customWidth="1"/>
    <col min="3591" max="3591" width="13.88671875" style="129" customWidth="1"/>
    <col min="3592" max="3592" width="19.44140625" style="129" customWidth="1"/>
    <col min="3593" max="3841" width="8.88671875" style="129"/>
    <col min="3842" max="3842" width="8.5546875" style="129" customWidth="1"/>
    <col min="3843" max="3843" width="12.109375" style="129" customWidth="1"/>
    <col min="3844" max="3844" width="53.5546875" style="129" customWidth="1"/>
    <col min="3845" max="3845" width="8.44140625" style="129" customWidth="1"/>
    <col min="3846" max="3846" width="7.88671875" style="129" customWidth="1"/>
    <col min="3847" max="3847" width="13.88671875" style="129" customWidth="1"/>
    <col min="3848" max="3848" width="19.44140625" style="129" customWidth="1"/>
    <col min="3849" max="4097" width="8.88671875" style="129"/>
    <col min="4098" max="4098" width="8.5546875" style="129" customWidth="1"/>
    <col min="4099" max="4099" width="12.109375" style="129" customWidth="1"/>
    <col min="4100" max="4100" width="53.5546875" style="129" customWidth="1"/>
    <col min="4101" max="4101" width="8.44140625" style="129" customWidth="1"/>
    <col min="4102" max="4102" width="7.88671875" style="129" customWidth="1"/>
    <col min="4103" max="4103" width="13.88671875" style="129" customWidth="1"/>
    <col min="4104" max="4104" width="19.44140625" style="129" customWidth="1"/>
    <col min="4105" max="4353" width="8.88671875" style="129"/>
    <col min="4354" max="4354" width="8.5546875" style="129" customWidth="1"/>
    <col min="4355" max="4355" width="12.109375" style="129" customWidth="1"/>
    <col min="4356" max="4356" width="53.5546875" style="129" customWidth="1"/>
    <col min="4357" max="4357" width="8.44140625" style="129" customWidth="1"/>
    <col min="4358" max="4358" width="7.88671875" style="129" customWidth="1"/>
    <col min="4359" max="4359" width="13.88671875" style="129" customWidth="1"/>
    <col min="4360" max="4360" width="19.44140625" style="129" customWidth="1"/>
    <col min="4361" max="4609" width="8.88671875" style="129"/>
    <col min="4610" max="4610" width="8.5546875" style="129" customWidth="1"/>
    <col min="4611" max="4611" width="12.109375" style="129" customWidth="1"/>
    <col min="4612" max="4612" width="53.5546875" style="129" customWidth="1"/>
    <col min="4613" max="4613" width="8.44140625" style="129" customWidth="1"/>
    <col min="4614" max="4614" width="7.88671875" style="129" customWidth="1"/>
    <col min="4615" max="4615" width="13.88671875" style="129" customWidth="1"/>
    <col min="4616" max="4616" width="19.44140625" style="129" customWidth="1"/>
    <col min="4617" max="4865" width="8.88671875" style="129"/>
    <col min="4866" max="4866" width="8.5546875" style="129" customWidth="1"/>
    <col min="4867" max="4867" width="12.109375" style="129" customWidth="1"/>
    <col min="4868" max="4868" width="53.5546875" style="129" customWidth="1"/>
    <col min="4869" max="4869" width="8.44140625" style="129" customWidth="1"/>
    <col min="4870" max="4870" width="7.88671875" style="129" customWidth="1"/>
    <col min="4871" max="4871" width="13.88671875" style="129" customWidth="1"/>
    <col min="4872" max="4872" width="19.44140625" style="129" customWidth="1"/>
    <col min="4873" max="5121" width="8.88671875" style="129"/>
    <col min="5122" max="5122" width="8.5546875" style="129" customWidth="1"/>
    <col min="5123" max="5123" width="12.109375" style="129" customWidth="1"/>
    <col min="5124" max="5124" width="53.5546875" style="129" customWidth="1"/>
    <col min="5125" max="5125" width="8.44140625" style="129" customWidth="1"/>
    <col min="5126" max="5126" width="7.88671875" style="129" customWidth="1"/>
    <col min="5127" max="5127" width="13.88671875" style="129" customWidth="1"/>
    <col min="5128" max="5128" width="19.44140625" style="129" customWidth="1"/>
    <col min="5129" max="5377" width="8.88671875" style="129"/>
    <col min="5378" max="5378" width="8.5546875" style="129" customWidth="1"/>
    <col min="5379" max="5379" width="12.109375" style="129" customWidth="1"/>
    <col min="5380" max="5380" width="53.5546875" style="129" customWidth="1"/>
    <col min="5381" max="5381" width="8.44140625" style="129" customWidth="1"/>
    <col min="5382" max="5382" width="7.88671875" style="129" customWidth="1"/>
    <col min="5383" max="5383" width="13.88671875" style="129" customWidth="1"/>
    <col min="5384" max="5384" width="19.44140625" style="129" customWidth="1"/>
    <col min="5385" max="5633" width="8.88671875" style="129"/>
    <col min="5634" max="5634" width="8.5546875" style="129" customWidth="1"/>
    <col min="5635" max="5635" width="12.109375" style="129" customWidth="1"/>
    <col min="5636" max="5636" width="53.5546875" style="129" customWidth="1"/>
    <col min="5637" max="5637" width="8.44140625" style="129" customWidth="1"/>
    <col min="5638" max="5638" width="7.88671875" style="129" customWidth="1"/>
    <col min="5639" max="5639" width="13.88671875" style="129" customWidth="1"/>
    <col min="5640" max="5640" width="19.44140625" style="129" customWidth="1"/>
    <col min="5641" max="5889" width="8.88671875" style="129"/>
    <col min="5890" max="5890" width="8.5546875" style="129" customWidth="1"/>
    <col min="5891" max="5891" width="12.109375" style="129" customWidth="1"/>
    <col min="5892" max="5892" width="53.5546875" style="129" customWidth="1"/>
    <col min="5893" max="5893" width="8.44140625" style="129" customWidth="1"/>
    <col min="5894" max="5894" width="7.88671875" style="129" customWidth="1"/>
    <col min="5895" max="5895" width="13.88671875" style="129" customWidth="1"/>
    <col min="5896" max="5896" width="19.44140625" style="129" customWidth="1"/>
    <col min="5897" max="6145" width="8.88671875" style="129"/>
    <col min="6146" max="6146" width="8.5546875" style="129" customWidth="1"/>
    <col min="6147" max="6147" width="12.109375" style="129" customWidth="1"/>
    <col min="6148" max="6148" width="53.5546875" style="129" customWidth="1"/>
    <col min="6149" max="6149" width="8.44140625" style="129" customWidth="1"/>
    <col min="6150" max="6150" width="7.88671875" style="129" customWidth="1"/>
    <col min="6151" max="6151" width="13.88671875" style="129" customWidth="1"/>
    <col min="6152" max="6152" width="19.44140625" style="129" customWidth="1"/>
    <col min="6153" max="6401" width="8.88671875" style="129"/>
    <col min="6402" max="6402" width="8.5546875" style="129" customWidth="1"/>
    <col min="6403" max="6403" width="12.109375" style="129" customWidth="1"/>
    <col min="6404" max="6404" width="53.5546875" style="129" customWidth="1"/>
    <col min="6405" max="6405" width="8.44140625" style="129" customWidth="1"/>
    <col min="6406" max="6406" width="7.88671875" style="129" customWidth="1"/>
    <col min="6407" max="6407" width="13.88671875" style="129" customWidth="1"/>
    <col min="6408" max="6408" width="19.44140625" style="129" customWidth="1"/>
    <col min="6409" max="6657" width="8.88671875" style="129"/>
    <col min="6658" max="6658" width="8.5546875" style="129" customWidth="1"/>
    <col min="6659" max="6659" width="12.109375" style="129" customWidth="1"/>
    <col min="6660" max="6660" width="53.5546875" style="129" customWidth="1"/>
    <col min="6661" max="6661" width="8.44140625" style="129" customWidth="1"/>
    <col min="6662" max="6662" width="7.88671875" style="129" customWidth="1"/>
    <col min="6663" max="6663" width="13.88671875" style="129" customWidth="1"/>
    <col min="6664" max="6664" width="19.44140625" style="129" customWidth="1"/>
    <col min="6665" max="6913" width="8.88671875" style="129"/>
    <col min="6914" max="6914" width="8.5546875" style="129" customWidth="1"/>
    <col min="6915" max="6915" width="12.109375" style="129" customWidth="1"/>
    <col min="6916" max="6916" width="53.5546875" style="129" customWidth="1"/>
    <col min="6917" max="6917" width="8.44140625" style="129" customWidth="1"/>
    <col min="6918" max="6918" width="7.88671875" style="129" customWidth="1"/>
    <col min="6919" max="6919" width="13.88671875" style="129" customWidth="1"/>
    <col min="6920" max="6920" width="19.44140625" style="129" customWidth="1"/>
    <col min="6921" max="7169" width="8.88671875" style="129"/>
    <col min="7170" max="7170" width="8.5546875" style="129" customWidth="1"/>
    <col min="7171" max="7171" width="12.109375" style="129" customWidth="1"/>
    <col min="7172" max="7172" width="53.5546875" style="129" customWidth="1"/>
    <col min="7173" max="7173" width="8.44140625" style="129" customWidth="1"/>
    <col min="7174" max="7174" width="7.88671875" style="129" customWidth="1"/>
    <col min="7175" max="7175" width="13.88671875" style="129" customWidth="1"/>
    <col min="7176" max="7176" width="19.44140625" style="129" customWidth="1"/>
    <col min="7177" max="7425" width="8.88671875" style="129"/>
    <col min="7426" max="7426" width="8.5546875" style="129" customWidth="1"/>
    <col min="7427" max="7427" width="12.109375" style="129" customWidth="1"/>
    <col min="7428" max="7428" width="53.5546875" style="129" customWidth="1"/>
    <col min="7429" max="7429" width="8.44140625" style="129" customWidth="1"/>
    <col min="7430" max="7430" width="7.88671875" style="129" customWidth="1"/>
    <col min="7431" max="7431" width="13.88671875" style="129" customWidth="1"/>
    <col min="7432" max="7432" width="19.44140625" style="129" customWidth="1"/>
    <col min="7433" max="7681" width="8.88671875" style="129"/>
    <col min="7682" max="7682" width="8.5546875" style="129" customWidth="1"/>
    <col min="7683" max="7683" width="12.109375" style="129" customWidth="1"/>
    <col min="7684" max="7684" width="53.5546875" style="129" customWidth="1"/>
    <col min="7685" max="7685" width="8.44140625" style="129" customWidth="1"/>
    <col min="7686" max="7686" width="7.88671875" style="129" customWidth="1"/>
    <col min="7687" max="7687" width="13.88671875" style="129" customWidth="1"/>
    <col min="7688" max="7688" width="19.44140625" style="129" customWidth="1"/>
    <col min="7689" max="7937" width="8.88671875" style="129"/>
    <col min="7938" max="7938" width="8.5546875" style="129" customWidth="1"/>
    <col min="7939" max="7939" width="12.109375" style="129" customWidth="1"/>
    <col min="7940" max="7940" width="53.5546875" style="129" customWidth="1"/>
    <col min="7941" max="7941" width="8.44140625" style="129" customWidth="1"/>
    <col min="7942" max="7942" width="7.88671875" style="129" customWidth="1"/>
    <col min="7943" max="7943" width="13.88671875" style="129" customWidth="1"/>
    <col min="7944" max="7944" width="19.44140625" style="129" customWidth="1"/>
    <col min="7945" max="8193" width="8.88671875" style="129"/>
    <col min="8194" max="8194" width="8.5546875" style="129" customWidth="1"/>
    <col min="8195" max="8195" width="12.109375" style="129" customWidth="1"/>
    <col min="8196" max="8196" width="53.5546875" style="129" customWidth="1"/>
    <col min="8197" max="8197" width="8.44140625" style="129" customWidth="1"/>
    <col min="8198" max="8198" width="7.88671875" style="129" customWidth="1"/>
    <col min="8199" max="8199" width="13.88671875" style="129" customWidth="1"/>
    <col min="8200" max="8200" width="19.44140625" style="129" customWidth="1"/>
    <col min="8201" max="8449" width="8.88671875" style="129"/>
    <col min="8450" max="8450" width="8.5546875" style="129" customWidth="1"/>
    <col min="8451" max="8451" width="12.109375" style="129" customWidth="1"/>
    <col min="8452" max="8452" width="53.5546875" style="129" customWidth="1"/>
    <col min="8453" max="8453" width="8.44140625" style="129" customWidth="1"/>
    <col min="8454" max="8454" width="7.88671875" style="129" customWidth="1"/>
    <col min="8455" max="8455" width="13.88671875" style="129" customWidth="1"/>
    <col min="8456" max="8456" width="19.44140625" style="129" customWidth="1"/>
    <col min="8457" max="8705" width="8.88671875" style="129"/>
    <col min="8706" max="8706" width="8.5546875" style="129" customWidth="1"/>
    <col min="8707" max="8707" width="12.109375" style="129" customWidth="1"/>
    <col min="8708" max="8708" width="53.5546875" style="129" customWidth="1"/>
    <col min="8709" max="8709" width="8.44140625" style="129" customWidth="1"/>
    <col min="8710" max="8710" width="7.88671875" style="129" customWidth="1"/>
    <col min="8711" max="8711" width="13.88671875" style="129" customWidth="1"/>
    <col min="8712" max="8712" width="19.44140625" style="129" customWidth="1"/>
    <col min="8713" max="8961" width="8.88671875" style="129"/>
    <col min="8962" max="8962" width="8.5546875" style="129" customWidth="1"/>
    <col min="8963" max="8963" width="12.109375" style="129" customWidth="1"/>
    <col min="8964" max="8964" width="53.5546875" style="129" customWidth="1"/>
    <col min="8965" max="8965" width="8.44140625" style="129" customWidth="1"/>
    <col min="8966" max="8966" width="7.88671875" style="129" customWidth="1"/>
    <col min="8967" max="8967" width="13.88671875" style="129" customWidth="1"/>
    <col min="8968" max="8968" width="19.44140625" style="129" customWidth="1"/>
    <col min="8969" max="9217" width="8.88671875" style="129"/>
    <col min="9218" max="9218" width="8.5546875" style="129" customWidth="1"/>
    <col min="9219" max="9219" width="12.109375" style="129" customWidth="1"/>
    <col min="9220" max="9220" width="53.5546875" style="129" customWidth="1"/>
    <col min="9221" max="9221" width="8.44140625" style="129" customWidth="1"/>
    <col min="9222" max="9222" width="7.88671875" style="129" customWidth="1"/>
    <col min="9223" max="9223" width="13.88671875" style="129" customWidth="1"/>
    <col min="9224" max="9224" width="19.44140625" style="129" customWidth="1"/>
    <col min="9225" max="9473" width="8.88671875" style="129"/>
    <col min="9474" max="9474" width="8.5546875" style="129" customWidth="1"/>
    <col min="9475" max="9475" width="12.109375" style="129" customWidth="1"/>
    <col min="9476" max="9476" width="53.5546875" style="129" customWidth="1"/>
    <col min="9477" max="9477" width="8.44140625" style="129" customWidth="1"/>
    <col min="9478" max="9478" width="7.88671875" style="129" customWidth="1"/>
    <col min="9479" max="9479" width="13.88671875" style="129" customWidth="1"/>
    <col min="9480" max="9480" width="19.44140625" style="129" customWidth="1"/>
    <col min="9481" max="9729" width="8.88671875" style="129"/>
    <col min="9730" max="9730" width="8.5546875" style="129" customWidth="1"/>
    <col min="9731" max="9731" width="12.109375" style="129" customWidth="1"/>
    <col min="9732" max="9732" width="53.5546875" style="129" customWidth="1"/>
    <col min="9733" max="9733" width="8.44140625" style="129" customWidth="1"/>
    <col min="9734" max="9734" width="7.88671875" style="129" customWidth="1"/>
    <col min="9735" max="9735" width="13.88671875" style="129" customWidth="1"/>
    <col min="9736" max="9736" width="19.44140625" style="129" customWidth="1"/>
    <col min="9737" max="9985" width="8.88671875" style="129"/>
    <col min="9986" max="9986" width="8.5546875" style="129" customWidth="1"/>
    <col min="9987" max="9987" width="12.109375" style="129" customWidth="1"/>
    <col min="9988" max="9988" width="53.5546875" style="129" customWidth="1"/>
    <col min="9989" max="9989" width="8.44140625" style="129" customWidth="1"/>
    <col min="9990" max="9990" width="7.88671875" style="129" customWidth="1"/>
    <col min="9991" max="9991" width="13.88671875" style="129" customWidth="1"/>
    <col min="9992" max="9992" width="19.44140625" style="129" customWidth="1"/>
    <col min="9993" max="10241" width="8.88671875" style="129"/>
    <col min="10242" max="10242" width="8.5546875" style="129" customWidth="1"/>
    <col min="10243" max="10243" width="12.109375" style="129" customWidth="1"/>
    <col min="10244" max="10244" width="53.5546875" style="129" customWidth="1"/>
    <col min="10245" max="10245" width="8.44140625" style="129" customWidth="1"/>
    <col min="10246" max="10246" width="7.88671875" style="129" customWidth="1"/>
    <col min="10247" max="10247" width="13.88671875" style="129" customWidth="1"/>
    <col min="10248" max="10248" width="19.44140625" style="129" customWidth="1"/>
    <col min="10249" max="10497" width="8.88671875" style="129"/>
    <col min="10498" max="10498" width="8.5546875" style="129" customWidth="1"/>
    <col min="10499" max="10499" width="12.109375" style="129" customWidth="1"/>
    <col min="10500" max="10500" width="53.5546875" style="129" customWidth="1"/>
    <col min="10501" max="10501" width="8.44140625" style="129" customWidth="1"/>
    <col min="10502" max="10502" width="7.88671875" style="129" customWidth="1"/>
    <col min="10503" max="10503" width="13.88671875" style="129" customWidth="1"/>
    <col min="10504" max="10504" width="19.44140625" style="129" customWidth="1"/>
    <col min="10505" max="10753" width="8.88671875" style="129"/>
    <col min="10754" max="10754" width="8.5546875" style="129" customWidth="1"/>
    <col min="10755" max="10755" width="12.109375" style="129" customWidth="1"/>
    <col min="10756" max="10756" width="53.5546875" style="129" customWidth="1"/>
    <col min="10757" max="10757" width="8.44140625" style="129" customWidth="1"/>
    <col min="10758" max="10758" width="7.88671875" style="129" customWidth="1"/>
    <col min="10759" max="10759" width="13.88671875" style="129" customWidth="1"/>
    <col min="10760" max="10760" width="19.44140625" style="129" customWidth="1"/>
    <col min="10761" max="11009" width="8.88671875" style="129"/>
    <col min="11010" max="11010" width="8.5546875" style="129" customWidth="1"/>
    <col min="11011" max="11011" width="12.109375" style="129" customWidth="1"/>
    <col min="11012" max="11012" width="53.5546875" style="129" customWidth="1"/>
    <col min="11013" max="11013" width="8.44140625" style="129" customWidth="1"/>
    <col min="11014" max="11014" width="7.88671875" style="129" customWidth="1"/>
    <col min="11015" max="11015" width="13.88671875" style="129" customWidth="1"/>
    <col min="11016" max="11016" width="19.44140625" style="129" customWidth="1"/>
    <col min="11017" max="11265" width="8.88671875" style="129"/>
    <col min="11266" max="11266" width="8.5546875" style="129" customWidth="1"/>
    <col min="11267" max="11267" width="12.109375" style="129" customWidth="1"/>
    <col min="11268" max="11268" width="53.5546875" style="129" customWidth="1"/>
    <col min="11269" max="11269" width="8.44140625" style="129" customWidth="1"/>
    <col min="11270" max="11270" width="7.88671875" style="129" customWidth="1"/>
    <col min="11271" max="11271" width="13.88671875" style="129" customWidth="1"/>
    <col min="11272" max="11272" width="19.44140625" style="129" customWidth="1"/>
    <col min="11273" max="11521" width="8.88671875" style="129"/>
    <col min="11522" max="11522" width="8.5546875" style="129" customWidth="1"/>
    <col min="11523" max="11523" width="12.109375" style="129" customWidth="1"/>
    <col min="11524" max="11524" width="53.5546875" style="129" customWidth="1"/>
    <col min="11525" max="11525" width="8.44140625" style="129" customWidth="1"/>
    <col min="11526" max="11526" width="7.88671875" style="129" customWidth="1"/>
    <col min="11527" max="11527" width="13.88671875" style="129" customWidth="1"/>
    <col min="11528" max="11528" width="19.44140625" style="129" customWidth="1"/>
    <col min="11529" max="11777" width="8.88671875" style="129"/>
    <col min="11778" max="11778" width="8.5546875" style="129" customWidth="1"/>
    <col min="11779" max="11779" width="12.109375" style="129" customWidth="1"/>
    <col min="11780" max="11780" width="53.5546875" style="129" customWidth="1"/>
    <col min="11781" max="11781" width="8.44140625" style="129" customWidth="1"/>
    <col min="11782" max="11782" width="7.88671875" style="129" customWidth="1"/>
    <col min="11783" max="11783" width="13.88671875" style="129" customWidth="1"/>
    <col min="11784" max="11784" width="19.44140625" style="129" customWidth="1"/>
    <col min="11785" max="12033" width="8.88671875" style="129"/>
    <col min="12034" max="12034" width="8.5546875" style="129" customWidth="1"/>
    <col min="12035" max="12035" width="12.109375" style="129" customWidth="1"/>
    <col min="12036" max="12036" width="53.5546875" style="129" customWidth="1"/>
    <col min="12037" max="12037" width="8.44140625" style="129" customWidth="1"/>
    <col min="12038" max="12038" width="7.88671875" style="129" customWidth="1"/>
    <col min="12039" max="12039" width="13.88671875" style="129" customWidth="1"/>
    <col min="12040" max="12040" width="19.44140625" style="129" customWidth="1"/>
    <col min="12041" max="12289" width="8.88671875" style="129"/>
    <col min="12290" max="12290" width="8.5546875" style="129" customWidth="1"/>
    <col min="12291" max="12291" width="12.109375" style="129" customWidth="1"/>
    <col min="12292" max="12292" width="53.5546875" style="129" customWidth="1"/>
    <col min="12293" max="12293" width="8.44140625" style="129" customWidth="1"/>
    <col min="12294" max="12294" width="7.88671875" style="129" customWidth="1"/>
    <col min="12295" max="12295" width="13.88671875" style="129" customWidth="1"/>
    <col min="12296" max="12296" width="19.44140625" style="129" customWidth="1"/>
    <col min="12297" max="12545" width="8.88671875" style="129"/>
    <col min="12546" max="12546" width="8.5546875" style="129" customWidth="1"/>
    <col min="12547" max="12547" width="12.109375" style="129" customWidth="1"/>
    <col min="12548" max="12548" width="53.5546875" style="129" customWidth="1"/>
    <col min="12549" max="12549" width="8.44140625" style="129" customWidth="1"/>
    <col min="12550" max="12550" width="7.88671875" style="129" customWidth="1"/>
    <col min="12551" max="12551" width="13.88671875" style="129" customWidth="1"/>
    <col min="12552" max="12552" width="19.44140625" style="129" customWidth="1"/>
    <col min="12553" max="12801" width="8.88671875" style="129"/>
    <col min="12802" max="12802" width="8.5546875" style="129" customWidth="1"/>
    <col min="12803" max="12803" width="12.109375" style="129" customWidth="1"/>
    <col min="12804" max="12804" width="53.5546875" style="129" customWidth="1"/>
    <col min="12805" max="12805" width="8.44140625" style="129" customWidth="1"/>
    <col min="12806" max="12806" width="7.88671875" style="129" customWidth="1"/>
    <col min="12807" max="12807" width="13.88671875" style="129" customWidth="1"/>
    <col min="12808" max="12808" width="19.44140625" style="129" customWidth="1"/>
    <col min="12809" max="13057" width="8.88671875" style="129"/>
    <col min="13058" max="13058" width="8.5546875" style="129" customWidth="1"/>
    <col min="13059" max="13059" width="12.109375" style="129" customWidth="1"/>
    <col min="13060" max="13060" width="53.5546875" style="129" customWidth="1"/>
    <col min="13061" max="13061" width="8.44140625" style="129" customWidth="1"/>
    <col min="13062" max="13062" width="7.88671875" style="129" customWidth="1"/>
    <col min="13063" max="13063" width="13.88671875" style="129" customWidth="1"/>
    <col min="13064" max="13064" width="19.44140625" style="129" customWidth="1"/>
    <col min="13065" max="13313" width="8.88671875" style="129"/>
    <col min="13314" max="13314" width="8.5546875" style="129" customWidth="1"/>
    <col min="13315" max="13315" width="12.109375" style="129" customWidth="1"/>
    <col min="13316" max="13316" width="53.5546875" style="129" customWidth="1"/>
    <col min="13317" max="13317" width="8.44140625" style="129" customWidth="1"/>
    <col min="13318" max="13318" width="7.88671875" style="129" customWidth="1"/>
    <col min="13319" max="13319" width="13.88671875" style="129" customWidth="1"/>
    <col min="13320" max="13320" width="19.44140625" style="129" customWidth="1"/>
    <col min="13321" max="13569" width="8.88671875" style="129"/>
    <col min="13570" max="13570" width="8.5546875" style="129" customWidth="1"/>
    <col min="13571" max="13571" width="12.109375" style="129" customWidth="1"/>
    <col min="13572" max="13572" width="53.5546875" style="129" customWidth="1"/>
    <col min="13573" max="13573" width="8.44140625" style="129" customWidth="1"/>
    <col min="13574" max="13574" width="7.88671875" style="129" customWidth="1"/>
    <col min="13575" max="13575" width="13.88671875" style="129" customWidth="1"/>
    <col min="13576" max="13576" width="19.44140625" style="129" customWidth="1"/>
    <col min="13577" max="13825" width="8.88671875" style="129"/>
    <col min="13826" max="13826" width="8.5546875" style="129" customWidth="1"/>
    <col min="13827" max="13827" width="12.109375" style="129" customWidth="1"/>
    <col min="13828" max="13828" width="53.5546875" style="129" customWidth="1"/>
    <col min="13829" max="13829" width="8.44140625" style="129" customWidth="1"/>
    <col min="13830" max="13830" width="7.88671875" style="129" customWidth="1"/>
    <col min="13831" max="13831" width="13.88671875" style="129" customWidth="1"/>
    <col min="13832" max="13832" width="19.44140625" style="129" customWidth="1"/>
    <col min="13833" max="14081" width="8.88671875" style="129"/>
    <col min="14082" max="14082" width="8.5546875" style="129" customWidth="1"/>
    <col min="14083" max="14083" width="12.109375" style="129" customWidth="1"/>
    <col min="14084" max="14084" width="53.5546875" style="129" customWidth="1"/>
    <col min="14085" max="14085" width="8.44140625" style="129" customWidth="1"/>
    <col min="14086" max="14086" width="7.88671875" style="129" customWidth="1"/>
    <col min="14087" max="14087" width="13.88671875" style="129" customWidth="1"/>
    <col min="14088" max="14088" width="19.44140625" style="129" customWidth="1"/>
    <col min="14089" max="14337" width="8.88671875" style="129"/>
    <col min="14338" max="14338" width="8.5546875" style="129" customWidth="1"/>
    <col min="14339" max="14339" width="12.109375" style="129" customWidth="1"/>
    <col min="14340" max="14340" width="53.5546875" style="129" customWidth="1"/>
    <col min="14341" max="14341" width="8.44140625" style="129" customWidth="1"/>
    <col min="14342" max="14342" width="7.88671875" style="129" customWidth="1"/>
    <col min="14343" max="14343" width="13.88671875" style="129" customWidth="1"/>
    <col min="14344" max="14344" width="19.44140625" style="129" customWidth="1"/>
    <col min="14345" max="14593" width="8.88671875" style="129"/>
    <col min="14594" max="14594" width="8.5546875" style="129" customWidth="1"/>
    <col min="14595" max="14595" width="12.109375" style="129" customWidth="1"/>
    <col min="14596" max="14596" width="53.5546875" style="129" customWidth="1"/>
    <col min="14597" max="14597" width="8.44140625" style="129" customWidth="1"/>
    <col min="14598" max="14598" width="7.88671875" style="129" customWidth="1"/>
    <col min="14599" max="14599" width="13.88671875" style="129" customWidth="1"/>
    <col min="14600" max="14600" width="19.44140625" style="129" customWidth="1"/>
    <col min="14601" max="14849" width="8.88671875" style="129"/>
    <col min="14850" max="14850" width="8.5546875" style="129" customWidth="1"/>
    <col min="14851" max="14851" width="12.109375" style="129" customWidth="1"/>
    <col min="14852" max="14852" width="53.5546875" style="129" customWidth="1"/>
    <col min="14853" max="14853" width="8.44140625" style="129" customWidth="1"/>
    <col min="14854" max="14854" width="7.88671875" style="129" customWidth="1"/>
    <col min="14855" max="14855" width="13.88671875" style="129" customWidth="1"/>
    <col min="14856" max="14856" width="19.44140625" style="129" customWidth="1"/>
    <col min="14857" max="15105" width="8.88671875" style="129"/>
    <col min="15106" max="15106" width="8.5546875" style="129" customWidth="1"/>
    <col min="15107" max="15107" width="12.109375" style="129" customWidth="1"/>
    <col min="15108" max="15108" width="53.5546875" style="129" customWidth="1"/>
    <col min="15109" max="15109" width="8.44140625" style="129" customWidth="1"/>
    <col min="15110" max="15110" width="7.88671875" style="129" customWidth="1"/>
    <col min="15111" max="15111" width="13.88671875" style="129" customWidth="1"/>
    <col min="15112" max="15112" width="19.44140625" style="129" customWidth="1"/>
    <col min="15113" max="15361" width="8.88671875" style="129"/>
    <col min="15362" max="15362" width="8.5546875" style="129" customWidth="1"/>
    <col min="15363" max="15363" width="12.109375" style="129" customWidth="1"/>
    <col min="15364" max="15364" width="53.5546875" style="129" customWidth="1"/>
    <col min="15365" max="15365" width="8.44140625" style="129" customWidth="1"/>
    <col min="15366" max="15366" width="7.88671875" style="129" customWidth="1"/>
    <col min="15367" max="15367" width="13.88671875" style="129" customWidth="1"/>
    <col min="15368" max="15368" width="19.44140625" style="129" customWidth="1"/>
    <col min="15369" max="15617" width="8.88671875" style="129"/>
    <col min="15618" max="15618" width="8.5546875" style="129" customWidth="1"/>
    <col min="15619" max="15619" width="12.109375" style="129" customWidth="1"/>
    <col min="15620" max="15620" width="53.5546875" style="129" customWidth="1"/>
    <col min="15621" max="15621" width="8.44140625" style="129" customWidth="1"/>
    <col min="15622" max="15622" width="7.88671875" style="129" customWidth="1"/>
    <col min="15623" max="15623" width="13.88671875" style="129" customWidth="1"/>
    <col min="15624" max="15624" width="19.44140625" style="129" customWidth="1"/>
    <col min="15625" max="15873" width="8.88671875" style="129"/>
    <col min="15874" max="15874" width="8.5546875" style="129" customWidth="1"/>
    <col min="15875" max="15875" width="12.109375" style="129" customWidth="1"/>
    <col min="15876" max="15876" width="53.5546875" style="129" customWidth="1"/>
    <col min="15877" max="15877" width="8.44140625" style="129" customWidth="1"/>
    <col min="15878" max="15878" width="7.88671875" style="129" customWidth="1"/>
    <col min="15879" max="15879" width="13.88671875" style="129" customWidth="1"/>
    <col min="15880" max="15880" width="19.44140625" style="129" customWidth="1"/>
    <col min="15881" max="16129" width="8.88671875" style="129"/>
    <col min="16130" max="16130" width="8.5546875" style="129" customWidth="1"/>
    <col min="16131" max="16131" width="12.109375" style="129" customWidth="1"/>
    <col min="16132" max="16132" width="53.5546875" style="129" customWidth="1"/>
    <col min="16133" max="16133" width="8.44140625" style="129" customWidth="1"/>
    <col min="16134" max="16134" width="7.88671875" style="129" customWidth="1"/>
    <col min="16135" max="16135" width="13.88671875" style="129" customWidth="1"/>
    <col min="16136" max="16136" width="19.44140625" style="129" customWidth="1"/>
    <col min="16137" max="16384" width="8.88671875" style="129"/>
  </cols>
  <sheetData>
    <row r="1" spans="2:8" ht="16.8" customHeight="1" x14ac:dyDescent="0.25">
      <c r="B1" s="138"/>
      <c r="C1" s="138"/>
      <c r="D1" s="139"/>
      <c r="E1" s="138"/>
      <c r="F1" s="140"/>
      <c r="H1" s="213"/>
    </row>
    <row r="2" spans="2:8" ht="40.200000000000003" customHeight="1" x14ac:dyDescent="0.25">
      <c r="B2" s="253" t="s">
        <v>319</v>
      </c>
      <c r="C2" s="253"/>
      <c r="D2" s="253"/>
      <c r="E2" s="253"/>
      <c r="F2" s="253"/>
      <c r="G2" s="144"/>
      <c r="H2" s="144"/>
    </row>
    <row r="3" spans="2:8" ht="16.8" customHeight="1" x14ac:dyDescent="0.25">
      <c r="B3" s="141"/>
      <c r="C3" s="141"/>
      <c r="D3" s="142"/>
      <c r="E3" s="139"/>
      <c r="F3" s="143"/>
      <c r="G3" s="144"/>
      <c r="H3" s="144"/>
    </row>
    <row r="4" spans="2:8" ht="16.8" customHeight="1" x14ac:dyDescent="0.25">
      <c r="B4" s="250"/>
      <c r="C4" s="251"/>
      <c r="D4" s="145" t="s">
        <v>138</v>
      </c>
      <c r="E4" s="145"/>
      <c r="F4" s="146"/>
      <c r="G4" s="144"/>
      <c r="H4" s="219"/>
    </row>
    <row r="5" spans="2:8" ht="16.8" customHeight="1" x14ac:dyDescent="0.25">
      <c r="B5" s="147"/>
      <c r="C5" s="147"/>
      <c r="D5" s="148"/>
      <c r="E5" s="147"/>
      <c r="F5" s="149"/>
      <c r="G5" s="252"/>
      <c r="H5" s="252"/>
    </row>
    <row r="6" spans="2:8" ht="27.6" x14ac:dyDescent="0.25">
      <c r="B6" s="189" t="s">
        <v>1</v>
      </c>
      <c r="C6" s="190" t="s">
        <v>2</v>
      </c>
      <c r="D6" s="191" t="s">
        <v>3</v>
      </c>
      <c r="E6" s="192" t="s">
        <v>4</v>
      </c>
      <c r="F6" s="193" t="s">
        <v>5</v>
      </c>
      <c r="G6" s="194" t="s">
        <v>6</v>
      </c>
      <c r="H6" s="220" t="s">
        <v>7</v>
      </c>
    </row>
    <row r="7" spans="2:8" x14ac:dyDescent="0.25">
      <c r="B7" s="195"/>
      <c r="C7" s="195" t="s">
        <v>139</v>
      </c>
      <c r="D7" s="145" t="s">
        <v>140</v>
      </c>
      <c r="E7" s="196"/>
      <c r="F7" s="197"/>
      <c r="G7" s="215"/>
      <c r="H7" s="221"/>
    </row>
    <row r="8" spans="2:8" x14ac:dyDescent="0.25">
      <c r="B8" s="198"/>
      <c r="C8" s="198"/>
      <c r="D8" s="145"/>
      <c r="E8" s="196"/>
      <c r="F8" s="197"/>
      <c r="G8" s="215"/>
      <c r="H8" s="221"/>
    </row>
    <row r="9" spans="2:8" x14ac:dyDescent="0.25">
      <c r="B9" s="198"/>
      <c r="C9" s="198"/>
      <c r="D9" s="145" t="s">
        <v>141</v>
      </c>
      <c r="E9" s="196"/>
      <c r="F9" s="197"/>
      <c r="G9" s="215"/>
      <c r="H9" s="221"/>
    </row>
    <row r="10" spans="2:8" x14ac:dyDescent="0.25">
      <c r="B10" s="198"/>
      <c r="C10" s="198"/>
      <c r="D10" s="139"/>
      <c r="E10" s="196"/>
      <c r="F10" s="197"/>
      <c r="G10" s="215"/>
      <c r="H10" s="221"/>
    </row>
    <row r="11" spans="2:8" ht="13.8" x14ac:dyDescent="0.25">
      <c r="B11" s="199"/>
      <c r="C11" s="199"/>
      <c r="D11" s="200" t="s">
        <v>142</v>
      </c>
      <c r="E11" s="201"/>
      <c r="F11" s="202"/>
      <c r="G11" s="215"/>
      <c r="H11" s="221"/>
    </row>
    <row r="12" spans="2:8" ht="13.8" x14ac:dyDescent="0.25">
      <c r="B12" s="199"/>
      <c r="C12" s="199"/>
      <c r="D12" s="200"/>
      <c r="E12" s="201"/>
      <c r="F12" s="202"/>
      <c r="G12" s="215"/>
      <c r="H12" s="221"/>
    </row>
    <row r="13" spans="2:8" ht="13.8" x14ac:dyDescent="0.25">
      <c r="B13" s="199" t="s">
        <v>143</v>
      </c>
      <c r="C13" s="199" t="s">
        <v>144</v>
      </c>
      <c r="D13" s="203" t="s">
        <v>145</v>
      </c>
      <c r="E13" s="201" t="s">
        <v>146</v>
      </c>
      <c r="F13" s="202">
        <v>1</v>
      </c>
      <c r="G13" s="215"/>
      <c r="H13" s="221"/>
    </row>
    <row r="14" spans="2:8" ht="13.8" x14ac:dyDescent="0.25">
      <c r="B14" s="199"/>
      <c r="C14" s="199"/>
      <c r="D14" s="204"/>
      <c r="E14" s="201"/>
      <c r="F14" s="202"/>
      <c r="G14" s="215"/>
      <c r="H14" s="221"/>
    </row>
    <row r="15" spans="2:8" ht="13.8" x14ac:dyDescent="0.25">
      <c r="B15" s="199"/>
      <c r="C15" s="199"/>
      <c r="D15" s="205" t="s">
        <v>147</v>
      </c>
      <c r="E15" s="201"/>
      <c r="F15" s="202"/>
      <c r="G15" s="215"/>
      <c r="H15" s="221"/>
    </row>
    <row r="16" spans="2:8" ht="13.8" x14ac:dyDescent="0.25">
      <c r="B16" s="199"/>
      <c r="C16" s="199"/>
      <c r="D16" s="205"/>
      <c r="E16" s="201"/>
      <c r="F16" s="202"/>
      <c r="G16" s="215"/>
      <c r="H16" s="221"/>
    </row>
    <row r="17" spans="2:8" ht="13.8" x14ac:dyDescent="0.25">
      <c r="B17" s="199" t="s">
        <v>148</v>
      </c>
      <c r="C17" s="199" t="s">
        <v>149</v>
      </c>
      <c r="D17" s="203" t="s">
        <v>150</v>
      </c>
      <c r="E17" s="201" t="s">
        <v>146</v>
      </c>
      <c r="F17" s="202">
        <v>1</v>
      </c>
      <c r="G17" s="215"/>
      <c r="H17" s="221"/>
    </row>
    <row r="18" spans="2:8" ht="13.8" x14ac:dyDescent="0.25">
      <c r="B18" s="199"/>
      <c r="C18" s="199"/>
      <c r="D18" s="203"/>
      <c r="E18" s="201"/>
      <c r="F18" s="202"/>
      <c r="G18" s="215"/>
      <c r="H18" s="221"/>
    </row>
    <row r="19" spans="2:8" ht="13.8" x14ac:dyDescent="0.25">
      <c r="B19" s="199" t="s">
        <v>151</v>
      </c>
      <c r="C19" s="199" t="s">
        <v>149</v>
      </c>
      <c r="D19" s="203" t="s">
        <v>152</v>
      </c>
      <c r="E19" s="201" t="s">
        <v>146</v>
      </c>
      <c r="F19" s="202">
        <v>1</v>
      </c>
      <c r="G19" s="215"/>
      <c r="H19" s="221"/>
    </row>
    <row r="20" spans="2:8" ht="13.8" x14ac:dyDescent="0.25">
      <c r="B20" s="199"/>
      <c r="C20" s="199"/>
      <c r="D20" s="203"/>
      <c r="E20" s="201"/>
      <c r="F20" s="202"/>
      <c r="G20" s="215"/>
      <c r="H20" s="221"/>
    </row>
    <row r="21" spans="2:8" ht="13.8" x14ac:dyDescent="0.25">
      <c r="B21" s="199" t="s">
        <v>153</v>
      </c>
      <c r="C21" s="199" t="s">
        <v>149</v>
      </c>
      <c r="D21" s="203" t="s">
        <v>154</v>
      </c>
      <c r="E21" s="201" t="s">
        <v>146</v>
      </c>
      <c r="F21" s="202">
        <v>1</v>
      </c>
      <c r="G21" s="215"/>
      <c r="H21" s="221"/>
    </row>
    <row r="22" spans="2:8" ht="13.8" x14ac:dyDescent="0.25">
      <c r="B22" s="199"/>
      <c r="C22" s="199"/>
      <c r="D22" s="203"/>
      <c r="E22" s="201"/>
      <c r="F22" s="202"/>
      <c r="G22" s="215"/>
      <c r="H22" s="221"/>
    </row>
    <row r="23" spans="2:8" ht="13.8" x14ac:dyDescent="0.25">
      <c r="B23" s="199"/>
      <c r="C23" s="199"/>
      <c r="D23" s="200" t="s">
        <v>155</v>
      </c>
      <c r="E23" s="201"/>
      <c r="F23" s="202"/>
      <c r="G23" s="215"/>
      <c r="H23" s="221"/>
    </row>
    <row r="24" spans="2:8" ht="13.8" x14ac:dyDescent="0.25">
      <c r="B24" s="199"/>
      <c r="C24" s="199"/>
      <c r="D24" s="203"/>
      <c r="E24" s="201"/>
      <c r="F24" s="202"/>
      <c r="G24" s="215"/>
      <c r="H24" s="221"/>
    </row>
    <row r="25" spans="2:8" ht="13.8" x14ac:dyDescent="0.25">
      <c r="B25" s="199" t="s">
        <v>156</v>
      </c>
      <c r="C25" s="199" t="s">
        <v>157</v>
      </c>
      <c r="D25" s="203" t="s">
        <v>158</v>
      </c>
      <c r="E25" s="201" t="s">
        <v>146</v>
      </c>
      <c r="F25" s="202">
        <v>1</v>
      </c>
      <c r="G25" s="215"/>
      <c r="H25" s="221"/>
    </row>
    <row r="26" spans="2:8" ht="13.8" x14ac:dyDescent="0.25">
      <c r="B26" s="199"/>
      <c r="C26" s="199"/>
      <c r="D26" s="203"/>
      <c r="E26" s="201"/>
      <c r="F26" s="202"/>
      <c r="G26" s="215"/>
      <c r="H26" s="221"/>
    </row>
    <row r="27" spans="2:8" ht="13.8" x14ac:dyDescent="0.25">
      <c r="B27" s="199" t="s">
        <v>159</v>
      </c>
      <c r="C27" s="199" t="s">
        <v>157</v>
      </c>
      <c r="D27" s="203" t="s">
        <v>160</v>
      </c>
      <c r="E27" s="201" t="s">
        <v>146</v>
      </c>
      <c r="F27" s="202">
        <v>1</v>
      </c>
      <c r="G27" s="215"/>
      <c r="H27" s="221"/>
    </row>
    <row r="28" spans="2:8" ht="13.8" x14ac:dyDescent="0.25">
      <c r="B28" s="199"/>
      <c r="C28" s="199"/>
      <c r="D28" s="203"/>
      <c r="E28" s="201"/>
      <c r="F28" s="202"/>
      <c r="G28" s="215"/>
      <c r="H28" s="221"/>
    </row>
    <row r="29" spans="2:8" ht="13.8" x14ac:dyDescent="0.25">
      <c r="B29" s="199" t="s">
        <v>161</v>
      </c>
      <c r="C29" s="199" t="s">
        <v>157</v>
      </c>
      <c r="D29" s="203" t="s">
        <v>162</v>
      </c>
      <c r="E29" s="201" t="s">
        <v>146</v>
      </c>
      <c r="F29" s="202">
        <v>1</v>
      </c>
      <c r="G29" s="215"/>
      <c r="H29" s="221"/>
    </row>
    <row r="30" spans="2:8" ht="13.8" x14ac:dyDescent="0.25">
      <c r="B30" s="199"/>
      <c r="C30" s="199"/>
      <c r="D30" s="203"/>
      <c r="E30" s="201"/>
      <c r="F30" s="202"/>
      <c r="G30" s="215"/>
      <c r="H30" s="221"/>
    </row>
    <row r="31" spans="2:8" ht="27.6" x14ac:dyDescent="0.25">
      <c r="B31" s="199" t="s">
        <v>163</v>
      </c>
      <c r="C31" s="199" t="s">
        <v>157</v>
      </c>
      <c r="D31" s="203" t="s">
        <v>164</v>
      </c>
      <c r="E31" s="201" t="s">
        <v>146</v>
      </c>
      <c r="F31" s="202">
        <v>1</v>
      </c>
      <c r="G31" s="215"/>
      <c r="H31" s="221"/>
    </row>
    <row r="32" spans="2:8" ht="13.8" x14ac:dyDescent="0.25">
      <c r="B32" s="199"/>
      <c r="C32" s="199"/>
      <c r="D32" s="203"/>
      <c r="E32" s="201"/>
      <c r="F32" s="202"/>
      <c r="G32" s="215"/>
      <c r="H32" s="221"/>
    </row>
    <row r="33" spans="2:8" ht="13.8" x14ac:dyDescent="0.25">
      <c r="B33" s="199" t="s">
        <v>165</v>
      </c>
      <c r="C33" s="199" t="s">
        <v>157</v>
      </c>
      <c r="D33" s="203" t="s">
        <v>166</v>
      </c>
      <c r="E33" s="201" t="s">
        <v>146</v>
      </c>
      <c r="F33" s="202">
        <v>1</v>
      </c>
      <c r="G33" s="215"/>
      <c r="H33" s="221"/>
    </row>
    <row r="34" spans="2:8" ht="13.8" x14ac:dyDescent="0.25">
      <c r="B34" s="199"/>
      <c r="C34" s="199"/>
      <c r="D34" s="203"/>
      <c r="E34" s="201"/>
      <c r="F34" s="202"/>
      <c r="G34" s="215"/>
      <c r="H34" s="221"/>
    </row>
    <row r="35" spans="2:8" ht="13.8" x14ac:dyDescent="0.25">
      <c r="B35" s="199" t="s">
        <v>167</v>
      </c>
      <c r="C35" s="199" t="s">
        <v>157</v>
      </c>
      <c r="D35" s="203" t="s">
        <v>168</v>
      </c>
      <c r="E35" s="201" t="s">
        <v>146</v>
      </c>
      <c r="F35" s="202">
        <v>1</v>
      </c>
      <c r="G35" s="215"/>
      <c r="H35" s="221"/>
    </row>
    <row r="36" spans="2:8" ht="13.8" x14ac:dyDescent="0.25">
      <c r="B36" s="199"/>
      <c r="C36" s="199"/>
      <c r="D36" s="203"/>
      <c r="E36" s="201"/>
      <c r="F36" s="202"/>
      <c r="G36" s="215"/>
      <c r="H36" s="221"/>
    </row>
    <row r="37" spans="2:8" ht="13.8" x14ac:dyDescent="0.25">
      <c r="B37" s="199" t="s">
        <v>169</v>
      </c>
      <c r="C37" s="199" t="s">
        <v>157</v>
      </c>
      <c r="D37" s="203" t="s">
        <v>170</v>
      </c>
      <c r="E37" s="201" t="s">
        <v>146</v>
      </c>
      <c r="F37" s="202">
        <v>1</v>
      </c>
      <c r="G37" s="215"/>
      <c r="H37" s="221"/>
    </row>
    <row r="38" spans="2:8" ht="13.8" x14ac:dyDescent="0.25">
      <c r="B38" s="199"/>
      <c r="C38" s="199"/>
      <c r="D38" s="203"/>
      <c r="E38" s="201"/>
      <c r="F38" s="202"/>
      <c r="G38" s="215"/>
      <c r="H38" s="221"/>
    </row>
    <row r="39" spans="2:8" ht="13.8" x14ac:dyDescent="0.25">
      <c r="B39" s="199"/>
      <c r="C39" s="199"/>
      <c r="D39" s="200" t="s">
        <v>171</v>
      </c>
      <c r="E39" s="201"/>
      <c r="F39" s="202"/>
      <c r="G39" s="215"/>
      <c r="H39" s="221"/>
    </row>
    <row r="40" spans="2:8" ht="13.8" x14ac:dyDescent="0.25">
      <c r="B40" s="199"/>
      <c r="C40" s="199"/>
      <c r="D40" s="203"/>
      <c r="E40" s="201"/>
      <c r="F40" s="202"/>
      <c r="G40" s="215"/>
      <c r="H40" s="221"/>
    </row>
    <row r="41" spans="2:8" ht="27.6" x14ac:dyDescent="0.25">
      <c r="B41" s="199" t="s">
        <v>172</v>
      </c>
      <c r="C41" s="199" t="s">
        <v>173</v>
      </c>
      <c r="D41" s="203" t="s">
        <v>174</v>
      </c>
      <c r="E41" s="201" t="s">
        <v>146</v>
      </c>
      <c r="F41" s="202">
        <v>1</v>
      </c>
      <c r="G41" s="215"/>
      <c r="H41" s="221"/>
    </row>
    <row r="42" spans="2:8" ht="13.8" x14ac:dyDescent="0.25">
      <c r="B42" s="199"/>
      <c r="C42" s="199"/>
      <c r="D42" s="203"/>
      <c r="E42" s="201"/>
      <c r="F42" s="202"/>
      <c r="G42" s="215"/>
      <c r="H42" s="221"/>
    </row>
    <row r="43" spans="2:8" ht="13.8" x14ac:dyDescent="0.25">
      <c r="B43" s="199" t="s">
        <v>175</v>
      </c>
      <c r="C43" s="199" t="s">
        <v>173</v>
      </c>
      <c r="D43" s="203" t="s">
        <v>176</v>
      </c>
      <c r="E43" s="201" t="s">
        <v>146</v>
      </c>
      <c r="F43" s="202">
        <v>1</v>
      </c>
      <c r="G43" s="215"/>
      <c r="H43" s="221"/>
    </row>
    <row r="44" spans="2:8" ht="13.8" x14ac:dyDescent="0.25">
      <c r="B44" s="199"/>
      <c r="C44" s="199"/>
      <c r="D44" s="203"/>
      <c r="E44" s="201"/>
      <c r="F44" s="202"/>
      <c r="G44" s="215"/>
      <c r="H44" s="221"/>
    </row>
    <row r="45" spans="2:8" ht="13.8" x14ac:dyDescent="0.25">
      <c r="B45" s="199" t="s">
        <v>177</v>
      </c>
      <c r="C45" s="199" t="s">
        <v>173</v>
      </c>
      <c r="D45" s="203" t="s">
        <v>178</v>
      </c>
      <c r="E45" s="201" t="s">
        <v>146</v>
      </c>
      <c r="F45" s="202">
        <v>1</v>
      </c>
      <c r="G45" s="215"/>
      <c r="H45" s="221"/>
    </row>
    <row r="46" spans="2:8" ht="13.8" x14ac:dyDescent="0.25">
      <c r="B46" s="199"/>
      <c r="C46" s="199"/>
      <c r="D46" s="203"/>
      <c r="E46" s="201"/>
      <c r="F46" s="202"/>
      <c r="G46" s="215"/>
      <c r="H46" s="221"/>
    </row>
    <row r="47" spans="2:8" ht="13.8" x14ac:dyDescent="0.25">
      <c r="B47" s="199" t="s">
        <v>179</v>
      </c>
      <c r="C47" s="199" t="s">
        <v>173</v>
      </c>
      <c r="D47" s="203" t="s">
        <v>180</v>
      </c>
      <c r="E47" s="201" t="s">
        <v>146</v>
      </c>
      <c r="F47" s="202">
        <v>1</v>
      </c>
      <c r="G47" s="215"/>
      <c r="H47" s="221"/>
    </row>
    <row r="48" spans="2:8" ht="13.8" x14ac:dyDescent="0.25">
      <c r="B48" s="199"/>
      <c r="C48" s="199"/>
      <c r="D48" s="203"/>
      <c r="E48" s="201"/>
      <c r="F48" s="202"/>
      <c r="G48" s="215"/>
      <c r="H48" s="221"/>
    </row>
    <row r="49" spans="2:8" ht="27.6" x14ac:dyDescent="0.25">
      <c r="B49" s="199" t="s">
        <v>181</v>
      </c>
      <c r="C49" s="199" t="s">
        <v>173</v>
      </c>
      <c r="D49" s="203" t="s">
        <v>182</v>
      </c>
      <c r="E49" s="201" t="s">
        <v>146</v>
      </c>
      <c r="F49" s="202">
        <v>1</v>
      </c>
      <c r="G49" s="215"/>
      <c r="H49" s="221"/>
    </row>
    <row r="50" spans="2:8" ht="13.8" x14ac:dyDescent="0.25">
      <c r="B50" s="199"/>
      <c r="C50" s="199"/>
      <c r="D50" s="203"/>
      <c r="E50" s="201"/>
      <c r="F50" s="202"/>
      <c r="G50" s="215"/>
      <c r="H50" s="221"/>
    </row>
    <row r="51" spans="2:8" ht="13.8" x14ac:dyDescent="0.25">
      <c r="B51" s="199"/>
      <c r="C51" s="199"/>
      <c r="D51" s="200" t="s">
        <v>183</v>
      </c>
      <c r="E51" s="201"/>
      <c r="F51" s="202"/>
      <c r="G51" s="215"/>
      <c r="H51" s="221"/>
    </row>
    <row r="52" spans="2:8" ht="13.8" x14ac:dyDescent="0.25">
      <c r="B52" s="199"/>
      <c r="C52" s="199"/>
      <c r="D52" s="203"/>
      <c r="E52" s="201"/>
      <c r="F52" s="202"/>
      <c r="G52" s="215"/>
      <c r="H52" s="221"/>
    </row>
    <row r="53" spans="2:8" ht="13.8" x14ac:dyDescent="0.25">
      <c r="B53" s="199" t="s">
        <v>184</v>
      </c>
      <c r="C53" s="199" t="s">
        <v>185</v>
      </c>
      <c r="D53" s="203" t="s">
        <v>186</v>
      </c>
      <c r="E53" s="201" t="s">
        <v>146</v>
      </c>
      <c r="F53" s="202">
        <v>1</v>
      </c>
      <c r="G53" s="215"/>
      <c r="H53" s="221"/>
    </row>
    <row r="54" spans="2:8" x14ac:dyDescent="0.25">
      <c r="B54" s="198"/>
      <c r="C54" s="198"/>
      <c r="D54" s="206"/>
      <c r="E54" s="196"/>
      <c r="F54" s="197"/>
      <c r="G54" s="215"/>
      <c r="H54" s="221"/>
    </row>
    <row r="55" spans="2:8" x14ac:dyDescent="0.25">
      <c r="B55" s="198"/>
      <c r="C55" s="198"/>
      <c r="D55" s="206"/>
      <c r="E55" s="196"/>
      <c r="F55" s="197"/>
      <c r="G55" s="215"/>
      <c r="H55" s="221"/>
    </row>
    <row r="56" spans="2:8" x14ac:dyDescent="0.25">
      <c r="B56" s="198"/>
      <c r="C56" s="198"/>
      <c r="D56" s="206"/>
      <c r="E56" s="196"/>
      <c r="F56" s="197"/>
      <c r="G56" s="215"/>
      <c r="H56" s="221"/>
    </row>
    <row r="57" spans="2:8" x14ac:dyDescent="0.25">
      <c r="B57" s="198"/>
      <c r="C57" s="198"/>
      <c r="D57" s="226"/>
      <c r="E57" s="196"/>
      <c r="F57" s="197"/>
      <c r="G57" s="215"/>
      <c r="H57" s="221"/>
    </row>
    <row r="58" spans="2:8" x14ac:dyDescent="0.25">
      <c r="B58" s="198"/>
      <c r="C58" s="198"/>
      <c r="D58" s="226"/>
      <c r="E58" s="196"/>
      <c r="F58" s="197"/>
      <c r="G58" s="215"/>
      <c r="H58" s="221"/>
    </row>
    <row r="59" spans="2:8" x14ac:dyDescent="0.25">
      <c r="B59" s="198"/>
      <c r="C59" s="198"/>
      <c r="D59" s="226"/>
      <c r="E59" s="196"/>
      <c r="F59" s="197"/>
      <c r="G59" s="215"/>
      <c r="H59" s="221"/>
    </row>
    <row r="60" spans="2:8" x14ac:dyDescent="0.25">
      <c r="B60" s="198"/>
      <c r="C60" s="198"/>
      <c r="D60" s="139"/>
      <c r="E60" s="196"/>
      <c r="F60" s="197"/>
      <c r="G60" s="215"/>
      <c r="H60" s="221"/>
    </row>
    <row r="61" spans="2:8" x14ac:dyDescent="0.25">
      <c r="B61" s="198"/>
      <c r="C61" s="198"/>
      <c r="D61" s="139"/>
      <c r="E61" s="196"/>
      <c r="F61" s="197"/>
      <c r="G61" s="215"/>
      <c r="H61" s="221"/>
    </row>
    <row r="62" spans="2:8" x14ac:dyDescent="0.25">
      <c r="B62" s="198"/>
      <c r="C62" s="198"/>
      <c r="D62" s="139"/>
      <c r="E62" s="196"/>
      <c r="F62" s="197"/>
      <c r="G62" s="215"/>
      <c r="H62" s="221"/>
    </row>
    <row r="63" spans="2:8" x14ac:dyDescent="0.25">
      <c r="B63" s="195"/>
      <c r="C63" s="195"/>
      <c r="D63" s="207"/>
      <c r="E63" s="195"/>
      <c r="F63" s="208"/>
      <c r="G63" s="216"/>
      <c r="H63" s="222"/>
    </row>
    <row r="64" spans="2:8" ht="13.8" x14ac:dyDescent="0.25">
      <c r="B64" s="209"/>
      <c r="C64" s="210"/>
      <c r="D64" s="26" t="s">
        <v>46</v>
      </c>
      <c r="E64" s="209"/>
      <c r="F64" s="212"/>
      <c r="G64" s="217"/>
      <c r="H64" s="223"/>
    </row>
    <row r="65" spans="2:8" ht="16.8" customHeight="1" x14ac:dyDescent="0.25">
      <c r="B65" s="233"/>
      <c r="C65" s="234"/>
      <c r="D65" s="145"/>
      <c r="E65" s="233"/>
      <c r="F65" s="235"/>
      <c r="G65" s="236"/>
      <c r="H65" s="237"/>
    </row>
    <row r="66" spans="2:8" ht="31.2" customHeight="1" x14ac:dyDescent="0.25">
      <c r="B66" s="253" t="s">
        <v>319</v>
      </c>
      <c r="C66" s="253"/>
      <c r="D66" s="253"/>
      <c r="E66" s="253"/>
      <c r="F66" s="253"/>
      <c r="G66" s="236"/>
      <c r="H66" s="237"/>
    </row>
    <row r="67" spans="2:8" x14ac:dyDescent="0.25">
      <c r="B67" s="233"/>
      <c r="C67" s="234"/>
      <c r="D67" s="145"/>
      <c r="E67" s="233"/>
      <c r="F67" s="235"/>
      <c r="G67" s="236"/>
      <c r="H67" s="237"/>
    </row>
    <row r="68" spans="2:8" ht="16.8" customHeight="1" x14ac:dyDescent="0.25">
      <c r="B68" s="233"/>
      <c r="C68" s="234"/>
      <c r="D68" s="145"/>
      <c r="E68" s="233"/>
      <c r="F68" s="235"/>
      <c r="G68" s="236"/>
      <c r="H68" s="237"/>
    </row>
    <row r="69" spans="2:8" x14ac:dyDescent="0.25">
      <c r="B69" s="228"/>
      <c r="C69" s="227"/>
      <c r="D69" s="211"/>
      <c r="E69" s="228"/>
      <c r="F69" s="212"/>
      <c r="G69" s="229"/>
      <c r="H69" s="238"/>
    </row>
    <row r="70" spans="2:8" ht="27.6" x14ac:dyDescent="0.25">
      <c r="B70" s="189" t="s">
        <v>1</v>
      </c>
      <c r="C70" s="190" t="s">
        <v>2</v>
      </c>
      <c r="D70" s="191" t="s">
        <v>3</v>
      </c>
      <c r="E70" s="192" t="s">
        <v>4</v>
      </c>
      <c r="F70" s="193" t="s">
        <v>5</v>
      </c>
      <c r="G70" s="194" t="s">
        <v>6</v>
      </c>
      <c r="H70" s="220" t="s">
        <v>7</v>
      </c>
    </row>
    <row r="71" spans="2:8" x14ac:dyDescent="0.25">
      <c r="B71" s="198"/>
      <c r="C71" s="198" t="s">
        <v>139</v>
      </c>
      <c r="D71" s="145" t="s">
        <v>187</v>
      </c>
      <c r="E71" s="198"/>
      <c r="F71" s="140"/>
      <c r="G71" s="218"/>
      <c r="H71" s="224"/>
    </row>
    <row r="72" spans="2:8" x14ac:dyDescent="0.25">
      <c r="B72" s="198"/>
      <c r="C72" s="198"/>
      <c r="D72" s="145"/>
      <c r="E72" s="196"/>
      <c r="F72" s="197"/>
      <c r="G72" s="215"/>
      <c r="H72" s="221"/>
    </row>
    <row r="73" spans="2:8" x14ac:dyDescent="0.25">
      <c r="B73" s="198"/>
      <c r="C73" s="198"/>
      <c r="D73" s="145" t="s">
        <v>188</v>
      </c>
      <c r="E73" s="196"/>
      <c r="F73" s="197"/>
      <c r="G73" s="215"/>
      <c r="H73" s="221"/>
    </row>
    <row r="74" spans="2:8" x14ac:dyDescent="0.25">
      <c r="B74" s="198"/>
      <c r="C74" s="198"/>
      <c r="D74" s="230"/>
      <c r="E74" s="196"/>
      <c r="F74" s="197"/>
      <c r="G74" s="215"/>
      <c r="H74" s="221"/>
    </row>
    <row r="75" spans="2:8" ht="13.8" x14ac:dyDescent="0.25">
      <c r="B75" s="199"/>
      <c r="C75" s="199"/>
      <c r="D75" s="200" t="s">
        <v>142</v>
      </c>
      <c r="E75" s="201"/>
      <c r="F75" s="202"/>
      <c r="G75" s="215"/>
      <c r="H75" s="221"/>
    </row>
    <row r="76" spans="2:8" ht="13.8" x14ac:dyDescent="0.25">
      <c r="B76" s="199"/>
      <c r="C76" s="199"/>
      <c r="D76" s="200"/>
      <c r="E76" s="201"/>
      <c r="F76" s="202"/>
      <c r="G76" s="215"/>
      <c r="H76" s="221"/>
    </row>
    <row r="77" spans="2:8" ht="27.6" x14ac:dyDescent="0.25">
      <c r="B77" s="199" t="s">
        <v>189</v>
      </c>
      <c r="C77" s="199" t="s">
        <v>190</v>
      </c>
      <c r="D77" s="203" t="s">
        <v>145</v>
      </c>
      <c r="E77" s="201" t="s">
        <v>191</v>
      </c>
      <c r="F77" s="202">
        <v>9</v>
      </c>
      <c r="G77" s="215"/>
      <c r="H77" s="221"/>
    </row>
    <row r="78" spans="2:8" ht="13.8" x14ac:dyDescent="0.25">
      <c r="B78" s="199"/>
      <c r="C78" s="199"/>
      <c r="D78" s="214"/>
      <c r="E78" s="201"/>
      <c r="F78" s="202"/>
      <c r="G78" s="215"/>
      <c r="H78" s="221"/>
    </row>
    <row r="79" spans="2:8" ht="13.8" x14ac:dyDescent="0.25">
      <c r="B79" s="199"/>
      <c r="C79" s="199"/>
      <c r="D79" s="200" t="s">
        <v>147</v>
      </c>
      <c r="E79" s="201"/>
      <c r="F79" s="202"/>
      <c r="G79" s="215"/>
      <c r="H79" s="221"/>
    </row>
    <row r="80" spans="2:8" ht="13.8" x14ac:dyDescent="0.25">
      <c r="B80" s="199"/>
      <c r="C80" s="199"/>
      <c r="D80" s="200"/>
      <c r="E80" s="201"/>
      <c r="F80" s="202"/>
      <c r="G80" s="215"/>
      <c r="H80" s="221"/>
    </row>
    <row r="81" spans="2:8" ht="27.6" x14ac:dyDescent="0.25">
      <c r="B81" s="199" t="s">
        <v>192</v>
      </c>
      <c r="C81" s="199" t="s">
        <v>193</v>
      </c>
      <c r="D81" s="203" t="s">
        <v>194</v>
      </c>
      <c r="E81" s="201" t="s">
        <v>191</v>
      </c>
      <c r="F81" s="202">
        <v>9</v>
      </c>
      <c r="G81" s="215"/>
      <c r="H81" s="221"/>
    </row>
    <row r="82" spans="2:8" ht="13.8" x14ac:dyDescent="0.25">
      <c r="B82" s="199"/>
      <c r="C82" s="199"/>
      <c r="D82" s="204"/>
      <c r="E82" s="201"/>
      <c r="F82" s="202"/>
      <c r="G82" s="215"/>
      <c r="H82" s="221"/>
    </row>
    <row r="83" spans="2:8" ht="27.6" x14ac:dyDescent="0.25">
      <c r="B83" s="199" t="s">
        <v>195</v>
      </c>
      <c r="C83" s="199" t="s">
        <v>193</v>
      </c>
      <c r="D83" s="203" t="s">
        <v>152</v>
      </c>
      <c r="E83" s="201" t="s">
        <v>191</v>
      </c>
      <c r="F83" s="202">
        <v>9</v>
      </c>
      <c r="G83" s="215"/>
      <c r="H83" s="221"/>
    </row>
    <row r="84" spans="2:8" ht="13.8" x14ac:dyDescent="0.25">
      <c r="B84" s="199"/>
      <c r="C84" s="199"/>
      <c r="D84" s="204"/>
      <c r="E84" s="201"/>
      <c r="F84" s="202"/>
      <c r="G84" s="215"/>
      <c r="H84" s="221"/>
    </row>
    <row r="85" spans="2:8" ht="27.6" x14ac:dyDescent="0.25">
      <c r="B85" s="199" t="s">
        <v>196</v>
      </c>
      <c r="C85" s="199" t="s">
        <v>193</v>
      </c>
      <c r="D85" s="203" t="s">
        <v>154</v>
      </c>
      <c r="E85" s="201" t="s">
        <v>191</v>
      </c>
      <c r="F85" s="202">
        <v>9</v>
      </c>
      <c r="G85" s="215"/>
      <c r="H85" s="221"/>
    </row>
    <row r="86" spans="2:8" ht="13.8" x14ac:dyDescent="0.25">
      <c r="B86" s="199"/>
      <c r="C86" s="199"/>
      <c r="D86" s="204"/>
      <c r="E86" s="201"/>
      <c r="F86" s="202"/>
      <c r="G86" s="215"/>
      <c r="H86" s="221"/>
    </row>
    <row r="87" spans="2:8" ht="13.8" x14ac:dyDescent="0.25">
      <c r="B87" s="199"/>
      <c r="C87" s="199"/>
      <c r="D87" s="200" t="s">
        <v>197</v>
      </c>
      <c r="E87" s="201"/>
      <c r="F87" s="202"/>
      <c r="G87" s="215"/>
      <c r="H87" s="221"/>
    </row>
    <row r="88" spans="2:8" ht="13.8" x14ac:dyDescent="0.25">
      <c r="B88" s="199"/>
      <c r="C88" s="199"/>
      <c r="D88" s="336"/>
      <c r="E88" s="201"/>
      <c r="F88" s="202"/>
      <c r="G88" s="215"/>
      <c r="H88" s="221"/>
    </row>
    <row r="89" spans="2:8" ht="27.6" x14ac:dyDescent="0.25">
      <c r="B89" s="199" t="s">
        <v>198</v>
      </c>
      <c r="C89" s="199" t="s">
        <v>199</v>
      </c>
      <c r="D89" s="203" t="s">
        <v>158</v>
      </c>
      <c r="E89" s="201" t="s">
        <v>191</v>
      </c>
      <c r="F89" s="202">
        <v>9</v>
      </c>
      <c r="G89" s="215"/>
      <c r="H89" s="221"/>
    </row>
    <row r="90" spans="2:8" ht="13.8" x14ac:dyDescent="0.25">
      <c r="B90" s="199"/>
      <c r="C90" s="199"/>
      <c r="D90" s="204"/>
      <c r="E90" s="201"/>
      <c r="F90" s="202"/>
      <c r="G90" s="215"/>
      <c r="H90" s="221"/>
    </row>
    <row r="91" spans="2:8" ht="27.6" x14ac:dyDescent="0.25">
      <c r="B91" s="199" t="s">
        <v>200</v>
      </c>
      <c r="C91" s="199" t="s">
        <v>199</v>
      </c>
      <c r="D91" s="203" t="s">
        <v>201</v>
      </c>
      <c r="E91" s="201" t="s">
        <v>191</v>
      </c>
      <c r="F91" s="202">
        <v>9</v>
      </c>
      <c r="G91" s="215"/>
      <c r="H91" s="221"/>
    </row>
    <row r="92" spans="2:8" ht="13.8" x14ac:dyDescent="0.25">
      <c r="B92" s="199"/>
      <c r="C92" s="199"/>
      <c r="D92" s="204"/>
      <c r="E92" s="201"/>
      <c r="F92" s="202"/>
      <c r="G92" s="215"/>
      <c r="H92" s="221"/>
    </row>
    <row r="93" spans="2:8" ht="27.6" x14ac:dyDescent="0.25">
      <c r="B93" s="199" t="s">
        <v>202</v>
      </c>
      <c r="C93" s="199" t="s">
        <v>199</v>
      </c>
      <c r="D93" s="203" t="s">
        <v>203</v>
      </c>
      <c r="E93" s="201" t="s">
        <v>191</v>
      </c>
      <c r="F93" s="202">
        <v>9</v>
      </c>
      <c r="G93" s="215"/>
      <c r="H93" s="221"/>
    </row>
    <row r="94" spans="2:8" ht="13.8" x14ac:dyDescent="0.25">
      <c r="B94" s="199"/>
      <c r="C94" s="199"/>
      <c r="D94" s="204"/>
      <c r="E94" s="201"/>
      <c r="F94" s="202"/>
      <c r="G94" s="215"/>
      <c r="H94" s="221"/>
    </row>
    <row r="95" spans="2:8" ht="27.6" x14ac:dyDescent="0.25">
      <c r="B95" s="199" t="s">
        <v>204</v>
      </c>
      <c r="C95" s="199" t="s">
        <v>199</v>
      </c>
      <c r="D95" s="203" t="s">
        <v>205</v>
      </c>
      <c r="E95" s="201" t="s">
        <v>191</v>
      </c>
      <c r="F95" s="202">
        <v>9</v>
      </c>
      <c r="G95" s="215"/>
      <c r="H95" s="221"/>
    </row>
    <row r="96" spans="2:8" ht="13.8" x14ac:dyDescent="0.25">
      <c r="B96" s="199"/>
      <c r="C96" s="199"/>
      <c r="D96" s="204"/>
      <c r="E96" s="201"/>
      <c r="F96" s="202"/>
      <c r="G96" s="215"/>
      <c r="H96" s="221"/>
    </row>
    <row r="97" spans="2:8" ht="27.6" x14ac:dyDescent="0.25">
      <c r="B97" s="199" t="s">
        <v>206</v>
      </c>
      <c r="C97" s="199" t="s">
        <v>199</v>
      </c>
      <c r="D97" s="203" t="s">
        <v>207</v>
      </c>
      <c r="E97" s="201" t="s">
        <v>191</v>
      </c>
      <c r="F97" s="202">
        <v>9</v>
      </c>
      <c r="G97" s="215"/>
      <c r="H97" s="221"/>
    </row>
    <row r="98" spans="2:8" ht="13.8" x14ac:dyDescent="0.25">
      <c r="B98" s="199"/>
      <c r="C98" s="199"/>
      <c r="D98" s="204"/>
      <c r="E98" s="201"/>
      <c r="F98" s="202"/>
      <c r="G98" s="215"/>
      <c r="H98" s="221"/>
    </row>
    <row r="99" spans="2:8" ht="27.6" x14ac:dyDescent="0.25">
      <c r="B99" s="199" t="s">
        <v>208</v>
      </c>
      <c r="C99" s="199" t="s">
        <v>199</v>
      </c>
      <c r="D99" s="203" t="s">
        <v>209</v>
      </c>
      <c r="E99" s="201" t="s">
        <v>191</v>
      </c>
      <c r="F99" s="202">
        <v>9</v>
      </c>
      <c r="G99" s="215"/>
      <c r="H99" s="221"/>
    </row>
    <row r="100" spans="2:8" ht="13.8" x14ac:dyDescent="0.25">
      <c r="B100" s="199"/>
      <c r="C100" s="199"/>
      <c r="D100" s="204"/>
      <c r="E100" s="201"/>
      <c r="F100" s="202"/>
      <c r="G100" s="215"/>
      <c r="H100" s="221"/>
    </row>
    <row r="101" spans="2:8" ht="27.6" x14ac:dyDescent="0.25">
      <c r="B101" s="199" t="s">
        <v>210</v>
      </c>
      <c r="C101" s="199" t="s">
        <v>199</v>
      </c>
      <c r="D101" s="203" t="s">
        <v>211</v>
      </c>
      <c r="E101" s="201" t="s">
        <v>191</v>
      </c>
      <c r="F101" s="202">
        <v>9</v>
      </c>
      <c r="G101" s="215"/>
      <c r="H101" s="221"/>
    </row>
    <row r="102" spans="2:8" ht="13.8" x14ac:dyDescent="0.25">
      <c r="B102" s="199"/>
      <c r="C102" s="199"/>
      <c r="D102" s="204"/>
      <c r="E102" s="201"/>
      <c r="F102" s="202"/>
      <c r="G102" s="215"/>
      <c r="H102" s="221"/>
    </row>
    <row r="103" spans="2:8" ht="27.6" x14ac:dyDescent="0.25">
      <c r="B103" s="199" t="s">
        <v>212</v>
      </c>
      <c r="C103" s="199" t="s">
        <v>199</v>
      </c>
      <c r="D103" s="203" t="s">
        <v>213</v>
      </c>
      <c r="E103" s="201" t="s">
        <v>191</v>
      </c>
      <c r="F103" s="202">
        <v>9</v>
      </c>
      <c r="G103" s="215"/>
      <c r="H103" s="221"/>
    </row>
    <row r="104" spans="2:8" ht="13.8" x14ac:dyDescent="0.25">
      <c r="B104" s="199"/>
      <c r="C104" s="199"/>
      <c r="D104" s="231"/>
      <c r="E104" s="201"/>
      <c r="F104" s="202"/>
      <c r="G104" s="215"/>
      <c r="H104" s="221"/>
    </row>
    <row r="105" spans="2:8" ht="13.8" x14ac:dyDescent="0.25">
      <c r="B105" s="199"/>
      <c r="C105" s="199"/>
      <c r="D105" s="200" t="s">
        <v>214</v>
      </c>
      <c r="E105" s="201"/>
      <c r="F105" s="202"/>
      <c r="G105" s="215"/>
      <c r="H105" s="221"/>
    </row>
    <row r="106" spans="2:8" ht="13.8" x14ac:dyDescent="0.25">
      <c r="B106" s="199"/>
      <c r="C106" s="199"/>
      <c r="D106" s="200"/>
      <c r="E106" s="201"/>
      <c r="F106" s="202"/>
      <c r="G106" s="215"/>
      <c r="H106" s="221"/>
    </row>
    <row r="107" spans="2:8" ht="27.6" x14ac:dyDescent="0.25">
      <c r="B107" s="199" t="s">
        <v>215</v>
      </c>
      <c r="C107" s="199" t="s">
        <v>216</v>
      </c>
      <c r="D107" s="203" t="s">
        <v>217</v>
      </c>
      <c r="E107" s="201" t="s">
        <v>191</v>
      </c>
      <c r="F107" s="202">
        <v>9</v>
      </c>
      <c r="G107" s="215"/>
      <c r="H107" s="221"/>
    </row>
    <row r="108" spans="2:8" ht="27.6" x14ac:dyDescent="0.25">
      <c r="B108" s="199"/>
      <c r="C108" s="199"/>
      <c r="D108" s="231"/>
      <c r="E108" s="201" t="s">
        <v>191</v>
      </c>
      <c r="F108" s="202"/>
      <c r="G108" s="215"/>
      <c r="H108" s="221"/>
    </row>
    <row r="109" spans="2:8" ht="13.8" x14ac:dyDescent="0.25">
      <c r="B109" s="199"/>
      <c r="C109" s="199"/>
      <c r="D109" s="232" t="s">
        <v>218</v>
      </c>
      <c r="E109" s="201"/>
      <c r="F109" s="202"/>
      <c r="G109" s="215"/>
      <c r="H109" s="221"/>
    </row>
    <row r="110" spans="2:8" ht="13.8" x14ac:dyDescent="0.25">
      <c r="B110" s="199"/>
      <c r="C110" s="199"/>
      <c r="D110" s="335"/>
      <c r="E110" s="201"/>
      <c r="F110" s="202"/>
      <c r="G110" s="215"/>
      <c r="H110" s="221"/>
    </row>
    <row r="111" spans="2:8" ht="27.6" x14ac:dyDescent="0.25">
      <c r="B111" s="199" t="s">
        <v>219</v>
      </c>
      <c r="C111" s="199" t="s">
        <v>220</v>
      </c>
      <c r="D111" s="203" t="s">
        <v>221</v>
      </c>
      <c r="E111" s="201" t="s">
        <v>191</v>
      </c>
      <c r="F111" s="202">
        <v>9</v>
      </c>
      <c r="G111" s="215"/>
      <c r="H111" s="221"/>
    </row>
    <row r="112" spans="2:8" ht="13.8" x14ac:dyDescent="0.25">
      <c r="B112" s="199"/>
      <c r="C112" s="199"/>
      <c r="D112" s="239"/>
      <c r="E112" s="201"/>
      <c r="F112" s="202"/>
      <c r="G112" s="215"/>
      <c r="H112" s="221"/>
    </row>
    <row r="113" spans="2:8" ht="13.8" x14ac:dyDescent="0.25">
      <c r="B113" s="199"/>
      <c r="C113" s="199"/>
      <c r="D113" s="239"/>
      <c r="E113" s="201"/>
      <c r="F113" s="202"/>
      <c r="G113" s="215"/>
      <c r="H113" s="221"/>
    </row>
    <row r="114" spans="2:8" ht="13.8" x14ac:dyDescent="0.25">
      <c r="B114" s="199"/>
      <c r="C114" s="199"/>
      <c r="D114" s="231"/>
      <c r="E114" s="201"/>
      <c r="F114" s="202"/>
      <c r="G114" s="215"/>
      <c r="H114" s="221"/>
    </row>
    <row r="115" spans="2:8" x14ac:dyDescent="0.25">
      <c r="B115" s="195"/>
      <c r="C115" s="195"/>
      <c r="D115" s="207"/>
      <c r="E115" s="195"/>
      <c r="F115" s="208"/>
      <c r="G115" s="216"/>
      <c r="H115" s="222"/>
    </row>
    <row r="116" spans="2:8" ht="13.8" x14ac:dyDescent="0.25">
      <c r="B116" s="209"/>
      <c r="C116" s="210"/>
      <c r="D116" s="26" t="s">
        <v>46</v>
      </c>
      <c r="E116" s="209"/>
      <c r="F116" s="212"/>
      <c r="G116" s="217"/>
      <c r="H116" s="223"/>
    </row>
    <row r="117" spans="2:8" x14ac:dyDescent="0.25">
      <c r="B117" s="233"/>
      <c r="C117" s="234"/>
      <c r="D117" s="145"/>
      <c r="E117" s="233"/>
      <c r="F117" s="235"/>
      <c r="G117" s="236"/>
      <c r="H117" s="237"/>
    </row>
    <row r="118" spans="2:8" ht="31.2" customHeight="1" x14ac:dyDescent="0.25">
      <c r="B118" s="253" t="s">
        <v>319</v>
      </c>
      <c r="C118" s="253"/>
      <c r="D118" s="253"/>
      <c r="E118" s="253"/>
      <c r="F118" s="253"/>
      <c r="G118" s="236"/>
      <c r="H118" s="237"/>
    </row>
    <row r="119" spans="2:8" x14ac:dyDescent="0.25">
      <c r="B119" s="233"/>
      <c r="C119" s="234"/>
      <c r="D119" s="145"/>
      <c r="E119" s="233"/>
      <c r="F119" s="235"/>
      <c r="G119" s="236"/>
      <c r="H119" s="237"/>
    </row>
    <row r="120" spans="2:8" ht="16.8" customHeight="1" x14ac:dyDescent="0.25">
      <c r="B120" s="240"/>
      <c r="C120" s="240"/>
      <c r="D120" s="231"/>
      <c r="E120" s="241"/>
      <c r="F120" s="242"/>
      <c r="G120" s="243"/>
      <c r="H120" s="244"/>
    </row>
    <row r="121" spans="2:8" ht="27.6" customHeight="1" x14ac:dyDescent="0.25">
      <c r="B121" s="189" t="s">
        <v>1</v>
      </c>
      <c r="C121" s="190" t="s">
        <v>2</v>
      </c>
      <c r="D121" s="191" t="s">
        <v>3</v>
      </c>
      <c r="E121" s="192" t="s">
        <v>4</v>
      </c>
      <c r="F121" s="193" t="s">
        <v>5</v>
      </c>
      <c r="G121" s="194" t="s">
        <v>6</v>
      </c>
      <c r="H121" s="220" t="s">
        <v>7</v>
      </c>
    </row>
    <row r="122" spans="2:8" ht="13.8" x14ac:dyDescent="0.25">
      <c r="B122" s="199"/>
      <c r="C122" s="199"/>
      <c r="D122" s="200" t="s">
        <v>222</v>
      </c>
      <c r="E122" s="201"/>
      <c r="F122" s="202"/>
      <c r="G122" s="215"/>
      <c r="H122" s="221"/>
    </row>
    <row r="123" spans="2:8" ht="13.8" x14ac:dyDescent="0.25">
      <c r="B123" s="199"/>
      <c r="C123" s="199"/>
      <c r="D123" s="200"/>
      <c r="E123" s="201"/>
      <c r="F123" s="202"/>
      <c r="G123" s="215"/>
      <c r="H123" s="221"/>
    </row>
    <row r="124" spans="2:8" ht="27.6" x14ac:dyDescent="0.25">
      <c r="B124" s="199" t="s">
        <v>223</v>
      </c>
      <c r="C124" s="199" t="s">
        <v>224</v>
      </c>
      <c r="D124" s="203" t="s">
        <v>225</v>
      </c>
      <c r="E124" s="201" t="s">
        <v>191</v>
      </c>
      <c r="F124" s="202">
        <v>9</v>
      </c>
      <c r="G124" s="215"/>
      <c r="H124" s="221"/>
    </row>
    <row r="125" spans="2:8" ht="13.8" x14ac:dyDescent="0.25">
      <c r="B125" s="199"/>
      <c r="C125" s="199"/>
      <c r="D125" s="231"/>
      <c r="E125" s="201"/>
      <c r="F125" s="202"/>
      <c r="G125" s="215"/>
      <c r="H125" s="221"/>
    </row>
    <row r="126" spans="2:8" ht="27.6" x14ac:dyDescent="0.25">
      <c r="B126" s="199" t="s">
        <v>226</v>
      </c>
      <c r="C126" s="199" t="s">
        <v>224</v>
      </c>
      <c r="D126" s="203" t="s">
        <v>227</v>
      </c>
      <c r="E126" s="201" t="s">
        <v>191</v>
      </c>
      <c r="F126" s="202">
        <v>9</v>
      </c>
      <c r="G126" s="215"/>
      <c r="H126" s="221"/>
    </row>
    <row r="127" spans="2:8" ht="13.8" x14ac:dyDescent="0.25">
      <c r="B127" s="199"/>
      <c r="C127" s="199"/>
      <c r="D127" s="231"/>
      <c r="E127" s="201"/>
      <c r="F127" s="202"/>
      <c r="G127" s="215"/>
      <c r="H127" s="221"/>
    </row>
    <row r="128" spans="2:8" ht="27.6" x14ac:dyDescent="0.25">
      <c r="B128" s="199" t="s">
        <v>228</v>
      </c>
      <c r="C128" s="199" t="s">
        <v>224</v>
      </c>
      <c r="D128" s="203" t="s">
        <v>180</v>
      </c>
      <c r="E128" s="201" t="s">
        <v>191</v>
      </c>
      <c r="F128" s="202">
        <v>9</v>
      </c>
      <c r="G128" s="215"/>
      <c r="H128" s="221"/>
    </row>
    <row r="129" spans="2:8" ht="13.8" x14ac:dyDescent="0.25">
      <c r="B129" s="199"/>
      <c r="C129" s="199"/>
      <c r="D129" s="231"/>
      <c r="E129" s="201"/>
      <c r="F129" s="202"/>
      <c r="G129" s="215"/>
      <c r="H129" s="221"/>
    </row>
    <row r="130" spans="2:8" ht="27.6" x14ac:dyDescent="0.25">
      <c r="B130" s="199" t="s">
        <v>229</v>
      </c>
      <c r="C130" s="199" t="s">
        <v>224</v>
      </c>
      <c r="D130" s="203" t="s">
        <v>182</v>
      </c>
      <c r="E130" s="201" t="s">
        <v>191</v>
      </c>
      <c r="F130" s="202">
        <v>9</v>
      </c>
      <c r="G130" s="215"/>
      <c r="H130" s="221"/>
    </row>
    <row r="131" spans="2:8" ht="13.8" x14ac:dyDescent="0.25">
      <c r="B131" s="199"/>
      <c r="C131" s="199"/>
      <c r="D131" s="239"/>
      <c r="E131" s="201"/>
      <c r="F131" s="202"/>
      <c r="G131" s="215"/>
      <c r="H131" s="221"/>
    </row>
    <row r="132" spans="2:8" ht="13.8" x14ac:dyDescent="0.25">
      <c r="B132" s="199"/>
      <c r="C132" s="199"/>
      <c r="D132" s="239"/>
      <c r="E132" s="201"/>
      <c r="F132" s="202"/>
      <c r="G132" s="215"/>
      <c r="H132" s="221"/>
    </row>
    <row r="133" spans="2:8" ht="13.8" x14ac:dyDescent="0.25">
      <c r="B133" s="199"/>
      <c r="C133" s="199"/>
      <c r="D133" s="334"/>
      <c r="E133" s="201"/>
      <c r="F133" s="202"/>
      <c r="G133" s="215"/>
      <c r="H133" s="221"/>
    </row>
    <row r="134" spans="2:8" ht="13.8" x14ac:dyDescent="0.25">
      <c r="B134" s="199"/>
      <c r="C134" s="199"/>
      <c r="D134" s="239"/>
      <c r="E134" s="201"/>
      <c r="F134" s="202"/>
      <c r="G134" s="215"/>
      <c r="H134" s="221"/>
    </row>
    <row r="135" spans="2:8" ht="13.8" x14ac:dyDescent="0.25">
      <c r="B135" s="199"/>
      <c r="C135" s="199"/>
      <c r="D135" s="239"/>
      <c r="E135" s="201"/>
      <c r="F135" s="202"/>
      <c r="G135" s="215"/>
      <c r="H135" s="221"/>
    </row>
    <row r="136" spans="2:8" ht="13.8" x14ac:dyDescent="0.25">
      <c r="B136" s="199"/>
      <c r="C136" s="199"/>
      <c r="D136" s="239"/>
      <c r="E136" s="201"/>
      <c r="F136" s="202"/>
      <c r="G136" s="215"/>
      <c r="H136" s="221"/>
    </row>
    <row r="137" spans="2:8" ht="13.8" x14ac:dyDescent="0.25">
      <c r="B137" s="199"/>
      <c r="C137" s="199"/>
      <c r="D137" s="239"/>
      <c r="E137" s="201"/>
      <c r="F137" s="202"/>
      <c r="G137" s="215"/>
      <c r="H137" s="221"/>
    </row>
    <row r="138" spans="2:8" ht="13.8" x14ac:dyDescent="0.25">
      <c r="B138" s="199"/>
      <c r="C138" s="199"/>
      <c r="D138" s="239"/>
      <c r="E138" s="201"/>
      <c r="F138" s="202"/>
      <c r="G138" s="215"/>
      <c r="H138" s="221"/>
    </row>
    <row r="139" spans="2:8" ht="13.8" x14ac:dyDescent="0.25">
      <c r="B139" s="199"/>
      <c r="C139" s="199"/>
      <c r="D139" s="239"/>
      <c r="E139" s="201"/>
      <c r="F139" s="202"/>
      <c r="G139" s="215"/>
      <c r="H139" s="221"/>
    </row>
    <row r="140" spans="2:8" ht="13.8" x14ac:dyDescent="0.25">
      <c r="B140" s="199"/>
      <c r="C140" s="199"/>
      <c r="D140" s="239"/>
      <c r="E140" s="201"/>
      <c r="F140" s="202"/>
      <c r="G140" s="215"/>
      <c r="H140" s="221"/>
    </row>
    <row r="141" spans="2:8" ht="13.8" x14ac:dyDescent="0.25">
      <c r="B141" s="199"/>
      <c r="C141" s="199"/>
      <c r="D141" s="239"/>
      <c r="E141" s="201"/>
      <c r="F141" s="202"/>
      <c r="G141" s="215"/>
      <c r="H141" s="221"/>
    </row>
    <row r="142" spans="2:8" ht="13.8" x14ac:dyDescent="0.25">
      <c r="B142" s="199"/>
      <c r="C142" s="199"/>
      <c r="D142" s="239"/>
      <c r="E142" s="201"/>
      <c r="F142" s="202"/>
      <c r="G142" s="215"/>
      <c r="H142" s="221"/>
    </row>
    <row r="143" spans="2:8" ht="13.8" x14ac:dyDescent="0.25">
      <c r="B143" s="199"/>
      <c r="C143" s="199"/>
      <c r="D143" s="239"/>
      <c r="E143" s="201"/>
      <c r="F143" s="202"/>
      <c r="G143" s="215"/>
      <c r="H143" s="221"/>
    </row>
    <row r="144" spans="2:8" ht="13.8" x14ac:dyDescent="0.25">
      <c r="B144" s="199"/>
      <c r="C144" s="199"/>
      <c r="D144" s="239"/>
      <c r="E144" s="201"/>
      <c r="F144" s="202"/>
      <c r="G144" s="215"/>
      <c r="H144" s="221"/>
    </row>
    <row r="145" spans="2:8" ht="13.8" x14ac:dyDescent="0.25">
      <c r="B145" s="199"/>
      <c r="C145" s="199"/>
      <c r="D145" s="239"/>
      <c r="E145" s="201"/>
      <c r="F145" s="202"/>
      <c r="G145" s="215"/>
      <c r="H145" s="221"/>
    </row>
    <row r="146" spans="2:8" ht="13.8" x14ac:dyDescent="0.25">
      <c r="B146" s="199"/>
      <c r="C146" s="199"/>
      <c r="D146" s="239"/>
      <c r="E146" s="201"/>
      <c r="F146" s="202"/>
      <c r="G146" s="215"/>
      <c r="H146" s="221"/>
    </row>
    <row r="147" spans="2:8" ht="13.8" x14ac:dyDescent="0.25">
      <c r="B147" s="199"/>
      <c r="C147" s="199"/>
      <c r="D147" s="239"/>
      <c r="E147" s="201"/>
      <c r="F147" s="202"/>
      <c r="G147" s="215"/>
      <c r="H147" s="221"/>
    </row>
    <row r="148" spans="2:8" ht="13.8" x14ac:dyDescent="0.25">
      <c r="B148" s="199"/>
      <c r="C148" s="199"/>
      <c r="D148" s="239"/>
      <c r="E148" s="201"/>
      <c r="F148" s="202"/>
      <c r="G148" s="215"/>
      <c r="H148" s="221"/>
    </row>
    <row r="149" spans="2:8" ht="13.8" x14ac:dyDescent="0.25">
      <c r="B149" s="199"/>
      <c r="C149" s="199"/>
      <c r="D149" s="239"/>
      <c r="E149" s="201"/>
      <c r="F149" s="202"/>
      <c r="G149" s="215"/>
      <c r="H149" s="221"/>
    </row>
    <row r="150" spans="2:8" ht="13.8" x14ac:dyDescent="0.25">
      <c r="B150" s="199"/>
      <c r="C150" s="199"/>
      <c r="D150" s="239"/>
      <c r="E150" s="201"/>
      <c r="F150" s="202"/>
      <c r="G150" s="215"/>
      <c r="H150" s="221"/>
    </row>
    <row r="151" spans="2:8" ht="13.8" x14ac:dyDescent="0.25">
      <c r="B151" s="199"/>
      <c r="C151" s="199"/>
      <c r="D151" s="239"/>
      <c r="E151" s="201"/>
      <c r="F151" s="202"/>
      <c r="G151" s="215"/>
      <c r="H151" s="221"/>
    </row>
    <row r="152" spans="2:8" ht="13.8" x14ac:dyDescent="0.25">
      <c r="B152" s="199"/>
      <c r="C152" s="199"/>
      <c r="D152" s="239"/>
      <c r="E152" s="201"/>
      <c r="F152" s="202"/>
      <c r="G152" s="215"/>
      <c r="H152" s="221"/>
    </row>
    <row r="153" spans="2:8" ht="13.8" x14ac:dyDescent="0.25">
      <c r="B153" s="199"/>
      <c r="C153" s="199"/>
      <c r="D153" s="239"/>
      <c r="E153" s="201"/>
      <c r="F153" s="202"/>
      <c r="G153" s="215"/>
      <c r="H153" s="221"/>
    </row>
    <row r="154" spans="2:8" ht="13.8" x14ac:dyDescent="0.25">
      <c r="B154" s="199"/>
      <c r="C154" s="199"/>
      <c r="D154" s="239"/>
      <c r="E154" s="201"/>
      <c r="F154" s="202"/>
      <c r="G154" s="215"/>
      <c r="H154" s="221"/>
    </row>
    <row r="155" spans="2:8" ht="13.8" x14ac:dyDescent="0.25">
      <c r="B155" s="199"/>
      <c r="C155" s="199"/>
      <c r="D155" s="239"/>
      <c r="E155" s="201"/>
      <c r="F155" s="202"/>
      <c r="G155" s="215"/>
      <c r="H155" s="221"/>
    </row>
    <row r="156" spans="2:8" ht="13.8" x14ac:dyDescent="0.25">
      <c r="B156" s="199"/>
      <c r="C156" s="199"/>
      <c r="D156" s="239"/>
      <c r="E156" s="201"/>
      <c r="F156" s="202"/>
      <c r="G156" s="215"/>
      <c r="H156" s="221"/>
    </row>
    <row r="157" spans="2:8" ht="13.8" x14ac:dyDescent="0.25">
      <c r="B157" s="199"/>
      <c r="C157" s="199"/>
      <c r="D157" s="334"/>
      <c r="E157" s="201"/>
      <c r="F157" s="202"/>
      <c r="G157" s="215"/>
      <c r="H157" s="221"/>
    </row>
    <row r="158" spans="2:8" ht="13.8" x14ac:dyDescent="0.25">
      <c r="B158" s="199"/>
      <c r="C158" s="199"/>
      <c r="D158" s="334"/>
      <c r="E158" s="201"/>
      <c r="F158" s="202"/>
      <c r="G158" s="215"/>
      <c r="H158" s="221"/>
    </row>
    <row r="159" spans="2:8" ht="13.8" x14ac:dyDescent="0.25">
      <c r="B159" s="199"/>
      <c r="C159" s="199"/>
      <c r="D159" s="239"/>
      <c r="E159" s="201"/>
      <c r="F159" s="202"/>
      <c r="G159" s="215"/>
      <c r="H159" s="221"/>
    </row>
    <row r="160" spans="2:8" ht="13.8" x14ac:dyDescent="0.25">
      <c r="B160" s="199"/>
      <c r="C160" s="199"/>
      <c r="D160" s="239"/>
      <c r="E160" s="201"/>
      <c r="F160" s="202"/>
      <c r="G160" s="215"/>
      <c r="H160" s="221"/>
    </row>
    <row r="161" spans="2:8" ht="13.8" x14ac:dyDescent="0.25">
      <c r="B161" s="199"/>
      <c r="C161" s="199"/>
      <c r="D161" s="239"/>
      <c r="E161" s="201"/>
      <c r="F161" s="202"/>
      <c r="G161" s="215"/>
      <c r="H161" s="221"/>
    </row>
    <row r="162" spans="2:8" ht="13.8" x14ac:dyDescent="0.25">
      <c r="B162" s="199"/>
      <c r="C162" s="199"/>
      <c r="D162" s="239"/>
      <c r="E162" s="201"/>
      <c r="F162" s="202"/>
      <c r="G162" s="215"/>
      <c r="H162" s="221"/>
    </row>
    <row r="163" spans="2:8" ht="13.8" x14ac:dyDescent="0.25">
      <c r="B163" s="199"/>
      <c r="C163" s="199"/>
      <c r="D163" s="239"/>
      <c r="E163" s="201"/>
      <c r="F163" s="202"/>
      <c r="G163" s="215"/>
      <c r="H163" s="221"/>
    </row>
    <row r="164" spans="2:8" ht="13.8" x14ac:dyDescent="0.25">
      <c r="B164" s="199"/>
      <c r="C164" s="199"/>
      <c r="D164" s="239"/>
      <c r="E164" s="201"/>
      <c r="F164" s="202"/>
      <c r="G164" s="215"/>
      <c r="H164" s="221"/>
    </row>
    <row r="165" spans="2:8" ht="13.8" x14ac:dyDescent="0.25">
      <c r="B165" s="199"/>
      <c r="C165" s="199"/>
      <c r="D165" s="239"/>
      <c r="E165" s="201"/>
      <c r="F165" s="202"/>
      <c r="G165" s="215"/>
      <c r="H165" s="221"/>
    </row>
    <row r="166" spans="2:8" ht="13.8" x14ac:dyDescent="0.25">
      <c r="B166" s="199"/>
      <c r="C166" s="199"/>
      <c r="D166" s="239"/>
      <c r="E166" s="201"/>
      <c r="F166" s="202"/>
      <c r="G166" s="215"/>
      <c r="H166" s="221"/>
    </row>
    <row r="167" spans="2:8" ht="13.8" x14ac:dyDescent="0.25">
      <c r="B167" s="199"/>
      <c r="C167" s="199"/>
      <c r="D167" s="239"/>
      <c r="E167" s="201"/>
      <c r="F167" s="202"/>
      <c r="G167" s="215"/>
      <c r="H167" s="221"/>
    </row>
    <row r="168" spans="2:8" ht="13.8" x14ac:dyDescent="0.25">
      <c r="B168" s="199"/>
      <c r="C168" s="199"/>
      <c r="D168" s="239"/>
      <c r="E168" s="201"/>
      <c r="F168" s="202"/>
      <c r="G168" s="215"/>
      <c r="H168" s="221"/>
    </row>
    <row r="169" spans="2:8" ht="13.8" x14ac:dyDescent="0.25">
      <c r="B169" s="199"/>
      <c r="C169" s="199"/>
      <c r="D169" s="239"/>
      <c r="E169" s="201"/>
      <c r="F169" s="202"/>
      <c r="G169" s="215"/>
      <c r="H169" s="221"/>
    </row>
    <row r="170" spans="2:8" ht="13.8" x14ac:dyDescent="0.25">
      <c r="B170" s="199"/>
      <c r="C170" s="199"/>
      <c r="D170" s="239"/>
      <c r="E170" s="201"/>
      <c r="F170" s="202"/>
      <c r="G170" s="215"/>
      <c r="H170" s="221"/>
    </row>
    <row r="171" spans="2:8" ht="13.8" x14ac:dyDescent="0.25">
      <c r="B171" s="199"/>
      <c r="C171" s="199"/>
      <c r="D171" s="239"/>
      <c r="E171" s="201"/>
      <c r="F171" s="202"/>
      <c r="G171" s="215"/>
      <c r="H171" s="221"/>
    </row>
    <row r="172" spans="2:8" ht="13.8" x14ac:dyDescent="0.25">
      <c r="B172" s="199"/>
      <c r="C172" s="199"/>
      <c r="D172" s="239"/>
      <c r="E172" s="201"/>
      <c r="F172" s="202"/>
      <c r="G172" s="215"/>
      <c r="H172" s="221"/>
    </row>
    <row r="173" spans="2:8" ht="13.8" x14ac:dyDescent="0.25">
      <c r="B173" s="199"/>
      <c r="C173" s="199"/>
      <c r="D173" s="239"/>
      <c r="E173" s="201"/>
      <c r="F173" s="202"/>
      <c r="G173" s="215"/>
      <c r="H173" s="221"/>
    </row>
    <row r="174" spans="2:8" ht="13.8" x14ac:dyDescent="0.25">
      <c r="B174" s="199"/>
      <c r="C174" s="199"/>
      <c r="D174" s="239"/>
      <c r="E174" s="201"/>
      <c r="F174" s="202"/>
      <c r="G174" s="215"/>
      <c r="H174" s="221"/>
    </row>
    <row r="175" spans="2:8" ht="13.8" x14ac:dyDescent="0.25">
      <c r="B175" s="199"/>
      <c r="C175" s="199"/>
      <c r="D175" s="239"/>
      <c r="E175" s="201"/>
      <c r="F175" s="202"/>
      <c r="G175" s="215"/>
      <c r="H175" s="221"/>
    </row>
    <row r="176" spans="2:8" ht="13.8" x14ac:dyDescent="0.25">
      <c r="B176" s="199"/>
      <c r="C176" s="199"/>
      <c r="D176" s="239"/>
      <c r="E176" s="201"/>
      <c r="F176" s="202"/>
      <c r="G176" s="215"/>
      <c r="H176" s="221"/>
    </row>
    <row r="177" spans="2:11" x14ac:dyDescent="0.25">
      <c r="B177" s="198"/>
      <c r="C177" s="198"/>
      <c r="D177" s="139"/>
      <c r="E177" s="196"/>
      <c r="F177" s="197"/>
      <c r="G177" s="215"/>
      <c r="H177" s="221"/>
    </row>
    <row r="178" spans="2:11" x14ac:dyDescent="0.25">
      <c r="B178" s="195"/>
      <c r="C178" s="195"/>
      <c r="D178" s="207"/>
      <c r="E178" s="195"/>
      <c r="F178" s="281"/>
      <c r="G178" s="280"/>
      <c r="H178" s="222"/>
    </row>
    <row r="179" spans="2:11" ht="13.8" x14ac:dyDescent="0.25">
      <c r="B179" s="209"/>
      <c r="C179" s="210"/>
      <c r="D179" s="26" t="s">
        <v>46</v>
      </c>
      <c r="E179" s="209"/>
      <c r="F179" s="282"/>
      <c r="G179" s="229"/>
      <c r="H179" s="223"/>
      <c r="K179" s="130"/>
    </row>
    <row r="180" spans="2:11" x14ac:dyDescent="0.25">
      <c r="B180" s="292"/>
      <c r="C180" s="293"/>
      <c r="D180" s="294"/>
      <c r="E180" s="295"/>
      <c r="F180" s="208"/>
      <c r="G180" s="319"/>
      <c r="H180" s="288"/>
      <c r="K180" s="130"/>
    </row>
    <row r="181" spans="2:11" ht="31.2" customHeight="1" x14ac:dyDescent="0.25">
      <c r="B181" s="296" t="s">
        <v>319</v>
      </c>
      <c r="C181" s="297"/>
      <c r="D181" s="297"/>
      <c r="E181" s="297"/>
      <c r="F181" s="297"/>
      <c r="G181" s="287"/>
      <c r="H181" s="289"/>
    </row>
    <row r="182" spans="2:11" ht="14.4" customHeight="1" x14ac:dyDescent="0.25">
      <c r="B182" s="299"/>
      <c r="C182" s="300"/>
      <c r="D182" s="300"/>
      <c r="E182" s="300"/>
      <c r="F182" s="300"/>
      <c r="G182" s="287"/>
      <c r="H182" s="289"/>
    </row>
    <row r="183" spans="2:11" ht="18.600000000000001" customHeight="1" x14ac:dyDescent="0.25">
      <c r="B183" s="298"/>
      <c r="C183" s="227"/>
      <c r="D183" s="211"/>
      <c r="E183" s="228"/>
      <c r="F183" s="212"/>
      <c r="G183" s="236"/>
      <c r="H183" s="289"/>
    </row>
    <row r="184" spans="2:11" ht="13.8" x14ac:dyDescent="0.25">
      <c r="B184" s="291"/>
      <c r="C184" s="291"/>
      <c r="D184" s="17" t="s">
        <v>71</v>
      </c>
      <c r="E184" s="301"/>
      <c r="F184" s="302"/>
      <c r="G184" s="303"/>
      <c r="H184" s="304"/>
    </row>
    <row r="185" spans="2:11" ht="13.8" x14ac:dyDescent="0.25">
      <c r="B185" s="285"/>
      <c r="C185" s="285"/>
      <c r="D185" s="19"/>
      <c r="E185" s="285"/>
      <c r="F185" s="286"/>
      <c r="G185" s="151"/>
      <c r="H185" s="290"/>
    </row>
    <row r="186" spans="2:11" ht="13.8" x14ac:dyDescent="0.25">
      <c r="B186" s="285"/>
      <c r="C186" s="285"/>
      <c r="D186" s="20" t="s">
        <v>321</v>
      </c>
      <c r="E186" s="285"/>
      <c r="F186" s="286"/>
      <c r="G186" s="151"/>
      <c r="H186" s="290"/>
    </row>
    <row r="187" spans="2:11" ht="13.8" x14ac:dyDescent="0.25">
      <c r="B187" s="285"/>
      <c r="C187" s="285"/>
      <c r="D187" s="20"/>
      <c r="E187" s="285"/>
      <c r="F187" s="286"/>
      <c r="G187" s="151"/>
      <c r="H187" s="290"/>
    </row>
    <row r="188" spans="2:11" ht="13.8" x14ac:dyDescent="0.25">
      <c r="B188" s="285"/>
      <c r="C188" s="285"/>
      <c r="D188" s="20"/>
      <c r="E188" s="285"/>
      <c r="F188" s="286"/>
      <c r="G188" s="151"/>
      <c r="H188" s="290"/>
    </row>
    <row r="189" spans="2:11" ht="13.8" x14ac:dyDescent="0.25">
      <c r="B189" s="285"/>
      <c r="C189" s="285"/>
      <c r="D189" s="305" t="s">
        <v>0</v>
      </c>
      <c r="E189" s="275"/>
      <c r="F189" s="259">
        <v>1</v>
      </c>
      <c r="G189" s="151"/>
      <c r="H189" s="290"/>
    </row>
    <row r="190" spans="2:11" ht="13.8" x14ac:dyDescent="0.25">
      <c r="B190" s="285"/>
      <c r="C190" s="285"/>
      <c r="D190" s="19"/>
      <c r="E190" s="275"/>
      <c r="F190" s="256"/>
      <c r="G190" s="151"/>
      <c r="H190" s="290"/>
    </row>
    <row r="191" spans="2:11" ht="13.8" x14ac:dyDescent="0.25">
      <c r="B191" s="285"/>
      <c r="C191" s="285"/>
      <c r="D191" s="305" t="s">
        <v>0</v>
      </c>
      <c r="E191" s="275"/>
      <c r="F191" s="306">
        <v>2</v>
      </c>
      <c r="G191" s="151"/>
      <c r="H191" s="290"/>
    </row>
    <row r="192" spans="2:11" ht="13.8" x14ac:dyDescent="0.25">
      <c r="B192" s="285"/>
      <c r="C192" s="285"/>
      <c r="D192" s="19"/>
      <c r="E192" s="275"/>
      <c r="F192" s="256"/>
      <c r="G192" s="151"/>
      <c r="H192" s="290"/>
    </row>
    <row r="193" spans="2:8" ht="13.8" x14ac:dyDescent="0.25">
      <c r="B193" s="285"/>
      <c r="C193" s="285"/>
      <c r="D193" s="305" t="s">
        <v>0</v>
      </c>
      <c r="E193" s="275"/>
      <c r="F193" s="306">
        <v>3</v>
      </c>
      <c r="G193" s="151"/>
      <c r="H193" s="290"/>
    </row>
    <row r="194" spans="2:8" ht="13.8" x14ac:dyDescent="0.25">
      <c r="B194" s="285"/>
      <c r="C194" s="285"/>
      <c r="D194" s="305"/>
      <c r="E194" s="275"/>
      <c r="F194" s="256"/>
      <c r="G194" s="151"/>
      <c r="H194" s="290"/>
    </row>
    <row r="195" spans="2:8" ht="13.8" x14ac:dyDescent="0.25">
      <c r="B195" s="285"/>
      <c r="C195" s="285"/>
      <c r="D195" s="305"/>
      <c r="E195" s="275"/>
      <c r="F195" s="306"/>
      <c r="G195" s="151"/>
      <c r="H195" s="290"/>
    </row>
    <row r="196" spans="2:8" x14ac:dyDescent="0.25">
      <c r="B196" s="285"/>
      <c r="C196" s="285"/>
      <c r="D196" s="151"/>
      <c r="E196" s="285"/>
      <c r="F196" s="286"/>
      <c r="G196" s="151"/>
      <c r="H196" s="290"/>
    </row>
    <row r="197" spans="2:8" x14ac:dyDescent="0.25">
      <c r="B197" s="285"/>
      <c r="C197" s="285"/>
      <c r="D197" s="151"/>
      <c r="E197" s="285"/>
      <c r="F197" s="286"/>
      <c r="G197" s="151"/>
      <c r="H197" s="290"/>
    </row>
    <row r="198" spans="2:8" x14ac:dyDescent="0.25">
      <c r="B198" s="285"/>
      <c r="C198" s="285"/>
      <c r="D198" s="151"/>
      <c r="E198" s="285"/>
      <c r="F198" s="286"/>
      <c r="G198" s="151"/>
      <c r="H198" s="290"/>
    </row>
    <row r="199" spans="2:8" x14ac:dyDescent="0.25">
      <c r="B199" s="285"/>
      <c r="C199" s="285"/>
      <c r="D199" s="151"/>
      <c r="E199" s="285"/>
      <c r="F199" s="286"/>
      <c r="G199" s="151"/>
      <c r="H199" s="290"/>
    </row>
    <row r="200" spans="2:8" x14ac:dyDescent="0.25">
      <c r="B200" s="285"/>
      <c r="C200" s="285"/>
      <c r="D200" s="151"/>
      <c r="E200" s="285"/>
      <c r="F200" s="286"/>
      <c r="G200" s="151"/>
      <c r="H200" s="290"/>
    </row>
    <row r="201" spans="2:8" x14ac:dyDescent="0.25">
      <c r="B201" s="285"/>
      <c r="C201" s="285"/>
      <c r="D201" s="151"/>
      <c r="E201" s="285"/>
      <c r="F201" s="286"/>
      <c r="G201" s="151"/>
      <c r="H201" s="290"/>
    </row>
    <row r="202" spans="2:8" x14ac:dyDescent="0.25">
      <c r="B202" s="285"/>
      <c r="C202" s="285"/>
      <c r="D202" s="151"/>
      <c r="E202" s="285"/>
      <c r="F202" s="286"/>
      <c r="G202" s="151"/>
      <c r="H202" s="290"/>
    </row>
    <row r="203" spans="2:8" x14ac:dyDescent="0.25">
      <c r="B203" s="285"/>
      <c r="C203" s="285"/>
      <c r="D203" s="151"/>
      <c r="E203" s="285"/>
      <c r="F203" s="286"/>
      <c r="G203" s="151"/>
      <c r="H203" s="290"/>
    </row>
    <row r="204" spans="2:8" x14ac:dyDescent="0.25">
      <c r="B204" s="285"/>
      <c r="C204" s="285"/>
      <c r="D204" s="151"/>
      <c r="E204" s="285"/>
      <c r="F204" s="286"/>
      <c r="G204" s="151"/>
      <c r="H204" s="290"/>
    </row>
    <row r="205" spans="2:8" x14ac:dyDescent="0.25">
      <c r="B205" s="285"/>
      <c r="C205" s="285"/>
      <c r="D205" s="151"/>
      <c r="E205" s="285"/>
      <c r="F205" s="286"/>
      <c r="G205" s="151"/>
      <c r="H205" s="290"/>
    </row>
    <row r="206" spans="2:8" x14ac:dyDescent="0.25">
      <c r="B206" s="285"/>
      <c r="C206" s="285"/>
      <c r="D206" s="151"/>
      <c r="E206" s="285"/>
      <c r="F206" s="286"/>
      <c r="G206" s="151"/>
      <c r="H206" s="290"/>
    </row>
    <row r="207" spans="2:8" x14ac:dyDescent="0.25">
      <c r="B207" s="285"/>
      <c r="C207" s="285"/>
      <c r="D207" s="151"/>
      <c r="E207" s="285"/>
      <c r="F207" s="286"/>
      <c r="G207" s="151"/>
      <c r="H207" s="290"/>
    </row>
    <row r="208" spans="2:8" x14ac:dyDescent="0.25">
      <c r="B208" s="285"/>
      <c r="C208" s="285"/>
      <c r="D208" s="151"/>
      <c r="E208" s="285"/>
      <c r="F208" s="286"/>
      <c r="G208" s="151"/>
      <c r="H208" s="290"/>
    </row>
    <row r="209" spans="2:8" x14ac:dyDescent="0.25">
      <c r="B209" s="285"/>
      <c r="C209" s="285"/>
      <c r="D209" s="151"/>
      <c r="E209" s="285"/>
      <c r="F209" s="286"/>
      <c r="G209" s="151"/>
      <c r="H209" s="290"/>
    </row>
    <row r="210" spans="2:8" x14ac:dyDescent="0.25">
      <c r="B210" s="285"/>
      <c r="C210" s="285"/>
      <c r="D210" s="151"/>
      <c r="E210" s="285"/>
      <c r="F210" s="286"/>
      <c r="G210" s="151"/>
      <c r="H210" s="290"/>
    </row>
    <row r="211" spans="2:8" x14ac:dyDescent="0.25">
      <c r="B211" s="285"/>
      <c r="C211" s="285"/>
      <c r="D211" s="151"/>
      <c r="E211" s="285"/>
      <c r="F211" s="286"/>
      <c r="G211" s="151"/>
      <c r="H211" s="290"/>
    </row>
    <row r="212" spans="2:8" x14ac:dyDescent="0.25">
      <c r="B212" s="285"/>
      <c r="C212" s="285"/>
      <c r="D212" s="151"/>
      <c r="E212" s="285"/>
      <c r="F212" s="286"/>
      <c r="G212" s="151"/>
      <c r="H212" s="290"/>
    </row>
    <row r="213" spans="2:8" x14ac:dyDescent="0.25">
      <c r="B213" s="285"/>
      <c r="C213" s="285"/>
      <c r="D213" s="151"/>
      <c r="E213" s="285"/>
      <c r="F213" s="286"/>
      <c r="G213" s="151"/>
      <c r="H213" s="290"/>
    </row>
    <row r="214" spans="2:8" x14ac:dyDescent="0.25">
      <c r="B214" s="285"/>
      <c r="C214" s="285"/>
      <c r="D214" s="151"/>
      <c r="E214" s="285"/>
      <c r="F214" s="286"/>
      <c r="G214" s="151"/>
      <c r="H214" s="290"/>
    </row>
    <row r="215" spans="2:8" x14ac:dyDescent="0.25">
      <c r="B215" s="285"/>
      <c r="C215" s="285"/>
      <c r="D215" s="151"/>
      <c r="E215" s="285"/>
      <c r="F215" s="286"/>
      <c r="G215" s="151"/>
      <c r="H215" s="290"/>
    </row>
    <row r="216" spans="2:8" x14ac:dyDescent="0.25">
      <c r="B216" s="285"/>
      <c r="C216" s="285"/>
      <c r="D216" s="151"/>
      <c r="E216" s="285"/>
      <c r="F216" s="286"/>
      <c r="G216" s="151"/>
      <c r="H216" s="290"/>
    </row>
    <row r="217" spans="2:8" x14ac:dyDescent="0.25">
      <c r="B217" s="285"/>
      <c r="C217" s="285"/>
      <c r="D217" s="151"/>
      <c r="E217" s="285"/>
      <c r="F217" s="286"/>
      <c r="G217" s="151"/>
      <c r="H217" s="290"/>
    </row>
    <row r="218" spans="2:8" x14ac:dyDescent="0.25">
      <c r="B218" s="285"/>
      <c r="C218" s="285"/>
      <c r="D218" s="151"/>
      <c r="E218" s="285"/>
      <c r="F218" s="286"/>
      <c r="G218" s="151"/>
      <c r="H218" s="290"/>
    </row>
    <row r="219" spans="2:8" x14ac:dyDescent="0.25">
      <c r="B219" s="285"/>
      <c r="C219" s="285"/>
      <c r="D219" s="151"/>
      <c r="E219" s="285"/>
      <c r="F219" s="286"/>
      <c r="G219" s="151"/>
      <c r="H219" s="290"/>
    </row>
    <row r="220" spans="2:8" x14ac:dyDescent="0.25">
      <c r="B220" s="285"/>
      <c r="C220" s="285"/>
      <c r="D220" s="151"/>
      <c r="E220" s="285"/>
      <c r="F220" s="286"/>
      <c r="G220" s="151"/>
      <c r="H220" s="290"/>
    </row>
    <row r="221" spans="2:8" x14ac:dyDescent="0.25">
      <c r="B221" s="285"/>
      <c r="C221" s="285"/>
      <c r="D221" s="151"/>
      <c r="E221" s="285"/>
      <c r="F221" s="286"/>
      <c r="G221" s="151"/>
      <c r="H221" s="290"/>
    </row>
    <row r="222" spans="2:8" x14ac:dyDescent="0.25">
      <c r="B222" s="285"/>
      <c r="C222" s="285"/>
      <c r="D222" s="151"/>
      <c r="E222" s="285"/>
      <c r="F222" s="286"/>
      <c r="G222" s="151"/>
      <c r="H222" s="290"/>
    </row>
    <row r="223" spans="2:8" x14ac:dyDescent="0.25">
      <c r="B223" s="285"/>
      <c r="C223" s="285"/>
      <c r="D223" s="151"/>
      <c r="E223" s="285"/>
      <c r="F223" s="286"/>
      <c r="G223" s="151"/>
      <c r="H223" s="290"/>
    </row>
    <row r="224" spans="2:8" x14ac:dyDescent="0.25">
      <c r="B224" s="285"/>
      <c r="C224" s="285"/>
      <c r="D224" s="151"/>
      <c r="E224" s="285"/>
      <c r="F224" s="286"/>
      <c r="G224" s="151"/>
      <c r="H224" s="290"/>
    </row>
    <row r="225" spans="2:8" x14ac:dyDescent="0.25">
      <c r="B225" s="285"/>
      <c r="C225" s="285"/>
      <c r="D225" s="151"/>
      <c r="E225" s="285"/>
      <c r="F225" s="286"/>
      <c r="G225" s="151"/>
      <c r="H225" s="290"/>
    </row>
    <row r="226" spans="2:8" x14ac:dyDescent="0.25">
      <c r="B226" s="285"/>
      <c r="C226" s="285"/>
      <c r="D226" s="151"/>
      <c r="E226" s="285"/>
      <c r="F226" s="286"/>
      <c r="G226" s="151"/>
      <c r="H226" s="290"/>
    </row>
    <row r="227" spans="2:8" x14ac:dyDescent="0.25">
      <c r="B227" s="285"/>
      <c r="C227" s="285"/>
      <c r="D227" s="151"/>
      <c r="E227" s="285"/>
      <c r="F227" s="286"/>
      <c r="G227" s="151"/>
      <c r="H227" s="290"/>
    </row>
    <row r="228" spans="2:8" x14ac:dyDescent="0.25">
      <c r="B228" s="285"/>
      <c r="C228" s="285"/>
      <c r="D228" s="151"/>
      <c r="E228" s="285"/>
      <c r="F228" s="286"/>
      <c r="G228" s="151"/>
      <c r="H228" s="290"/>
    </row>
    <row r="229" spans="2:8" x14ac:dyDescent="0.25">
      <c r="B229" s="285"/>
      <c r="C229" s="285"/>
      <c r="D229" s="151"/>
      <c r="E229" s="285"/>
      <c r="F229" s="286"/>
      <c r="G229" s="151"/>
      <c r="H229" s="290"/>
    </row>
    <row r="230" spans="2:8" x14ac:dyDescent="0.25">
      <c r="B230" s="285"/>
      <c r="C230" s="285"/>
      <c r="D230" s="151"/>
      <c r="E230" s="285"/>
      <c r="F230" s="286"/>
      <c r="G230" s="151"/>
      <c r="H230" s="290"/>
    </row>
    <row r="231" spans="2:8" x14ac:dyDescent="0.25">
      <c r="B231" s="285"/>
      <c r="C231" s="285"/>
      <c r="D231" s="151"/>
      <c r="E231" s="285"/>
      <c r="F231" s="286"/>
      <c r="G231" s="151"/>
      <c r="H231" s="290"/>
    </row>
    <row r="232" spans="2:8" x14ac:dyDescent="0.25">
      <c r="B232" s="285"/>
      <c r="C232" s="285"/>
      <c r="D232" s="151"/>
      <c r="E232" s="285"/>
      <c r="F232" s="286"/>
      <c r="G232" s="151"/>
      <c r="H232" s="290"/>
    </row>
    <row r="233" spans="2:8" x14ac:dyDescent="0.25">
      <c r="B233" s="285"/>
      <c r="C233" s="285"/>
      <c r="D233" s="151"/>
      <c r="E233" s="285"/>
      <c r="F233" s="286"/>
      <c r="G233" s="151"/>
      <c r="H233" s="290"/>
    </row>
    <row r="234" spans="2:8" x14ac:dyDescent="0.25">
      <c r="B234" s="285"/>
      <c r="C234" s="285"/>
      <c r="D234" s="151"/>
      <c r="E234" s="285"/>
      <c r="F234" s="286"/>
      <c r="G234" s="151"/>
      <c r="H234" s="290"/>
    </row>
    <row r="235" spans="2:8" x14ac:dyDescent="0.25">
      <c r="B235" s="285"/>
      <c r="C235" s="285"/>
      <c r="D235" s="151"/>
      <c r="E235" s="285"/>
      <c r="F235" s="286"/>
      <c r="G235" s="151"/>
      <c r="H235" s="290"/>
    </row>
    <row r="236" spans="2:8" x14ac:dyDescent="0.25">
      <c r="B236" s="285"/>
      <c r="C236" s="285"/>
      <c r="D236" s="151"/>
      <c r="E236" s="285"/>
      <c r="F236" s="286"/>
      <c r="G236" s="151"/>
      <c r="H236" s="290"/>
    </row>
    <row r="237" spans="2:8" x14ac:dyDescent="0.25">
      <c r="B237" s="285"/>
      <c r="C237" s="285"/>
      <c r="D237" s="151"/>
      <c r="E237" s="285"/>
      <c r="F237" s="286"/>
      <c r="G237" s="151"/>
      <c r="H237" s="290"/>
    </row>
    <row r="238" spans="2:8" x14ac:dyDescent="0.25">
      <c r="B238" s="285"/>
      <c r="C238" s="285"/>
      <c r="D238" s="337"/>
      <c r="E238" s="285"/>
      <c r="F238" s="286"/>
      <c r="G238" s="337"/>
      <c r="H238" s="290"/>
    </row>
    <row r="239" spans="2:8" x14ac:dyDescent="0.25">
      <c r="B239" s="285"/>
      <c r="C239" s="285"/>
      <c r="D239" s="151"/>
      <c r="E239" s="285"/>
      <c r="F239" s="286"/>
      <c r="G239" s="151"/>
      <c r="H239" s="290"/>
    </row>
    <row r="240" spans="2:8" x14ac:dyDescent="0.25">
      <c r="B240" s="285"/>
      <c r="C240" s="285"/>
      <c r="D240" s="151"/>
      <c r="E240" s="285"/>
      <c r="F240" s="286"/>
      <c r="G240" s="151"/>
      <c r="H240" s="290"/>
    </row>
    <row r="241" spans="2:8" x14ac:dyDescent="0.25">
      <c r="B241" s="285"/>
      <c r="C241" s="285"/>
      <c r="D241" s="151"/>
      <c r="E241" s="285"/>
      <c r="F241" s="286"/>
      <c r="G241" s="151"/>
      <c r="H241" s="290"/>
    </row>
    <row r="242" spans="2:8" x14ac:dyDescent="0.25">
      <c r="B242" s="285"/>
      <c r="C242" s="285"/>
      <c r="D242" s="151"/>
      <c r="E242" s="285"/>
      <c r="F242" s="286"/>
      <c r="G242" s="151"/>
      <c r="H242" s="290"/>
    </row>
    <row r="243" spans="2:8" x14ac:dyDescent="0.25">
      <c r="B243" s="285"/>
      <c r="C243" s="285"/>
      <c r="D243" s="151"/>
      <c r="E243" s="285"/>
      <c r="F243" s="286"/>
      <c r="G243" s="151"/>
      <c r="H243" s="290"/>
    </row>
    <row r="244" spans="2:8" x14ac:dyDescent="0.25">
      <c r="B244" s="285"/>
      <c r="C244" s="285"/>
      <c r="D244" s="151"/>
      <c r="E244" s="285"/>
      <c r="F244" s="286"/>
      <c r="G244" s="151"/>
      <c r="H244" s="290"/>
    </row>
    <row r="245" spans="2:8" x14ac:dyDescent="0.25">
      <c r="B245" s="285"/>
      <c r="C245" s="285"/>
      <c r="D245" s="151"/>
      <c r="E245" s="285"/>
      <c r="F245" s="286"/>
      <c r="G245" s="151"/>
      <c r="H245" s="290"/>
    </row>
    <row r="246" spans="2:8" x14ac:dyDescent="0.25">
      <c r="B246" s="285"/>
      <c r="C246" s="285"/>
      <c r="D246" s="151"/>
      <c r="E246" s="285"/>
      <c r="F246" s="286"/>
      <c r="G246" s="151"/>
      <c r="H246" s="290"/>
    </row>
    <row r="247" spans="2:8" x14ac:dyDescent="0.25">
      <c r="B247" s="285"/>
      <c r="C247" s="285"/>
      <c r="D247" s="151"/>
      <c r="E247" s="285"/>
      <c r="F247" s="286"/>
      <c r="G247" s="151"/>
      <c r="H247" s="290"/>
    </row>
    <row r="248" spans="2:8" x14ac:dyDescent="0.25">
      <c r="B248" s="285"/>
      <c r="C248" s="285"/>
      <c r="D248" s="151"/>
      <c r="E248" s="285"/>
      <c r="F248" s="286"/>
      <c r="G248" s="151"/>
      <c r="H248" s="290"/>
    </row>
    <row r="249" spans="2:8" x14ac:dyDescent="0.25">
      <c r="B249" s="195"/>
      <c r="C249" s="195"/>
      <c r="D249" s="207"/>
      <c r="E249" s="195"/>
      <c r="F249" s="281"/>
      <c r="G249" s="280"/>
      <c r="H249" s="222"/>
    </row>
    <row r="250" spans="2:8" ht="13.8" x14ac:dyDescent="0.25">
      <c r="B250" s="209"/>
      <c r="C250" s="210"/>
      <c r="D250" s="52" t="s">
        <v>73</v>
      </c>
      <c r="E250" s="209"/>
      <c r="F250" s="282"/>
      <c r="G250" s="229"/>
      <c r="H250" s="223"/>
    </row>
    <row r="251" spans="2:8" x14ac:dyDescent="0.25">
      <c r="B251" s="279"/>
      <c r="C251" s="279"/>
      <c r="E251" s="279"/>
      <c r="F251" s="283"/>
    </row>
    <row r="252" spans="2:8" x14ac:dyDescent="0.25">
      <c r="B252" s="279"/>
      <c r="C252" s="279"/>
      <c r="E252" s="279"/>
      <c r="F252" s="283"/>
    </row>
    <row r="253" spans="2:8" x14ac:dyDescent="0.25">
      <c r="B253" s="279"/>
      <c r="C253" s="279"/>
      <c r="E253" s="279"/>
      <c r="F253" s="283"/>
    </row>
    <row r="254" spans="2:8" x14ac:dyDescent="0.25">
      <c r="B254" s="279"/>
      <c r="C254" s="279"/>
      <c r="E254" s="279"/>
      <c r="F254" s="283"/>
    </row>
    <row r="255" spans="2:8" x14ac:dyDescent="0.25">
      <c r="B255" s="279"/>
      <c r="C255" s="279"/>
      <c r="E255" s="279"/>
      <c r="F255" s="283"/>
    </row>
    <row r="256" spans="2:8" x14ac:dyDescent="0.25">
      <c r="B256" s="279"/>
      <c r="C256" s="279"/>
      <c r="E256" s="279"/>
      <c r="F256" s="283"/>
    </row>
    <row r="257" spans="2:6" x14ac:dyDescent="0.25">
      <c r="B257" s="279"/>
      <c r="C257" s="279"/>
      <c r="E257" s="279"/>
      <c r="F257" s="283"/>
    </row>
    <row r="258" spans="2:6" x14ac:dyDescent="0.25">
      <c r="B258" s="279"/>
      <c r="C258" s="279"/>
      <c r="E258" s="279"/>
      <c r="F258" s="283"/>
    </row>
    <row r="259" spans="2:6" x14ac:dyDescent="0.25">
      <c r="B259" s="279"/>
      <c r="C259" s="279"/>
      <c r="E259" s="279"/>
      <c r="F259" s="283"/>
    </row>
    <row r="260" spans="2:6" x14ac:dyDescent="0.25">
      <c r="B260" s="279"/>
      <c r="C260" s="279"/>
      <c r="E260" s="279"/>
      <c r="F260" s="283">
        <v>1</v>
      </c>
    </row>
    <row r="261" spans="2:6" x14ac:dyDescent="0.25">
      <c r="B261" s="279"/>
      <c r="C261" s="279"/>
      <c r="E261" s="279"/>
      <c r="F261" s="283"/>
    </row>
    <row r="262" spans="2:6" x14ac:dyDescent="0.25">
      <c r="B262" s="279"/>
      <c r="C262" s="279"/>
      <c r="E262" s="279"/>
      <c r="F262" s="283">
        <v>2</v>
      </c>
    </row>
    <row r="263" spans="2:6" x14ac:dyDescent="0.25">
      <c r="B263" s="279"/>
      <c r="C263" s="279"/>
      <c r="E263" s="279"/>
      <c r="F263" s="283"/>
    </row>
    <row r="264" spans="2:6" x14ac:dyDescent="0.25">
      <c r="B264" s="279"/>
      <c r="C264" s="279"/>
      <c r="E264" s="279"/>
      <c r="F264" s="283">
        <v>3</v>
      </c>
    </row>
    <row r="265" spans="2:6" x14ac:dyDescent="0.25">
      <c r="B265" s="279"/>
      <c r="C265" s="279"/>
      <c r="E265" s="279"/>
      <c r="F265" s="283"/>
    </row>
    <row r="266" spans="2:6" x14ac:dyDescent="0.25">
      <c r="B266" s="279"/>
      <c r="C266" s="279"/>
      <c r="E266" s="279"/>
      <c r="F266" s="283">
        <v>4</v>
      </c>
    </row>
    <row r="267" spans="2:6" x14ac:dyDescent="0.25">
      <c r="B267" s="279"/>
      <c r="C267" s="279"/>
      <c r="E267" s="279"/>
      <c r="F267" s="283"/>
    </row>
    <row r="268" spans="2:6" x14ac:dyDescent="0.25">
      <c r="B268" s="279"/>
      <c r="C268" s="279"/>
      <c r="E268" s="279"/>
      <c r="F268" s="283"/>
    </row>
    <row r="269" spans="2:6" x14ac:dyDescent="0.25">
      <c r="B269" s="279"/>
      <c r="C269" s="279"/>
      <c r="E269" s="279"/>
      <c r="F269" s="283"/>
    </row>
    <row r="270" spans="2:6" x14ac:dyDescent="0.25">
      <c r="B270" s="279"/>
      <c r="C270" s="279"/>
      <c r="E270" s="279"/>
      <c r="F270" s="283"/>
    </row>
    <row r="271" spans="2:6" x14ac:dyDescent="0.25">
      <c r="B271" s="279"/>
      <c r="C271" s="279"/>
      <c r="E271" s="279"/>
      <c r="F271" s="283"/>
    </row>
    <row r="272" spans="2:6" x14ac:dyDescent="0.25">
      <c r="B272" s="279"/>
      <c r="C272" s="279"/>
      <c r="E272" s="279"/>
      <c r="F272" s="283">
        <v>8</v>
      </c>
    </row>
    <row r="273" spans="2:6" x14ac:dyDescent="0.25">
      <c r="B273" s="279"/>
      <c r="C273" s="279"/>
      <c r="E273" s="279"/>
      <c r="F273" s="283"/>
    </row>
    <row r="274" spans="2:6" x14ac:dyDescent="0.25">
      <c r="B274" s="279"/>
      <c r="C274" s="279"/>
      <c r="E274" s="279"/>
      <c r="F274" s="283">
        <v>9</v>
      </c>
    </row>
    <row r="275" spans="2:6" x14ac:dyDescent="0.25">
      <c r="B275" s="279"/>
      <c r="C275" s="279"/>
      <c r="E275" s="279"/>
      <c r="F275" s="283"/>
    </row>
    <row r="276" spans="2:6" x14ac:dyDescent="0.25">
      <c r="B276" s="279"/>
      <c r="C276" s="279"/>
      <c r="E276" s="279"/>
      <c r="F276" s="284">
        <v>10</v>
      </c>
    </row>
    <row r="277" spans="2:6" x14ac:dyDescent="0.25">
      <c r="B277" s="279"/>
      <c r="C277" s="279"/>
      <c r="E277" s="279"/>
      <c r="F277" s="284"/>
    </row>
    <row r="278" spans="2:6" x14ac:dyDescent="0.25">
      <c r="B278" s="279"/>
      <c r="C278" s="279"/>
      <c r="E278" s="279"/>
      <c r="F278" s="284">
        <v>11</v>
      </c>
    </row>
    <row r="279" spans="2:6" x14ac:dyDescent="0.25">
      <c r="B279" s="279"/>
      <c r="C279" s="279"/>
      <c r="E279" s="279"/>
      <c r="F279" s="283"/>
    </row>
    <row r="280" spans="2:6" x14ac:dyDescent="0.25">
      <c r="B280" s="279"/>
      <c r="C280" s="279"/>
      <c r="E280" s="279"/>
      <c r="F280" s="283"/>
    </row>
    <row r="281" spans="2:6" x14ac:dyDescent="0.25">
      <c r="B281" s="279"/>
      <c r="C281" s="279"/>
      <c r="E281" s="279"/>
      <c r="F281" s="283"/>
    </row>
    <row r="282" spans="2:6" x14ac:dyDescent="0.25">
      <c r="B282" s="279"/>
      <c r="C282" s="279"/>
      <c r="E282" s="279"/>
      <c r="F282" s="283"/>
    </row>
    <row r="283" spans="2:6" x14ac:dyDescent="0.25">
      <c r="B283" s="279"/>
      <c r="C283" s="279"/>
      <c r="E283" s="279"/>
      <c r="F283" s="283"/>
    </row>
    <row r="284" spans="2:6" x14ac:dyDescent="0.25">
      <c r="B284" s="279"/>
      <c r="C284" s="279"/>
      <c r="E284" s="279"/>
      <c r="F284" s="283"/>
    </row>
    <row r="285" spans="2:6" x14ac:dyDescent="0.25">
      <c r="B285" s="279"/>
      <c r="C285" s="279"/>
      <c r="E285" s="279"/>
      <c r="F285" s="283"/>
    </row>
    <row r="286" spans="2:6" x14ac:dyDescent="0.25">
      <c r="B286" s="279"/>
      <c r="C286" s="279"/>
      <c r="E286" s="279"/>
      <c r="F286" s="283"/>
    </row>
    <row r="287" spans="2:6" x14ac:dyDescent="0.25">
      <c r="B287" s="279"/>
      <c r="C287" s="279"/>
      <c r="E287" s="279"/>
      <c r="F287" s="283"/>
    </row>
    <row r="288" spans="2:6" x14ac:dyDescent="0.25">
      <c r="B288" s="279"/>
      <c r="C288" s="279"/>
      <c r="E288" s="279"/>
      <c r="F288" s="283"/>
    </row>
    <row r="289" spans="2:6" x14ac:dyDescent="0.25">
      <c r="B289" s="279"/>
      <c r="C289" s="279"/>
      <c r="E289" s="279"/>
      <c r="F289" s="283"/>
    </row>
    <row r="290" spans="2:6" x14ac:dyDescent="0.25">
      <c r="B290" s="279"/>
      <c r="C290" s="279"/>
      <c r="E290" s="279"/>
      <c r="F290" s="283"/>
    </row>
    <row r="291" spans="2:6" x14ac:dyDescent="0.25">
      <c r="B291" s="279"/>
      <c r="C291" s="279"/>
      <c r="E291" s="279"/>
      <c r="F291" s="283"/>
    </row>
    <row r="292" spans="2:6" x14ac:dyDescent="0.25">
      <c r="B292" s="279"/>
      <c r="C292" s="279"/>
      <c r="E292" s="279"/>
      <c r="F292" s="283"/>
    </row>
    <row r="293" spans="2:6" x14ac:dyDescent="0.25">
      <c r="B293" s="279"/>
      <c r="C293" s="279"/>
      <c r="E293" s="279"/>
      <c r="F293" s="283"/>
    </row>
    <row r="294" spans="2:6" x14ac:dyDescent="0.25">
      <c r="B294" s="279"/>
      <c r="C294" s="279"/>
      <c r="E294" s="279"/>
      <c r="F294" s="283"/>
    </row>
    <row r="295" spans="2:6" x14ac:dyDescent="0.25">
      <c r="B295" s="279"/>
      <c r="C295" s="279"/>
      <c r="E295" s="279"/>
      <c r="F295" s="283"/>
    </row>
    <row r="296" spans="2:6" x14ac:dyDescent="0.25">
      <c r="B296" s="279"/>
      <c r="C296" s="279"/>
      <c r="E296" s="279"/>
      <c r="F296" s="283"/>
    </row>
    <row r="297" spans="2:6" x14ac:dyDescent="0.25">
      <c r="B297" s="279"/>
      <c r="C297" s="279"/>
      <c r="E297" s="279"/>
      <c r="F297" s="283"/>
    </row>
    <row r="298" spans="2:6" x14ac:dyDescent="0.25">
      <c r="B298" s="279"/>
      <c r="C298" s="279"/>
      <c r="E298" s="279"/>
      <c r="F298" s="283"/>
    </row>
    <row r="299" spans="2:6" x14ac:dyDescent="0.25">
      <c r="B299" s="279"/>
      <c r="C299" s="279"/>
      <c r="E299" s="279"/>
      <c r="F299" s="283"/>
    </row>
    <row r="300" spans="2:6" x14ac:dyDescent="0.25">
      <c r="B300" s="279"/>
      <c r="C300" s="279"/>
      <c r="E300" s="279"/>
      <c r="F300" s="283"/>
    </row>
    <row r="301" spans="2:6" x14ac:dyDescent="0.25">
      <c r="B301" s="279"/>
      <c r="C301" s="279"/>
      <c r="E301" s="279"/>
      <c r="F301" s="283"/>
    </row>
    <row r="302" spans="2:6" x14ac:dyDescent="0.25">
      <c r="B302" s="279"/>
      <c r="C302" s="279"/>
      <c r="E302" s="279"/>
      <c r="F302" s="283"/>
    </row>
    <row r="303" spans="2:6" x14ac:dyDescent="0.25">
      <c r="B303" s="279"/>
      <c r="C303" s="279"/>
      <c r="E303" s="279"/>
      <c r="F303" s="283"/>
    </row>
    <row r="304" spans="2:6" x14ac:dyDescent="0.25">
      <c r="B304" s="279"/>
      <c r="C304" s="279"/>
      <c r="E304" s="279"/>
      <c r="F304" s="283"/>
    </row>
    <row r="305" spans="2:6" x14ac:dyDescent="0.25">
      <c r="B305" s="279"/>
      <c r="C305" s="279"/>
      <c r="E305" s="279"/>
      <c r="F305" s="283"/>
    </row>
    <row r="306" spans="2:6" x14ac:dyDescent="0.25">
      <c r="B306" s="279"/>
      <c r="C306" s="279"/>
      <c r="E306" s="279"/>
      <c r="F306" s="283"/>
    </row>
    <row r="307" spans="2:6" x14ac:dyDescent="0.25">
      <c r="B307" s="279"/>
      <c r="C307" s="279"/>
      <c r="E307" s="279"/>
      <c r="F307" s="283"/>
    </row>
    <row r="308" spans="2:6" x14ac:dyDescent="0.25">
      <c r="B308" s="279"/>
      <c r="C308" s="279"/>
      <c r="E308" s="279"/>
      <c r="F308" s="283"/>
    </row>
    <row r="309" spans="2:6" x14ac:dyDescent="0.25">
      <c r="B309" s="279"/>
      <c r="C309" s="279"/>
      <c r="E309" s="279"/>
      <c r="F309" s="283"/>
    </row>
    <row r="310" spans="2:6" x14ac:dyDescent="0.25">
      <c r="B310" s="279"/>
      <c r="C310" s="279"/>
      <c r="E310" s="279"/>
      <c r="F310" s="283"/>
    </row>
    <row r="311" spans="2:6" x14ac:dyDescent="0.25">
      <c r="B311" s="279"/>
      <c r="C311" s="279"/>
      <c r="E311" s="279"/>
      <c r="F311" s="283"/>
    </row>
    <row r="312" spans="2:6" x14ac:dyDescent="0.25">
      <c r="B312" s="279"/>
      <c r="C312" s="279"/>
      <c r="E312" s="279"/>
      <c r="F312" s="283"/>
    </row>
    <row r="313" spans="2:6" x14ac:dyDescent="0.25">
      <c r="B313" s="279"/>
      <c r="C313" s="279"/>
      <c r="E313" s="279"/>
      <c r="F313" s="283"/>
    </row>
    <row r="314" spans="2:6" x14ac:dyDescent="0.25">
      <c r="B314" s="279"/>
      <c r="C314" s="279"/>
      <c r="E314" s="279"/>
      <c r="F314" s="283"/>
    </row>
    <row r="315" spans="2:6" x14ac:dyDescent="0.25">
      <c r="B315" s="279"/>
      <c r="C315" s="279"/>
      <c r="E315" s="279"/>
      <c r="F315" s="283"/>
    </row>
    <row r="316" spans="2:6" x14ac:dyDescent="0.25">
      <c r="B316" s="279"/>
      <c r="C316" s="279"/>
      <c r="E316" s="279"/>
      <c r="F316" s="283"/>
    </row>
    <row r="317" spans="2:6" x14ac:dyDescent="0.25">
      <c r="B317" s="279"/>
      <c r="C317" s="279"/>
      <c r="E317" s="279"/>
      <c r="F317" s="283"/>
    </row>
    <row r="318" spans="2:6" x14ac:dyDescent="0.25">
      <c r="B318" s="279"/>
      <c r="C318" s="279"/>
      <c r="E318" s="279"/>
      <c r="F318" s="283"/>
    </row>
    <row r="319" spans="2:6" x14ac:dyDescent="0.25">
      <c r="B319" s="279"/>
      <c r="C319" s="279"/>
      <c r="E319" s="279"/>
      <c r="F319" s="283"/>
    </row>
    <row r="320" spans="2:6" x14ac:dyDescent="0.25">
      <c r="B320" s="279"/>
      <c r="C320" s="279"/>
      <c r="E320" s="279"/>
      <c r="F320" s="283"/>
    </row>
    <row r="321" spans="2:6" x14ac:dyDescent="0.25">
      <c r="B321" s="279"/>
      <c r="C321" s="279"/>
      <c r="E321" s="279"/>
      <c r="F321" s="283"/>
    </row>
    <row r="322" spans="2:6" x14ac:dyDescent="0.25">
      <c r="B322" s="279"/>
      <c r="C322" s="279"/>
      <c r="E322" s="279"/>
      <c r="F322" s="283"/>
    </row>
    <row r="323" spans="2:6" x14ac:dyDescent="0.25">
      <c r="B323" s="279"/>
      <c r="C323" s="279"/>
      <c r="E323" s="279"/>
      <c r="F323" s="283"/>
    </row>
    <row r="324" spans="2:6" x14ac:dyDescent="0.25">
      <c r="B324" s="279"/>
      <c r="C324" s="279"/>
      <c r="E324" s="279"/>
      <c r="F324" s="283"/>
    </row>
    <row r="325" spans="2:6" x14ac:dyDescent="0.25">
      <c r="B325" s="279"/>
      <c r="C325" s="279"/>
      <c r="E325" s="279"/>
      <c r="F325" s="283"/>
    </row>
    <row r="326" spans="2:6" x14ac:dyDescent="0.25">
      <c r="B326" s="279"/>
      <c r="C326" s="279"/>
      <c r="E326" s="279"/>
      <c r="F326" s="283"/>
    </row>
    <row r="327" spans="2:6" x14ac:dyDescent="0.25">
      <c r="B327" s="279"/>
      <c r="C327" s="279"/>
      <c r="E327" s="279"/>
      <c r="F327" s="283"/>
    </row>
    <row r="328" spans="2:6" x14ac:dyDescent="0.25">
      <c r="B328" s="279"/>
      <c r="C328" s="279"/>
      <c r="E328" s="279"/>
      <c r="F328" s="283"/>
    </row>
    <row r="329" spans="2:6" x14ac:dyDescent="0.25">
      <c r="B329" s="279"/>
      <c r="C329" s="279"/>
      <c r="E329" s="279"/>
      <c r="F329" s="283"/>
    </row>
    <row r="330" spans="2:6" x14ac:dyDescent="0.25">
      <c r="B330" s="279"/>
      <c r="C330" s="279"/>
      <c r="E330" s="279"/>
      <c r="F330" s="283"/>
    </row>
    <row r="331" spans="2:6" x14ac:dyDescent="0.25">
      <c r="B331" s="279"/>
      <c r="C331" s="279"/>
      <c r="E331" s="279"/>
      <c r="F331" s="283"/>
    </row>
    <row r="332" spans="2:6" x14ac:dyDescent="0.25">
      <c r="B332" s="279"/>
      <c r="C332" s="279"/>
      <c r="E332" s="279"/>
      <c r="F332" s="283"/>
    </row>
    <row r="333" spans="2:6" x14ac:dyDescent="0.25">
      <c r="B333" s="279"/>
      <c r="C333" s="279"/>
      <c r="E333" s="279"/>
      <c r="F333" s="283"/>
    </row>
    <row r="334" spans="2:6" x14ac:dyDescent="0.25">
      <c r="B334" s="279"/>
      <c r="C334" s="279"/>
      <c r="E334" s="279"/>
      <c r="F334" s="283"/>
    </row>
    <row r="335" spans="2:6" x14ac:dyDescent="0.25">
      <c r="B335" s="279"/>
      <c r="C335" s="279"/>
      <c r="E335" s="279"/>
      <c r="F335" s="283"/>
    </row>
    <row r="336" spans="2:6" x14ac:dyDescent="0.25">
      <c r="B336" s="279"/>
      <c r="C336" s="279"/>
      <c r="E336" s="279"/>
      <c r="F336" s="283"/>
    </row>
    <row r="337" spans="2:6" x14ac:dyDescent="0.25">
      <c r="B337" s="279"/>
      <c r="C337" s="279"/>
      <c r="E337" s="279"/>
      <c r="F337" s="283"/>
    </row>
    <row r="338" spans="2:6" x14ac:dyDescent="0.25">
      <c r="B338" s="279"/>
      <c r="C338" s="279"/>
      <c r="E338" s="279"/>
      <c r="F338" s="283"/>
    </row>
    <row r="339" spans="2:6" x14ac:dyDescent="0.25">
      <c r="B339" s="279"/>
      <c r="C339" s="279"/>
      <c r="E339" s="279"/>
      <c r="F339" s="283"/>
    </row>
    <row r="340" spans="2:6" x14ac:dyDescent="0.25">
      <c r="B340" s="279"/>
      <c r="C340" s="279"/>
      <c r="E340" s="279"/>
      <c r="F340" s="283"/>
    </row>
    <row r="341" spans="2:6" x14ac:dyDescent="0.25">
      <c r="B341" s="279"/>
      <c r="C341" s="279"/>
      <c r="E341" s="279"/>
      <c r="F341" s="283"/>
    </row>
    <row r="342" spans="2:6" x14ac:dyDescent="0.25">
      <c r="B342" s="279"/>
      <c r="C342" s="279"/>
      <c r="E342" s="279"/>
      <c r="F342" s="283"/>
    </row>
    <row r="343" spans="2:6" x14ac:dyDescent="0.25">
      <c r="B343" s="279"/>
      <c r="C343" s="279"/>
      <c r="E343" s="279"/>
      <c r="F343" s="283"/>
    </row>
    <row r="344" spans="2:6" x14ac:dyDescent="0.25">
      <c r="B344" s="279"/>
      <c r="C344" s="279"/>
      <c r="E344" s="279"/>
      <c r="F344" s="283"/>
    </row>
    <row r="345" spans="2:6" x14ac:dyDescent="0.25">
      <c r="B345" s="279"/>
      <c r="C345" s="279"/>
      <c r="E345" s="279"/>
      <c r="F345" s="283"/>
    </row>
    <row r="346" spans="2:6" x14ac:dyDescent="0.25">
      <c r="B346" s="279"/>
      <c r="C346" s="279"/>
      <c r="E346" s="279"/>
      <c r="F346" s="283"/>
    </row>
    <row r="347" spans="2:6" x14ac:dyDescent="0.25">
      <c r="B347" s="279"/>
      <c r="C347" s="279"/>
      <c r="E347" s="279"/>
      <c r="F347" s="283"/>
    </row>
    <row r="348" spans="2:6" x14ac:dyDescent="0.25">
      <c r="B348" s="279"/>
      <c r="C348" s="279"/>
      <c r="E348" s="279"/>
      <c r="F348" s="283"/>
    </row>
    <row r="349" spans="2:6" x14ac:dyDescent="0.25">
      <c r="B349" s="279"/>
      <c r="C349" s="279"/>
      <c r="E349" s="279"/>
      <c r="F349" s="283"/>
    </row>
    <row r="350" spans="2:6" x14ac:dyDescent="0.25">
      <c r="B350" s="279"/>
      <c r="C350" s="279"/>
      <c r="E350" s="279"/>
      <c r="F350" s="283"/>
    </row>
    <row r="351" spans="2:6" x14ac:dyDescent="0.25">
      <c r="B351" s="279"/>
      <c r="C351" s="279"/>
      <c r="E351" s="279"/>
      <c r="F351" s="283"/>
    </row>
    <row r="352" spans="2:6" x14ac:dyDescent="0.25">
      <c r="B352" s="279"/>
      <c r="C352" s="279"/>
      <c r="E352" s="279"/>
      <c r="F352" s="283"/>
    </row>
    <row r="353" spans="2:6" x14ac:dyDescent="0.25">
      <c r="B353" s="279"/>
      <c r="C353" s="279"/>
      <c r="E353" s="279"/>
      <c r="F353" s="283"/>
    </row>
    <row r="354" spans="2:6" x14ac:dyDescent="0.25">
      <c r="B354" s="279"/>
      <c r="C354" s="279"/>
      <c r="E354" s="279"/>
      <c r="F354" s="283"/>
    </row>
    <row r="355" spans="2:6" x14ac:dyDescent="0.25">
      <c r="B355" s="279"/>
      <c r="C355" s="279"/>
      <c r="E355" s="279"/>
      <c r="F355" s="283"/>
    </row>
    <row r="356" spans="2:6" x14ac:dyDescent="0.25">
      <c r="B356" s="279"/>
      <c r="C356" s="279"/>
      <c r="E356" s="279"/>
      <c r="F356" s="283"/>
    </row>
    <row r="357" spans="2:6" x14ac:dyDescent="0.25">
      <c r="B357" s="279"/>
      <c r="C357" s="279"/>
      <c r="E357" s="279"/>
      <c r="F357" s="283"/>
    </row>
    <row r="358" spans="2:6" x14ac:dyDescent="0.25">
      <c r="B358" s="279"/>
      <c r="C358" s="279"/>
      <c r="E358" s="279"/>
      <c r="F358" s="283"/>
    </row>
    <row r="359" spans="2:6" x14ac:dyDescent="0.25">
      <c r="B359" s="279"/>
      <c r="C359" s="279"/>
      <c r="E359" s="279"/>
      <c r="F359" s="283"/>
    </row>
    <row r="360" spans="2:6" x14ac:dyDescent="0.25">
      <c r="B360" s="279"/>
      <c r="C360" s="279"/>
      <c r="E360" s="279"/>
      <c r="F360" s="283"/>
    </row>
    <row r="361" spans="2:6" x14ac:dyDescent="0.25">
      <c r="B361" s="279"/>
      <c r="C361" s="279"/>
      <c r="E361" s="279"/>
      <c r="F361" s="283"/>
    </row>
    <row r="362" spans="2:6" x14ac:dyDescent="0.25">
      <c r="B362" s="279"/>
      <c r="C362" s="279"/>
      <c r="E362" s="279"/>
      <c r="F362" s="283"/>
    </row>
    <row r="363" spans="2:6" x14ac:dyDescent="0.25">
      <c r="B363" s="279"/>
      <c r="C363" s="279"/>
      <c r="E363" s="279"/>
      <c r="F363" s="283"/>
    </row>
    <row r="364" spans="2:6" x14ac:dyDescent="0.25">
      <c r="B364" s="279"/>
      <c r="C364" s="279"/>
      <c r="E364" s="279"/>
      <c r="F364" s="283"/>
    </row>
    <row r="365" spans="2:6" x14ac:dyDescent="0.25">
      <c r="B365" s="279"/>
      <c r="C365" s="279"/>
      <c r="E365" s="279"/>
      <c r="F365" s="283"/>
    </row>
    <row r="366" spans="2:6" x14ac:dyDescent="0.25">
      <c r="B366" s="279"/>
      <c r="C366" s="279"/>
      <c r="E366" s="279"/>
      <c r="F366" s="283"/>
    </row>
    <row r="367" spans="2:6" x14ac:dyDescent="0.25">
      <c r="B367" s="279"/>
      <c r="C367" s="279"/>
      <c r="E367" s="279"/>
      <c r="F367" s="283"/>
    </row>
    <row r="368" spans="2:6" x14ac:dyDescent="0.25">
      <c r="B368" s="279"/>
      <c r="C368" s="279"/>
      <c r="E368" s="279"/>
      <c r="F368" s="283"/>
    </row>
    <row r="369" spans="2:6" x14ac:dyDescent="0.25">
      <c r="B369" s="279"/>
      <c r="C369" s="279"/>
      <c r="E369" s="279"/>
      <c r="F369" s="283"/>
    </row>
    <row r="370" spans="2:6" x14ac:dyDescent="0.25">
      <c r="B370" s="279"/>
      <c r="C370" s="279"/>
      <c r="E370" s="279"/>
      <c r="F370" s="283"/>
    </row>
    <row r="371" spans="2:6" x14ac:dyDescent="0.25">
      <c r="B371" s="279"/>
      <c r="C371" s="279"/>
      <c r="E371" s="279"/>
      <c r="F371" s="283"/>
    </row>
    <row r="372" spans="2:6" x14ac:dyDescent="0.25">
      <c r="B372" s="279"/>
      <c r="C372" s="279"/>
      <c r="E372" s="279"/>
      <c r="F372" s="283"/>
    </row>
    <row r="373" spans="2:6" x14ac:dyDescent="0.25">
      <c r="B373" s="279"/>
      <c r="C373" s="279"/>
      <c r="E373" s="279"/>
      <c r="F373" s="283"/>
    </row>
    <row r="374" spans="2:6" x14ac:dyDescent="0.25">
      <c r="B374" s="279"/>
      <c r="C374" s="279"/>
      <c r="E374" s="279"/>
      <c r="F374" s="283"/>
    </row>
    <row r="375" spans="2:6" x14ac:dyDescent="0.25">
      <c r="B375" s="279"/>
      <c r="C375" s="279"/>
      <c r="E375" s="279"/>
      <c r="F375" s="283"/>
    </row>
    <row r="376" spans="2:6" x14ac:dyDescent="0.25">
      <c r="B376" s="279"/>
      <c r="C376" s="279"/>
      <c r="E376" s="279"/>
      <c r="F376" s="283"/>
    </row>
    <row r="377" spans="2:6" x14ac:dyDescent="0.25">
      <c r="B377" s="279"/>
      <c r="C377" s="279"/>
      <c r="E377" s="279"/>
      <c r="F377" s="283"/>
    </row>
    <row r="378" spans="2:6" x14ac:dyDescent="0.25">
      <c r="B378" s="279"/>
      <c r="C378" s="279"/>
      <c r="E378" s="279"/>
      <c r="F378" s="283"/>
    </row>
    <row r="379" spans="2:6" x14ac:dyDescent="0.25">
      <c r="B379" s="279"/>
      <c r="C379" s="279"/>
      <c r="E379" s="279"/>
      <c r="F379" s="283"/>
    </row>
    <row r="380" spans="2:6" x14ac:dyDescent="0.25">
      <c r="B380" s="279"/>
      <c r="C380" s="279"/>
      <c r="E380" s="279"/>
      <c r="F380" s="283"/>
    </row>
    <row r="381" spans="2:6" x14ac:dyDescent="0.25">
      <c r="B381" s="279"/>
      <c r="C381" s="279"/>
      <c r="E381" s="279"/>
      <c r="F381" s="283"/>
    </row>
    <row r="382" spans="2:6" x14ac:dyDescent="0.25">
      <c r="B382" s="279"/>
      <c r="C382" s="279"/>
      <c r="E382" s="279"/>
      <c r="F382" s="283"/>
    </row>
    <row r="383" spans="2:6" x14ac:dyDescent="0.25">
      <c r="B383" s="279"/>
      <c r="C383" s="279"/>
      <c r="E383" s="279"/>
      <c r="F383" s="283"/>
    </row>
    <row r="384" spans="2:6" x14ac:dyDescent="0.25">
      <c r="B384" s="279"/>
      <c r="C384" s="279"/>
      <c r="E384" s="279"/>
      <c r="F384" s="283"/>
    </row>
    <row r="385" spans="2:6" x14ac:dyDescent="0.25">
      <c r="B385" s="279"/>
      <c r="C385" s="279"/>
      <c r="E385" s="279"/>
      <c r="F385" s="283"/>
    </row>
    <row r="386" spans="2:6" x14ac:dyDescent="0.25">
      <c r="B386" s="279"/>
      <c r="C386" s="279"/>
      <c r="E386" s="279"/>
      <c r="F386" s="283"/>
    </row>
    <row r="387" spans="2:6" x14ac:dyDescent="0.25">
      <c r="B387" s="279"/>
      <c r="C387" s="279"/>
      <c r="E387" s="279"/>
      <c r="F387" s="283"/>
    </row>
    <row r="388" spans="2:6" x14ac:dyDescent="0.25">
      <c r="B388" s="279"/>
      <c r="C388" s="279"/>
      <c r="E388" s="279"/>
      <c r="F388" s="283"/>
    </row>
    <row r="389" spans="2:6" x14ac:dyDescent="0.25">
      <c r="B389" s="279"/>
      <c r="C389" s="279"/>
      <c r="E389" s="279"/>
      <c r="F389" s="283"/>
    </row>
    <row r="390" spans="2:6" x14ac:dyDescent="0.25">
      <c r="B390" s="279"/>
      <c r="C390" s="279"/>
      <c r="E390" s="279"/>
      <c r="F390" s="283"/>
    </row>
    <row r="391" spans="2:6" x14ac:dyDescent="0.25">
      <c r="B391" s="279"/>
      <c r="C391" s="279"/>
      <c r="E391" s="279"/>
      <c r="F391" s="283"/>
    </row>
    <row r="392" spans="2:6" x14ac:dyDescent="0.25">
      <c r="B392" s="279"/>
      <c r="C392" s="279"/>
      <c r="E392" s="279"/>
      <c r="F392" s="283"/>
    </row>
    <row r="393" spans="2:6" x14ac:dyDescent="0.25">
      <c r="B393" s="279"/>
      <c r="C393" s="279"/>
      <c r="E393" s="279"/>
      <c r="F393" s="283"/>
    </row>
    <row r="394" spans="2:6" x14ac:dyDescent="0.25">
      <c r="B394" s="279"/>
      <c r="C394" s="279"/>
      <c r="E394" s="279"/>
      <c r="F394" s="283"/>
    </row>
    <row r="395" spans="2:6" x14ac:dyDescent="0.25">
      <c r="B395" s="279"/>
      <c r="C395" s="279"/>
      <c r="E395" s="279"/>
      <c r="F395" s="283"/>
    </row>
    <row r="396" spans="2:6" x14ac:dyDescent="0.25">
      <c r="B396" s="279"/>
      <c r="C396" s="279"/>
      <c r="E396" s="279"/>
      <c r="F396" s="283"/>
    </row>
    <row r="397" spans="2:6" x14ac:dyDescent="0.25">
      <c r="B397" s="279"/>
      <c r="C397" s="279"/>
      <c r="E397" s="279"/>
      <c r="F397" s="283"/>
    </row>
    <row r="398" spans="2:6" x14ac:dyDescent="0.25">
      <c r="B398" s="279"/>
      <c r="C398" s="279"/>
      <c r="E398" s="279"/>
      <c r="F398" s="283"/>
    </row>
    <row r="399" spans="2:6" x14ac:dyDescent="0.25">
      <c r="B399" s="279"/>
      <c r="C399" s="279"/>
      <c r="E399" s="279"/>
      <c r="F399" s="283"/>
    </row>
    <row r="400" spans="2:6" x14ac:dyDescent="0.25">
      <c r="B400" s="279"/>
      <c r="C400" s="279"/>
      <c r="E400" s="279"/>
      <c r="F400" s="283"/>
    </row>
    <row r="401" spans="2:6" x14ac:dyDescent="0.25">
      <c r="B401" s="279"/>
      <c r="C401" s="279"/>
      <c r="E401" s="279"/>
      <c r="F401" s="283"/>
    </row>
    <row r="402" spans="2:6" x14ac:dyDescent="0.25">
      <c r="B402" s="279"/>
      <c r="C402" s="279"/>
      <c r="E402" s="279"/>
      <c r="F402" s="283"/>
    </row>
    <row r="403" spans="2:6" x14ac:dyDescent="0.25">
      <c r="B403" s="279"/>
      <c r="C403" s="279"/>
      <c r="E403" s="279"/>
      <c r="F403" s="283"/>
    </row>
    <row r="404" spans="2:6" x14ac:dyDescent="0.25">
      <c r="B404" s="279"/>
      <c r="C404" s="279"/>
      <c r="E404" s="279"/>
      <c r="F404" s="283"/>
    </row>
    <row r="405" spans="2:6" x14ac:dyDescent="0.25">
      <c r="B405" s="279"/>
      <c r="C405" s="279"/>
      <c r="E405" s="279"/>
      <c r="F405" s="283"/>
    </row>
    <row r="406" spans="2:6" x14ac:dyDescent="0.25">
      <c r="B406" s="279"/>
      <c r="C406" s="279"/>
      <c r="E406" s="279"/>
      <c r="F406" s="283"/>
    </row>
    <row r="407" spans="2:6" x14ac:dyDescent="0.25">
      <c r="B407" s="279"/>
      <c r="C407" s="279"/>
      <c r="E407" s="279"/>
      <c r="F407" s="283"/>
    </row>
    <row r="408" spans="2:6" x14ac:dyDescent="0.25">
      <c r="B408" s="279"/>
      <c r="C408" s="279"/>
      <c r="E408" s="279"/>
      <c r="F408" s="283"/>
    </row>
    <row r="409" spans="2:6" x14ac:dyDescent="0.25">
      <c r="B409" s="279"/>
      <c r="C409" s="279"/>
      <c r="E409" s="279"/>
      <c r="F409" s="283"/>
    </row>
    <row r="410" spans="2:6" x14ac:dyDescent="0.25">
      <c r="B410" s="279"/>
      <c r="C410" s="279"/>
      <c r="E410" s="279"/>
      <c r="F410" s="283"/>
    </row>
    <row r="411" spans="2:6" x14ac:dyDescent="0.25">
      <c r="B411" s="279"/>
      <c r="C411" s="279"/>
      <c r="E411" s="279"/>
      <c r="F411" s="283"/>
    </row>
    <row r="412" spans="2:6" x14ac:dyDescent="0.25">
      <c r="B412" s="279"/>
      <c r="C412" s="279"/>
      <c r="E412" s="279"/>
      <c r="F412" s="283"/>
    </row>
    <row r="413" spans="2:6" x14ac:dyDescent="0.25">
      <c r="B413" s="279"/>
      <c r="C413" s="279"/>
      <c r="E413" s="279"/>
      <c r="F413" s="283"/>
    </row>
    <row r="414" spans="2:6" x14ac:dyDescent="0.25">
      <c r="B414" s="279"/>
      <c r="C414" s="279"/>
      <c r="E414" s="279"/>
      <c r="F414" s="283"/>
    </row>
    <row r="415" spans="2:6" x14ac:dyDescent="0.25">
      <c r="B415" s="279"/>
      <c r="C415" s="279"/>
      <c r="E415" s="279"/>
      <c r="F415" s="283"/>
    </row>
    <row r="416" spans="2:6" x14ac:dyDescent="0.25">
      <c r="B416" s="279"/>
      <c r="C416" s="279"/>
      <c r="E416" s="279"/>
      <c r="F416" s="283"/>
    </row>
    <row r="417" spans="2:6" x14ac:dyDescent="0.25">
      <c r="B417" s="279"/>
      <c r="C417" s="279"/>
      <c r="E417" s="279"/>
      <c r="F417" s="283"/>
    </row>
    <row r="418" spans="2:6" x14ac:dyDescent="0.25">
      <c r="B418" s="279"/>
      <c r="C418" s="279"/>
      <c r="E418" s="279"/>
      <c r="F418" s="283"/>
    </row>
    <row r="419" spans="2:6" x14ac:dyDescent="0.25">
      <c r="B419" s="279"/>
      <c r="C419" s="279"/>
      <c r="E419" s="279"/>
      <c r="F419" s="283"/>
    </row>
    <row r="420" spans="2:6" x14ac:dyDescent="0.25">
      <c r="B420" s="279"/>
      <c r="C420" s="279"/>
      <c r="E420" s="279"/>
      <c r="F420" s="283"/>
    </row>
    <row r="421" spans="2:6" x14ac:dyDescent="0.25">
      <c r="B421" s="279"/>
      <c r="C421" s="279"/>
      <c r="E421" s="279"/>
      <c r="F421" s="283"/>
    </row>
    <row r="422" spans="2:6" x14ac:dyDescent="0.25">
      <c r="B422" s="279"/>
      <c r="C422" s="279"/>
      <c r="E422" s="279"/>
      <c r="F422" s="283"/>
    </row>
    <row r="423" spans="2:6" x14ac:dyDescent="0.25">
      <c r="B423" s="279"/>
      <c r="C423" s="279"/>
      <c r="E423" s="279"/>
      <c r="F423" s="283"/>
    </row>
    <row r="424" spans="2:6" x14ac:dyDescent="0.25">
      <c r="B424" s="279"/>
      <c r="C424" s="279"/>
      <c r="E424" s="279"/>
      <c r="F424" s="283"/>
    </row>
    <row r="425" spans="2:6" x14ac:dyDescent="0.25">
      <c r="B425" s="279"/>
      <c r="C425" s="279"/>
      <c r="E425" s="279"/>
      <c r="F425" s="283"/>
    </row>
    <row r="426" spans="2:6" x14ac:dyDescent="0.25">
      <c r="B426" s="279"/>
      <c r="C426" s="279"/>
      <c r="E426" s="279"/>
      <c r="F426" s="283"/>
    </row>
    <row r="427" spans="2:6" x14ac:dyDescent="0.25">
      <c r="B427" s="279"/>
      <c r="C427" s="279"/>
      <c r="E427" s="279"/>
      <c r="F427" s="283"/>
    </row>
    <row r="428" spans="2:6" x14ac:dyDescent="0.25">
      <c r="B428" s="279"/>
      <c r="C428" s="279"/>
      <c r="E428" s="279"/>
      <c r="F428" s="283"/>
    </row>
    <row r="429" spans="2:6" x14ac:dyDescent="0.25">
      <c r="B429" s="279"/>
      <c r="C429" s="279"/>
      <c r="E429" s="279"/>
      <c r="F429" s="283"/>
    </row>
    <row r="430" spans="2:6" x14ac:dyDescent="0.25">
      <c r="B430" s="279"/>
      <c r="C430" s="279"/>
      <c r="E430" s="279"/>
      <c r="F430" s="283"/>
    </row>
    <row r="431" spans="2:6" x14ac:dyDescent="0.25">
      <c r="B431" s="279"/>
      <c r="C431" s="279"/>
      <c r="E431" s="279"/>
      <c r="F431" s="283"/>
    </row>
    <row r="432" spans="2:6" x14ac:dyDescent="0.25">
      <c r="B432" s="279"/>
      <c r="C432" s="279"/>
      <c r="E432" s="279"/>
      <c r="F432" s="283"/>
    </row>
    <row r="433" spans="2:6" x14ac:dyDescent="0.25">
      <c r="B433" s="279"/>
      <c r="C433" s="279"/>
      <c r="E433" s="279"/>
      <c r="F433" s="283"/>
    </row>
    <row r="434" spans="2:6" x14ac:dyDescent="0.25">
      <c r="B434" s="279"/>
      <c r="C434" s="279"/>
      <c r="E434" s="279"/>
      <c r="F434" s="283"/>
    </row>
    <row r="435" spans="2:6" x14ac:dyDescent="0.25">
      <c r="B435" s="279"/>
      <c r="C435" s="279"/>
      <c r="E435" s="279"/>
      <c r="F435" s="283"/>
    </row>
    <row r="436" spans="2:6" x14ac:dyDescent="0.25">
      <c r="B436" s="279"/>
      <c r="C436" s="279"/>
      <c r="E436" s="279"/>
      <c r="F436" s="283"/>
    </row>
    <row r="437" spans="2:6" x14ac:dyDescent="0.25">
      <c r="B437" s="279"/>
      <c r="C437" s="279"/>
      <c r="E437" s="279"/>
      <c r="F437" s="283"/>
    </row>
    <row r="438" spans="2:6" x14ac:dyDescent="0.25">
      <c r="B438" s="279"/>
      <c r="C438" s="279"/>
      <c r="E438" s="279"/>
      <c r="F438" s="283"/>
    </row>
    <row r="439" spans="2:6" x14ac:dyDescent="0.25">
      <c r="B439" s="279"/>
      <c r="C439" s="279"/>
      <c r="E439" s="279"/>
      <c r="F439" s="283"/>
    </row>
    <row r="440" spans="2:6" x14ac:dyDescent="0.25">
      <c r="B440" s="279"/>
      <c r="C440" s="279"/>
      <c r="E440" s="279"/>
      <c r="F440" s="283"/>
    </row>
    <row r="441" spans="2:6" x14ac:dyDescent="0.25">
      <c r="B441" s="279"/>
      <c r="C441" s="279"/>
      <c r="E441" s="279"/>
      <c r="F441" s="283"/>
    </row>
    <row r="442" spans="2:6" x14ac:dyDescent="0.25">
      <c r="B442" s="279"/>
      <c r="C442" s="279"/>
      <c r="E442" s="279"/>
      <c r="F442" s="283"/>
    </row>
    <row r="443" spans="2:6" x14ac:dyDescent="0.25">
      <c r="B443" s="279"/>
      <c r="C443" s="279"/>
      <c r="E443" s="279"/>
      <c r="F443" s="283"/>
    </row>
    <row r="444" spans="2:6" x14ac:dyDescent="0.25">
      <c r="B444" s="279"/>
      <c r="C444" s="279"/>
      <c r="E444" s="279"/>
      <c r="F444" s="283"/>
    </row>
    <row r="445" spans="2:6" x14ac:dyDescent="0.25">
      <c r="B445" s="279"/>
      <c r="C445" s="279"/>
      <c r="E445" s="279"/>
      <c r="F445" s="283"/>
    </row>
    <row r="446" spans="2:6" x14ac:dyDescent="0.25">
      <c r="B446" s="279"/>
      <c r="C446" s="279"/>
      <c r="E446" s="279"/>
      <c r="F446" s="283"/>
    </row>
    <row r="447" spans="2:6" x14ac:dyDescent="0.25">
      <c r="B447" s="279"/>
      <c r="C447" s="279"/>
      <c r="E447" s="279"/>
      <c r="F447" s="283"/>
    </row>
    <row r="448" spans="2:6" x14ac:dyDescent="0.25">
      <c r="B448" s="279"/>
      <c r="C448" s="279"/>
      <c r="E448" s="279"/>
      <c r="F448" s="283"/>
    </row>
    <row r="449" spans="5:6" x14ac:dyDescent="0.25">
      <c r="E449" s="279"/>
      <c r="F449" s="283"/>
    </row>
    <row r="450" spans="5:6" x14ac:dyDescent="0.25">
      <c r="E450" s="279"/>
      <c r="F450" s="283"/>
    </row>
    <row r="451" spans="5:6" x14ac:dyDescent="0.25">
      <c r="E451" s="279"/>
      <c r="F451" s="283"/>
    </row>
    <row r="452" spans="5:6" x14ac:dyDescent="0.25">
      <c r="E452" s="279"/>
      <c r="F452" s="283"/>
    </row>
  </sheetData>
  <mergeCells count="6">
    <mergeCell ref="B181:F181"/>
    <mergeCell ref="B4:C4"/>
    <mergeCell ref="G5:H5"/>
    <mergeCell ref="B2:F2"/>
    <mergeCell ref="B66:F66"/>
    <mergeCell ref="B118:F118"/>
  </mergeCells>
  <printOptions horizontalCentered="1" verticalCentered="1"/>
  <pageMargins left="0.70866141732283472" right="0.70866141732283472" top="0.74803149606299213" bottom="0.74803149606299213" header="0.31496062992125984" footer="0.31496062992125984"/>
  <pageSetup paperSize="9" scale="75" orientation="portrait" r:id="rId1"/>
  <headerFooter>
    <oddFooter>&amp;CPage &amp;P</oddFooter>
  </headerFooter>
  <rowBreaks count="2" manualBreakCount="2">
    <brk id="64" min="1" max="7" man="1"/>
    <brk id="179" min="1" max="7"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033CBF-585E-49A8-A3C6-7D85280C97AF}">
  <sheetPr>
    <tabColor theme="2"/>
  </sheetPr>
  <dimension ref="A1:N239"/>
  <sheetViews>
    <sheetView showGridLines="0" showZeros="0" view="pageBreakPreview" zoomScaleNormal="90" zoomScaleSheetLayoutView="100" workbookViewId="0">
      <selection activeCell="G49" sqref="G49"/>
    </sheetView>
  </sheetViews>
  <sheetFormatPr defaultRowHeight="16.8" x14ac:dyDescent="0.25"/>
  <cols>
    <col min="1" max="1" width="5.33203125" style="1" bestFit="1" customWidth="1"/>
    <col min="2" max="2" width="5.33203125" style="266" bestFit="1" customWidth="1"/>
    <col min="3" max="3" width="11.109375" style="2" bestFit="1" customWidth="1"/>
    <col min="4" max="4" width="46.21875" style="3" customWidth="1"/>
    <col min="5" max="5" width="7.44140625" style="277" customWidth="1"/>
    <col min="6" max="6" width="12.109375" style="258" bestFit="1" customWidth="1"/>
    <col min="7" max="7" width="16.5546875" style="54" customWidth="1"/>
    <col min="8" max="8" width="19" style="55" customWidth="1"/>
    <col min="9" max="220" width="8.88671875" style="4"/>
    <col min="221" max="221" width="9.33203125" style="4" bestFit="1" customWidth="1"/>
    <col min="222" max="222" width="8.88671875" style="4"/>
    <col min="223" max="223" width="47" style="4" customWidth="1"/>
    <col min="224" max="224" width="8.88671875" style="4"/>
    <col min="225" max="225" width="13.109375" style="4" customWidth="1"/>
    <col min="226" max="226" width="9.5546875" style="4" bestFit="1" customWidth="1"/>
    <col min="227" max="227" width="10.109375" style="4" bestFit="1" customWidth="1"/>
    <col min="228" max="237" width="0" style="4" hidden="1" customWidth="1"/>
    <col min="238" max="238" width="9.88671875" style="4" customWidth="1"/>
    <col min="239" max="239" width="14.6640625" style="4" customWidth="1"/>
    <col min="240" max="245" width="0" style="4" hidden="1" customWidth="1"/>
    <col min="246" max="476" width="8.88671875" style="4"/>
    <col min="477" max="477" width="9.33203125" style="4" bestFit="1" customWidth="1"/>
    <col min="478" max="478" width="8.88671875" style="4"/>
    <col min="479" max="479" width="47" style="4" customWidth="1"/>
    <col min="480" max="480" width="8.88671875" style="4"/>
    <col min="481" max="481" width="13.109375" style="4" customWidth="1"/>
    <col min="482" max="482" width="9.5546875" style="4" bestFit="1" customWidth="1"/>
    <col min="483" max="483" width="10.109375" style="4" bestFit="1" customWidth="1"/>
    <col min="484" max="493" width="0" style="4" hidden="1" customWidth="1"/>
    <col min="494" max="494" width="9.88671875" style="4" customWidth="1"/>
    <col min="495" max="495" width="14.6640625" style="4" customWidth="1"/>
    <col min="496" max="501" width="0" style="4" hidden="1" customWidth="1"/>
    <col min="502" max="732" width="8.88671875" style="4"/>
    <col min="733" max="733" width="9.33203125" style="4" bestFit="1" customWidth="1"/>
    <col min="734" max="734" width="8.88671875" style="4"/>
    <col min="735" max="735" width="47" style="4" customWidth="1"/>
    <col min="736" max="736" width="8.88671875" style="4"/>
    <col min="737" max="737" width="13.109375" style="4" customWidth="1"/>
    <col min="738" max="738" width="9.5546875" style="4" bestFit="1" customWidth="1"/>
    <col min="739" max="739" width="10.109375" style="4" bestFit="1" customWidth="1"/>
    <col min="740" max="749" width="0" style="4" hidden="1" customWidth="1"/>
    <col min="750" max="750" width="9.88671875" style="4" customWidth="1"/>
    <col min="751" max="751" width="14.6640625" style="4" customWidth="1"/>
    <col min="752" max="757" width="0" style="4" hidden="1" customWidth="1"/>
    <col min="758" max="988" width="8.88671875" style="4"/>
    <col min="989" max="989" width="9.33203125" style="4" bestFit="1" customWidth="1"/>
    <col min="990" max="990" width="8.88671875" style="4"/>
    <col min="991" max="991" width="47" style="4" customWidth="1"/>
    <col min="992" max="992" width="8.88671875" style="4"/>
    <col min="993" max="993" width="13.109375" style="4" customWidth="1"/>
    <col min="994" max="994" width="9.5546875" style="4" bestFit="1" customWidth="1"/>
    <col min="995" max="995" width="10.109375" style="4" bestFit="1" customWidth="1"/>
    <col min="996" max="1005" width="0" style="4" hidden="1" customWidth="1"/>
    <col min="1006" max="1006" width="9.88671875" style="4" customWidth="1"/>
    <col min="1007" max="1007" width="14.6640625" style="4" customWidth="1"/>
    <col min="1008" max="1013" width="0" style="4" hidden="1" customWidth="1"/>
    <col min="1014" max="1244" width="8.88671875" style="4"/>
    <col min="1245" max="1245" width="9.33203125" style="4" bestFit="1" customWidth="1"/>
    <col min="1246" max="1246" width="8.88671875" style="4"/>
    <col min="1247" max="1247" width="47" style="4" customWidth="1"/>
    <col min="1248" max="1248" width="8.88671875" style="4"/>
    <col min="1249" max="1249" width="13.109375" style="4" customWidth="1"/>
    <col min="1250" max="1250" width="9.5546875" style="4" bestFit="1" customWidth="1"/>
    <col min="1251" max="1251" width="10.109375" style="4" bestFit="1" customWidth="1"/>
    <col min="1252" max="1261" width="0" style="4" hidden="1" customWidth="1"/>
    <col min="1262" max="1262" width="9.88671875" style="4" customWidth="1"/>
    <col min="1263" max="1263" width="14.6640625" style="4" customWidth="1"/>
    <col min="1264" max="1269" width="0" style="4" hidden="1" customWidth="1"/>
    <col min="1270" max="1500" width="8.88671875" style="4"/>
    <col min="1501" max="1501" width="9.33203125" style="4" bestFit="1" customWidth="1"/>
    <col min="1502" max="1502" width="8.88671875" style="4"/>
    <col min="1503" max="1503" width="47" style="4" customWidth="1"/>
    <col min="1504" max="1504" width="8.88671875" style="4"/>
    <col min="1505" max="1505" width="13.109375" style="4" customWidth="1"/>
    <col min="1506" max="1506" width="9.5546875" style="4" bestFit="1" customWidth="1"/>
    <col min="1507" max="1507" width="10.109375" style="4" bestFit="1" customWidth="1"/>
    <col min="1508" max="1517" width="0" style="4" hidden="1" customWidth="1"/>
    <col min="1518" max="1518" width="9.88671875" style="4" customWidth="1"/>
    <col min="1519" max="1519" width="14.6640625" style="4" customWidth="1"/>
    <col min="1520" max="1525" width="0" style="4" hidden="1" customWidth="1"/>
    <col min="1526" max="1756" width="8.88671875" style="4"/>
    <col min="1757" max="1757" width="9.33203125" style="4" bestFit="1" customWidth="1"/>
    <col min="1758" max="1758" width="8.88671875" style="4"/>
    <col min="1759" max="1759" width="47" style="4" customWidth="1"/>
    <col min="1760" max="1760" width="8.88671875" style="4"/>
    <col min="1761" max="1761" width="13.109375" style="4" customWidth="1"/>
    <col min="1762" max="1762" width="9.5546875" style="4" bestFit="1" customWidth="1"/>
    <col min="1763" max="1763" width="10.109375" style="4" bestFit="1" customWidth="1"/>
    <col min="1764" max="1773" width="0" style="4" hidden="1" customWidth="1"/>
    <col min="1774" max="1774" width="9.88671875" style="4" customWidth="1"/>
    <col min="1775" max="1775" width="14.6640625" style="4" customWidth="1"/>
    <col min="1776" max="1781" width="0" style="4" hidden="1" customWidth="1"/>
    <col min="1782" max="2012" width="8.88671875" style="4"/>
    <col min="2013" max="2013" width="9.33203125" style="4" bestFit="1" customWidth="1"/>
    <col min="2014" max="2014" width="8.88671875" style="4"/>
    <col min="2015" max="2015" width="47" style="4" customWidth="1"/>
    <col min="2016" max="2016" width="8.88671875" style="4"/>
    <col min="2017" max="2017" width="13.109375" style="4" customWidth="1"/>
    <col min="2018" max="2018" width="9.5546875" style="4" bestFit="1" customWidth="1"/>
    <col min="2019" max="2019" width="10.109375" style="4" bestFit="1" customWidth="1"/>
    <col min="2020" max="2029" width="0" style="4" hidden="1" customWidth="1"/>
    <col min="2030" max="2030" width="9.88671875" style="4" customWidth="1"/>
    <col min="2031" max="2031" width="14.6640625" style="4" customWidth="1"/>
    <col min="2032" max="2037" width="0" style="4" hidden="1" customWidth="1"/>
    <col min="2038" max="2268" width="8.88671875" style="4"/>
    <col min="2269" max="2269" width="9.33203125" style="4" bestFit="1" customWidth="1"/>
    <col min="2270" max="2270" width="8.88671875" style="4"/>
    <col min="2271" max="2271" width="47" style="4" customWidth="1"/>
    <col min="2272" max="2272" width="8.88671875" style="4"/>
    <col min="2273" max="2273" width="13.109375" style="4" customWidth="1"/>
    <col min="2274" max="2274" width="9.5546875" style="4" bestFit="1" customWidth="1"/>
    <col min="2275" max="2275" width="10.109375" style="4" bestFit="1" customWidth="1"/>
    <col min="2276" max="2285" width="0" style="4" hidden="1" customWidth="1"/>
    <col min="2286" max="2286" width="9.88671875" style="4" customWidth="1"/>
    <col min="2287" max="2287" width="14.6640625" style="4" customWidth="1"/>
    <col min="2288" max="2293" width="0" style="4" hidden="1" customWidth="1"/>
    <col min="2294" max="2524" width="8.88671875" style="4"/>
    <col min="2525" max="2525" width="9.33203125" style="4" bestFit="1" customWidth="1"/>
    <col min="2526" max="2526" width="8.88671875" style="4"/>
    <col min="2527" max="2527" width="47" style="4" customWidth="1"/>
    <col min="2528" max="2528" width="8.88671875" style="4"/>
    <col min="2529" max="2529" width="13.109375" style="4" customWidth="1"/>
    <col min="2530" max="2530" width="9.5546875" style="4" bestFit="1" customWidth="1"/>
    <col min="2531" max="2531" width="10.109375" style="4" bestFit="1" customWidth="1"/>
    <col min="2532" max="2541" width="0" style="4" hidden="1" customWidth="1"/>
    <col min="2542" max="2542" width="9.88671875" style="4" customWidth="1"/>
    <col min="2543" max="2543" width="14.6640625" style="4" customWidth="1"/>
    <col min="2544" max="2549" width="0" style="4" hidden="1" customWidth="1"/>
    <col min="2550" max="2780" width="8.88671875" style="4"/>
    <col min="2781" max="2781" width="9.33203125" style="4" bestFit="1" customWidth="1"/>
    <col min="2782" max="2782" width="8.88671875" style="4"/>
    <col min="2783" max="2783" width="47" style="4" customWidth="1"/>
    <col min="2784" max="2784" width="8.88671875" style="4"/>
    <col min="2785" max="2785" width="13.109375" style="4" customWidth="1"/>
    <col min="2786" max="2786" width="9.5546875" style="4" bestFit="1" customWidth="1"/>
    <col min="2787" max="2787" width="10.109375" style="4" bestFit="1" customWidth="1"/>
    <col min="2788" max="2797" width="0" style="4" hidden="1" customWidth="1"/>
    <col min="2798" max="2798" width="9.88671875" style="4" customWidth="1"/>
    <col min="2799" max="2799" width="14.6640625" style="4" customWidth="1"/>
    <col min="2800" max="2805" width="0" style="4" hidden="1" customWidth="1"/>
    <col min="2806" max="3036" width="8.88671875" style="4"/>
    <col min="3037" max="3037" width="9.33203125" style="4" bestFit="1" customWidth="1"/>
    <col min="3038" max="3038" width="8.88671875" style="4"/>
    <col min="3039" max="3039" width="47" style="4" customWidth="1"/>
    <col min="3040" max="3040" width="8.88671875" style="4"/>
    <col min="3041" max="3041" width="13.109375" style="4" customWidth="1"/>
    <col min="3042" max="3042" width="9.5546875" style="4" bestFit="1" customWidth="1"/>
    <col min="3043" max="3043" width="10.109375" style="4" bestFit="1" customWidth="1"/>
    <col min="3044" max="3053" width="0" style="4" hidden="1" customWidth="1"/>
    <col min="3054" max="3054" width="9.88671875" style="4" customWidth="1"/>
    <col min="3055" max="3055" width="14.6640625" style="4" customWidth="1"/>
    <col min="3056" max="3061" width="0" style="4" hidden="1" customWidth="1"/>
    <col min="3062" max="3292" width="8.88671875" style="4"/>
    <col min="3293" max="3293" width="9.33203125" style="4" bestFit="1" customWidth="1"/>
    <col min="3294" max="3294" width="8.88671875" style="4"/>
    <col min="3295" max="3295" width="47" style="4" customWidth="1"/>
    <col min="3296" max="3296" width="8.88671875" style="4"/>
    <col min="3297" max="3297" width="13.109375" style="4" customWidth="1"/>
    <col min="3298" max="3298" width="9.5546875" style="4" bestFit="1" customWidth="1"/>
    <col min="3299" max="3299" width="10.109375" style="4" bestFit="1" customWidth="1"/>
    <col min="3300" max="3309" width="0" style="4" hidden="1" customWidth="1"/>
    <col min="3310" max="3310" width="9.88671875" style="4" customWidth="1"/>
    <col min="3311" max="3311" width="14.6640625" style="4" customWidth="1"/>
    <col min="3312" max="3317" width="0" style="4" hidden="1" customWidth="1"/>
    <col min="3318" max="3548" width="8.88671875" style="4"/>
    <col min="3549" max="3549" width="9.33203125" style="4" bestFit="1" customWidth="1"/>
    <col min="3550" max="3550" width="8.88671875" style="4"/>
    <col min="3551" max="3551" width="47" style="4" customWidth="1"/>
    <col min="3552" max="3552" width="8.88671875" style="4"/>
    <col min="3553" max="3553" width="13.109375" style="4" customWidth="1"/>
    <col min="3554" max="3554" width="9.5546875" style="4" bestFit="1" customWidth="1"/>
    <col min="3555" max="3555" width="10.109375" style="4" bestFit="1" customWidth="1"/>
    <col min="3556" max="3565" width="0" style="4" hidden="1" customWidth="1"/>
    <col min="3566" max="3566" width="9.88671875" style="4" customWidth="1"/>
    <col min="3567" max="3567" width="14.6640625" style="4" customWidth="1"/>
    <col min="3568" max="3573" width="0" style="4" hidden="1" customWidth="1"/>
    <col min="3574" max="3804" width="8.88671875" style="4"/>
    <col min="3805" max="3805" width="9.33203125" style="4" bestFit="1" customWidth="1"/>
    <col min="3806" max="3806" width="8.88671875" style="4"/>
    <col min="3807" max="3807" width="47" style="4" customWidth="1"/>
    <col min="3808" max="3808" width="8.88671875" style="4"/>
    <col min="3809" max="3809" width="13.109375" style="4" customWidth="1"/>
    <col min="3810" max="3810" width="9.5546875" style="4" bestFit="1" customWidth="1"/>
    <col min="3811" max="3811" width="10.109375" style="4" bestFit="1" customWidth="1"/>
    <col min="3812" max="3821" width="0" style="4" hidden="1" customWidth="1"/>
    <col min="3822" max="3822" width="9.88671875" style="4" customWidth="1"/>
    <col min="3823" max="3823" width="14.6640625" style="4" customWidth="1"/>
    <col min="3824" max="3829" width="0" style="4" hidden="1" customWidth="1"/>
    <col min="3830" max="4060" width="8.88671875" style="4"/>
    <col min="4061" max="4061" width="9.33203125" style="4" bestFit="1" customWidth="1"/>
    <col min="4062" max="4062" width="8.88671875" style="4"/>
    <col min="4063" max="4063" width="47" style="4" customWidth="1"/>
    <col min="4064" max="4064" width="8.88671875" style="4"/>
    <col min="4065" max="4065" width="13.109375" style="4" customWidth="1"/>
    <col min="4066" max="4066" width="9.5546875" style="4" bestFit="1" customWidth="1"/>
    <col min="4067" max="4067" width="10.109375" style="4" bestFit="1" customWidth="1"/>
    <col min="4068" max="4077" width="0" style="4" hidden="1" customWidth="1"/>
    <col min="4078" max="4078" width="9.88671875" style="4" customWidth="1"/>
    <col min="4079" max="4079" width="14.6640625" style="4" customWidth="1"/>
    <col min="4080" max="4085" width="0" style="4" hidden="1" customWidth="1"/>
    <col min="4086" max="4316" width="8.88671875" style="4"/>
    <col min="4317" max="4317" width="9.33203125" style="4" bestFit="1" customWidth="1"/>
    <col min="4318" max="4318" width="8.88671875" style="4"/>
    <col min="4319" max="4319" width="47" style="4" customWidth="1"/>
    <col min="4320" max="4320" width="8.88671875" style="4"/>
    <col min="4321" max="4321" width="13.109375" style="4" customWidth="1"/>
    <col min="4322" max="4322" width="9.5546875" style="4" bestFit="1" customWidth="1"/>
    <col min="4323" max="4323" width="10.109375" style="4" bestFit="1" customWidth="1"/>
    <col min="4324" max="4333" width="0" style="4" hidden="1" customWidth="1"/>
    <col min="4334" max="4334" width="9.88671875" style="4" customWidth="1"/>
    <col min="4335" max="4335" width="14.6640625" style="4" customWidth="1"/>
    <col min="4336" max="4341" width="0" style="4" hidden="1" customWidth="1"/>
    <col min="4342" max="4572" width="8.88671875" style="4"/>
    <col min="4573" max="4573" width="9.33203125" style="4" bestFit="1" customWidth="1"/>
    <col min="4574" max="4574" width="8.88671875" style="4"/>
    <col min="4575" max="4575" width="47" style="4" customWidth="1"/>
    <col min="4576" max="4576" width="8.88671875" style="4"/>
    <col min="4577" max="4577" width="13.109375" style="4" customWidth="1"/>
    <col min="4578" max="4578" width="9.5546875" style="4" bestFit="1" customWidth="1"/>
    <col min="4579" max="4579" width="10.109375" style="4" bestFit="1" customWidth="1"/>
    <col min="4580" max="4589" width="0" style="4" hidden="1" customWidth="1"/>
    <col min="4590" max="4590" width="9.88671875" style="4" customWidth="1"/>
    <col min="4591" max="4591" width="14.6640625" style="4" customWidth="1"/>
    <col min="4592" max="4597" width="0" style="4" hidden="1" customWidth="1"/>
    <col min="4598" max="4828" width="8.88671875" style="4"/>
    <col min="4829" max="4829" width="9.33203125" style="4" bestFit="1" customWidth="1"/>
    <col min="4830" max="4830" width="8.88671875" style="4"/>
    <col min="4831" max="4831" width="47" style="4" customWidth="1"/>
    <col min="4832" max="4832" width="8.88671875" style="4"/>
    <col min="4833" max="4833" width="13.109375" style="4" customWidth="1"/>
    <col min="4834" max="4834" width="9.5546875" style="4" bestFit="1" customWidth="1"/>
    <col min="4835" max="4835" width="10.109375" style="4" bestFit="1" customWidth="1"/>
    <col min="4836" max="4845" width="0" style="4" hidden="1" customWidth="1"/>
    <col min="4846" max="4846" width="9.88671875" style="4" customWidth="1"/>
    <col min="4847" max="4847" width="14.6640625" style="4" customWidth="1"/>
    <col min="4848" max="4853" width="0" style="4" hidden="1" customWidth="1"/>
    <col min="4854" max="5084" width="8.88671875" style="4"/>
    <col min="5085" max="5085" width="9.33203125" style="4" bestFit="1" customWidth="1"/>
    <col min="5086" max="5086" width="8.88671875" style="4"/>
    <col min="5087" max="5087" width="47" style="4" customWidth="1"/>
    <col min="5088" max="5088" width="8.88671875" style="4"/>
    <col min="5089" max="5089" width="13.109375" style="4" customWidth="1"/>
    <col min="5090" max="5090" width="9.5546875" style="4" bestFit="1" customWidth="1"/>
    <col min="5091" max="5091" width="10.109375" style="4" bestFit="1" customWidth="1"/>
    <col min="5092" max="5101" width="0" style="4" hidden="1" customWidth="1"/>
    <col min="5102" max="5102" width="9.88671875" style="4" customWidth="1"/>
    <col min="5103" max="5103" width="14.6640625" style="4" customWidth="1"/>
    <col min="5104" max="5109" width="0" style="4" hidden="1" customWidth="1"/>
    <col min="5110" max="5340" width="8.88671875" style="4"/>
    <col min="5341" max="5341" width="9.33203125" style="4" bestFit="1" customWidth="1"/>
    <col min="5342" max="5342" width="8.88671875" style="4"/>
    <col min="5343" max="5343" width="47" style="4" customWidth="1"/>
    <col min="5344" max="5344" width="8.88671875" style="4"/>
    <col min="5345" max="5345" width="13.109375" style="4" customWidth="1"/>
    <col min="5346" max="5346" width="9.5546875" style="4" bestFit="1" customWidth="1"/>
    <col min="5347" max="5347" width="10.109375" style="4" bestFit="1" customWidth="1"/>
    <col min="5348" max="5357" width="0" style="4" hidden="1" customWidth="1"/>
    <col min="5358" max="5358" width="9.88671875" style="4" customWidth="1"/>
    <col min="5359" max="5359" width="14.6640625" style="4" customWidth="1"/>
    <col min="5360" max="5365" width="0" style="4" hidden="1" customWidth="1"/>
    <col min="5366" max="5596" width="8.88671875" style="4"/>
    <col min="5597" max="5597" width="9.33203125" style="4" bestFit="1" customWidth="1"/>
    <col min="5598" max="5598" width="8.88671875" style="4"/>
    <col min="5599" max="5599" width="47" style="4" customWidth="1"/>
    <col min="5600" max="5600" width="8.88671875" style="4"/>
    <col min="5601" max="5601" width="13.109375" style="4" customWidth="1"/>
    <col min="5602" max="5602" width="9.5546875" style="4" bestFit="1" customWidth="1"/>
    <col min="5603" max="5603" width="10.109375" style="4" bestFit="1" customWidth="1"/>
    <col min="5604" max="5613" width="0" style="4" hidden="1" customWidth="1"/>
    <col min="5614" max="5614" width="9.88671875" style="4" customWidth="1"/>
    <col min="5615" max="5615" width="14.6640625" style="4" customWidth="1"/>
    <col min="5616" max="5621" width="0" style="4" hidden="1" customWidth="1"/>
    <col min="5622" max="5852" width="8.88671875" style="4"/>
    <col min="5853" max="5853" width="9.33203125" style="4" bestFit="1" customWidth="1"/>
    <col min="5854" max="5854" width="8.88671875" style="4"/>
    <col min="5855" max="5855" width="47" style="4" customWidth="1"/>
    <col min="5856" max="5856" width="8.88671875" style="4"/>
    <col min="5857" max="5857" width="13.109375" style="4" customWidth="1"/>
    <col min="5858" max="5858" width="9.5546875" style="4" bestFit="1" customWidth="1"/>
    <col min="5859" max="5859" width="10.109375" style="4" bestFit="1" customWidth="1"/>
    <col min="5860" max="5869" width="0" style="4" hidden="1" customWidth="1"/>
    <col min="5870" max="5870" width="9.88671875" style="4" customWidth="1"/>
    <col min="5871" max="5871" width="14.6640625" style="4" customWidth="1"/>
    <col min="5872" max="5877" width="0" style="4" hidden="1" customWidth="1"/>
    <col min="5878" max="6108" width="8.88671875" style="4"/>
    <col min="6109" max="6109" width="9.33203125" style="4" bestFit="1" customWidth="1"/>
    <col min="6110" max="6110" width="8.88671875" style="4"/>
    <col min="6111" max="6111" width="47" style="4" customWidth="1"/>
    <col min="6112" max="6112" width="8.88671875" style="4"/>
    <col min="6113" max="6113" width="13.109375" style="4" customWidth="1"/>
    <col min="6114" max="6114" width="9.5546875" style="4" bestFit="1" customWidth="1"/>
    <col min="6115" max="6115" width="10.109375" style="4" bestFit="1" customWidth="1"/>
    <col min="6116" max="6125" width="0" style="4" hidden="1" customWidth="1"/>
    <col min="6126" max="6126" width="9.88671875" style="4" customWidth="1"/>
    <col min="6127" max="6127" width="14.6640625" style="4" customWidth="1"/>
    <col min="6128" max="6133" width="0" style="4" hidden="1" customWidth="1"/>
    <col min="6134" max="6364" width="8.88671875" style="4"/>
    <col min="6365" max="6365" width="9.33203125" style="4" bestFit="1" customWidth="1"/>
    <col min="6366" max="6366" width="8.88671875" style="4"/>
    <col min="6367" max="6367" width="47" style="4" customWidth="1"/>
    <col min="6368" max="6368" width="8.88671875" style="4"/>
    <col min="6369" max="6369" width="13.109375" style="4" customWidth="1"/>
    <col min="6370" max="6370" width="9.5546875" style="4" bestFit="1" customWidth="1"/>
    <col min="6371" max="6371" width="10.109375" style="4" bestFit="1" customWidth="1"/>
    <col min="6372" max="6381" width="0" style="4" hidden="1" customWidth="1"/>
    <col min="6382" max="6382" width="9.88671875" style="4" customWidth="1"/>
    <col min="6383" max="6383" width="14.6640625" style="4" customWidth="1"/>
    <col min="6384" max="6389" width="0" style="4" hidden="1" customWidth="1"/>
    <col min="6390" max="6620" width="8.88671875" style="4"/>
    <col min="6621" max="6621" width="9.33203125" style="4" bestFit="1" customWidth="1"/>
    <col min="6622" max="6622" width="8.88671875" style="4"/>
    <col min="6623" max="6623" width="47" style="4" customWidth="1"/>
    <col min="6624" max="6624" width="8.88671875" style="4"/>
    <col min="6625" max="6625" width="13.109375" style="4" customWidth="1"/>
    <col min="6626" max="6626" width="9.5546875" style="4" bestFit="1" customWidth="1"/>
    <col min="6627" max="6627" width="10.109375" style="4" bestFit="1" customWidth="1"/>
    <col min="6628" max="6637" width="0" style="4" hidden="1" customWidth="1"/>
    <col min="6638" max="6638" width="9.88671875" style="4" customWidth="1"/>
    <col min="6639" max="6639" width="14.6640625" style="4" customWidth="1"/>
    <col min="6640" max="6645" width="0" style="4" hidden="1" customWidth="1"/>
    <col min="6646" max="6876" width="8.88671875" style="4"/>
    <col min="6877" max="6877" width="9.33203125" style="4" bestFit="1" customWidth="1"/>
    <col min="6878" max="6878" width="8.88671875" style="4"/>
    <col min="6879" max="6879" width="47" style="4" customWidth="1"/>
    <col min="6880" max="6880" width="8.88671875" style="4"/>
    <col min="6881" max="6881" width="13.109375" style="4" customWidth="1"/>
    <col min="6882" max="6882" width="9.5546875" style="4" bestFit="1" customWidth="1"/>
    <col min="6883" max="6883" width="10.109375" style="4" bestFit="1" customWidth="1"/>
    <col min="6884" max="6893" width="0" style="4" hidden="1" customWidth="1"/>
    <col min="6894" max="6894" width="9.88671875" style="4" customWidth="1"/>
    <col min="6895" max="6895" width="14.6640625" style="4" customWidth="1"/>
    <col min="6896" max="6901" width="0" style="4" hidden="1" customWidth="1"/>
    <col min="6902" max="7132" width="8.88671875" style="4"/>
    <col min="7133" max="7133" width="9.33203125" style="4" bestFit="1" customWidth="1"/>
    <col min="7134" max="7134" width="8.88671875" style="4"/>
    <col min="7135" max="7135" width="47" style="4" customWidth="1"/>
    <col min="7136" max="7136" width="8.88671875" style="4"/>
    <col min="7137" max="7137" width="13.109375" style="4" customWidth="1"/>
    <col min="7138" max="7138" width="9.5546875" style="4" bestFit="1" customWidth="1"/>
    <col min="7139" max="7139" width="10.109375" style="4" bestFit="1" customWidth="1"/>
    <col min="7140" max="7149" width="0" style="4" hidden="1" customWidth="1"/>
    <col min="7150" max="7150" width="9.88671875" style="4" customWidth="1"/>
    <col min="7151" max="7151" width="14.6640625" style="4" customWidth="1"/>
    <col min="7152" max="7157" width="0" style="4" hidden="1" customWidth="1"/>
    <col min="7158" max="7388" width="8.88671875" style="4"/>
    <col min="7389" max="7389" width="9.33203125" style="4" bestFit="1" customWidth="1"/>
    <col min="7390" max="7390" width="8.88671875" style="4"/>
    <col min="7391" max="7391" width="47" style="4" customWidth="1"/>
    <col min="7392" max="7392" width="8.88671875" style="4"/>
    <col min="7393" max="7393" width="13.109375" style="4" customWidth="1"/>
    <col min="7394" max="7394" width="9.5546875" style="4" bestFit="1" customWidth="1"/>
    <col min="7395" max="7395" width="10.109375" style="4" bestFit="1" customWidth="1"/>
    <col min="7396" max="7405" width="0" style="4" hidden="1" customWidth="1"/>
    <col min="7406" max="7406" width="9.88671875" style="4" customWidth="1"/>
    <col min="7407" max="7407" width="14.6640625" style="4" customWidth="1"/>
    <col min="7408" max="7413" width="0" style="4" hidden="1" customWidth="1"/>
    <col min="7414" max="7644" width="8.88671875" style="4"/>
    <col min="7645" max="7645" width="9.33203125" style="4" bestFit="1" customWidth="1"/>
    <col min="7646" max="7646" width="8.88671875" style="4"/>
    <col min="7647" max="7647" width="47" style="4" customWidth="1"/>
    <col min="7648" max="7648" width="8.88671875" style="4"/>
    <col min="7649" max="7649" width="13.109375" style="4" customWidth="1"/>
    <col min="7650" max="7650" width="9.5546875" style="4" bestFit="1" customWidth="1"/>
    <col min="7651" max="7651" width="10.109375" style="4" bestFit="1" customWidth="1"/>
    <col min="7652" max="7661" width="0" style="4" hidden="1" customWidth="1"/>
    <col min="7662" max="7662" width="9.88671875" style="4" customWidth="1"/>
    <col min="7663" max="7663" width="14.6640625" style="4" customWidth="1"/>
    <col min="7664" max="7669" width="0" style="4" hidden="1" customWidth="1"/>
    <col min="7670" max="7900" width="8.88671875" style="4"/>
    <col min="7901" max="7901" width="9.33203125" style="4" bestFit="1" customWidth="1"/>
    <col min="7902" max="7902" width="8.88671875" style="4"/>
    <col min="7903" max="7903" width="47" style="4" customWidth="1"/>
    <col min="7904" max="7904" width="8.88671875" style="4"/>
    <col min="7905" max="7905" width="13.109375" style="4" customWidth="1"/>
    <col min="7906" max="7906" width="9.5546875" style="4" bestFit="1" customWidth="1"/>
    <col min="7907" max="7907" width="10.109375" style="4" bestFit="1" customWidth="1"/>
    <col min="7908" max="7917" width="0" style="4" hidden="1" customWidth="1"/>
    <col min="7918" max="7918" width="9.88671875" style="4" customWidth="1"/>
    <col min="7919" max="7919" width="14.6640625" style="4" customWidth="1"/>
    <col min="7920" max="7925" width="0" style="4" hidden="1" customWidth="1"/>
    <col min="7926" max="8156" width="8.88671875" style="4"/>
    <col min="8157" max="8157" width="9.33203125" style="4" bestFit="1" customWidth="1"/>
    <col min="8158" max="8158" width="8.88671875" style="4"/>
    <col min="8159" max="8159" width="47" style="4" customWidth="1"/>
    <col min="8160" max="8160" width="8.88671875" style="4"/>
    <col min="8161" max="8161" width="13.109375" style="4" customWidth="1"/>
    <col min="8162" max="8162" width="9.5546875" style="4" bestFit="1" customWidth="1"/>
    <col min="8163" max="8163" width="10.109375" style="4" bestFit="1" customWidth="1"/>
    <col min="8164" max="8173" width="0" style="4" hidden="1" customWidth="1"/>
    <col min="8174" max="8174" width="9.88671875" style="4" customWidth="1"/>
    <col min="8175" max="8175" width="14.6640625" style="4" customWidth="1"/>
    <col min="8176" max="8181" width="0" style="4" hidden="1" customWidth="1"/>
    <col min="8182" max="8412" width="8.88671875" style="4"/>
    <col min="8413" max="8413" width="9.33203125" style="4" bestFit="1" customWidth="1"/>
    <col min="8414" max="8414" width="8.88671875" style="4"/>
    <col min="8415" max="8415" width="47" style="4" customWidth="1"/>
    <col min="8416" max="8416" width="8.88671875" style="4"/>
    <col min="8417" max="8417" width="13.109375" style="4" customWidth="1"/>
    <col min="8418" max="8418" width="9.5546875" style="4" bestFit="1" customWidth="1"/>
    <col min="8419" max="8419" width="10.109375" style="4" bestFit="1" customWidth="1"/>
    <col min="8420" max="8429" width="0" style="4" hidden="1" customWidth="1"/>
    <col min="8430" max="8430" width="9.88671875" style="4" customWidth="1"/>
    <col min="8431" max="8431" width="14.6640625" style="4" customWidth="1"/>
    <col min="8432" max="8437" width="0" style="4" hidden="1" customWidth="1"/>
    <col min="8438" max="8668" width="8.88671875" style="4"/>
    <col min="8669" max="8669" width="9.33203125" style="4" bestFit="1" customWidth="1"/>
    <col min="8670" max="8670" width="8.88671875" style="4"/>
    <col min="8671" max="8671" width="47" style="4" customWidth="1"/>
    <col min="8672" max="8672" width="8.88671875" style="4"/>
    <col min="8673" max="8673" width="13.109375" style="4" customWidth="1"/>
    <col min="8674" max="8674" width="9.5546875" style="4" bestFit="1" customWidth="1"/>
    <col min="8675" max="8675" width="10.109375" style="4" bestFit="1" customWidth="1"/>
    <col min="8676" max="8685" width="0" style="4" hidden="1" customWidth="1"/>
    <col min="8686" max="8686" width="9.88671875" style="4" customWidth="1"/>
    <col min="8687" max="8687" width="14.6640625" style="4" customWidth="1"/>
    <col min="8688" max="8693" width="0" style="4" hidden="1" customWidth="1"/>
    <col min="8694" max="8924" width="8.88671875" style="4"/>
    <col min="8925" max="8925" width="9.33203125" style="4" bestFit="1" customWidth="1"/>
    <col min="8926" max="8926" width="8.88671875" style="4"/>
    <col min="8927" max="8927" width="47" style="4" customWidth="1"/>
    <col min="8928" max="8928" width="8.88671875" style="4"/>
    <col min="8929" max="8929" width="13.109375" style="4" customWidth="1"/>
    <col min="8930" max="8930" width="9.5546875" style="4" bestFit="1" customWidth="1"/>
    <col min="8931" max="8931" width="10.109375" style="4" bestFit="1" customWidth="1"/>
    <col min="8932" max="8941" width="0" style="4" hidden="1" customWidth="1"/>
    <col min="8942" max="8942" width="9.88671875" style="4" customWidth="1"/>
    <col min="8943" max="8943" width="14.6640625" style="4" customWidth="1"/>
    <col min="8944" max="8949" width="0" style="4" hidden="1" customWidth="1"/>
    <col min="8950" max="9180" width="8.88671875" style="4"/>
    <col min="9181" max="9181" width="9.33203125" style="4" bestFit="1" customWidth="1"/>
    <col min="9182" max="9182" width="8.88671875" style="4"/>
    <col min="9183" max="9183" width="47" style="4" customWidth="1"/>
    <col min="9184" max="9184" width="8.88671875" style="4"/>
    <col min="9185" max="9185" width="13.109375" style="4" customWidth="1"/>
    <col min="9186" max="9186" width="9.5546875" style="4" bestFit="1" customWidth="1"/>
    <col min="9187" max="9187" width="10.109375" style="4" bestFit="1" customWidth="1"/>
    <col min="9188" max="9197" width="0" style="4" hidden="1" customWidth="1"/>
    <col min="9198" max="9198" width="9.88671875" style="4" customWidth="1"/>
    <col min="9199" max="9199" width="14.6640625" style="4" customWidth="1"/>
    <col min="9200" max="9205" width="0" style="4" hidden="1" customWidth="1"/>
    <col min="9206" max="9436" width="8.88671875" style="4"/>
    <col min="9437" max="9437" width="9.33203125" style="4" bestFit="1" customWidth="1"/>
    <col min="9438" max="9438" width="8.88671875" style="4"/>
    <col min="9439" max="9439" width="47" style="4" customWidth="1"/>
    <col min="9440" max="9440" width="8.88671875" style="4"/>
    <col min="9441" max="9441" width="13.109375" style="4" customWidth="1"/>
    <col min="9442" max="9442" width="9.5546875" style="4" bestFit="1" customWidth="1"/>
    <col min="9443" max="9443" width="10.109375" style="4" bestFit="1" customWidth="1"/>
    <col min="9444" max="9453" width="0" style="4" hidden="1" customWidth="1"/>
    <col min="9454" max="9454" width="9.88671875" style="4" customWidth="1"/>
    <col min="9455" max="9455" width="14.6640625" style="4" customWidth="1"/>
    <col min="9456" max="9461" width="0" style="4" hidden="1" customWidth="1"/>
    <col min="9462" max="9692" width="8.88671875" style="4"/>
    <col min="9693" max="9693" width="9.33203125" style="4" bestFit="1" customWidth="1"/>
    <col min="9694" max="9694" width="8.88671875" style="4"/>
    <col min="9695" max="9695" width="47" style="4" customWidth="1"/>
    <col min="9696" max="9696" width="8.88671875" style="4"/>
    <col min="9697" max="9697" width="13.109375" style="4" customWidth="1"/>
    <col min="9698" max="9698" width="9.5546875" style="4" bestFit="1" customWidth="1"/>
    <col min="9699" max="9699" width="10.109375" style="4" bestFit="1" customWidth="1"/>
    <col min="9700" max="9709" width="0" style="4" hidden="1" customWidth="1"/>
    <col min="9710" max="9710" width="9.88671875" style="4" customWidth="1"/>
    <col min="9711" max="9711" width="14.6640625" style="4" customWidth="1"/>
    <col min="9712" max="9717" width="0" style="4" hidden="1" customWidth="1"/>
    <col min="9718" max="9948" width="8.88671875" style="4"/>
    <col min="9949" max="9949" width="9.33203125" style="4" bestFit="1" customWidth="1"/>
    <col min="9950" max="9950" width="8.88671875" style="4"/>
    <col min="9951" max="9951" width="47" style="4" customWidth="1"/>
    <col min="9952" max="9952" width="8.88671875" style="4"/>
    <col min="9953" max="9953" width="13.109375" style="4" customWidth="1"/>
    <col min="9954" max="9954" width="9.5546875" style="4" bestFit="1" customWidth="1"/>
    <col min="9955" max="9955" width="10.109375" style="4" bestFit="1" customWidth="1"/>
    <col min="9956" max="9965" width="0" style="4" hidden="1" customWidth="1"/>
    <col min="9966" max="9966" width="9.88671875" style="4" customWidth="1"/>
    <col min="9967" max="9967" width="14.6640625" style="4" customWidth="1"/>
    <col min="9968" max="9973" width="0" style="4" hidden="1" customWidth="1"/>
    <col min="9974" max="10204" width="8.88671875" style="4"/>
    <col min="10205" max="10205" width="9.33203125" style="4" bestFit="1" customWidth="1"/>
    <col min="10206" max="10206" width="8.88671875" style="4"/>
    <col min="10207" max="10207" width="47" style="4" customWidth="1"/>
    <col min="10208" max="10208" width="8.88671875" style="4"/>
    <col min="10209" max="10209" width="13.109375" style="4" customWidth="1"/>
    <col min="10210" max="10210" width="9.5546875" style="4" bestFit="1" customWidth="1"/>
    <col min="10211" max="10211" width="10.109375" style="4" bestFit="1" customWidth="1"/>
    <col min="10212" max="10221" width="0" style="4" hidden="1" customWidth="1"/>
    <col min="10222" max="10222" width="9.88671875" style="4" customWidth="1"/>
    <col min="10223" max="10223" width="14.6640625" style="4" customWidth="1"/>
    <col min="10224" max="10229" width="0" style="4" hidden="1" customWidth="1"/>
    <col min="10230" max="10460" width="8.88671875" style="4"/>
    <col min="10461" max="10461" width="9.33203125" style="4" bestFit="1" customWidth="1"/>
    <col min="10462" max="10462" width="8.88671875" style="4"/>
    <col min="10463" max="10463" width="47" style="4" customWidth="1"/>
    <col min="10464" max="10464" width="8.88671875" style="4"/>
    <col min="10465" max="10465" width="13.109375" style="4" customWidth="1"/>
    <col min="10466" max="10466" width="9.5546875" style="4" bestFit="1" customWidth="1"/>
    <col min="10467" max="10467" width="10.109375" style="4" bestFit="1" customWidth="1"/>
    <col min="10468" max="10477" width="0" style="4" hidden="1" customWidth="1"/>
    <col min="10478" max="10478" width="9.88671875" style="4" customWidth="1"/>
    <col min="10479" max="10479" width="14.6640625" style="4" customWidth="1"/>
    <col min="10480" max="10485" width="0" style="4" hidden="1" customWidth="1"/>
    <col min="10486" max="10716" width="8.88671875" style="4"/>
    <col min="10717" max="10717" width="9.33203125" style="4" bestFit="1" customWidth="1"/>
    <col min="10718" max="10718" width="8.88671875" style="4"/>
    <col min="10719" max="10719" width="47" style="4" customWidth="1"/>
    <col min="10720" max="10720" width="8.88671875" style="4"/>
    <col min="10721" max="10721" width="13.109375" style="4" customWidth="1"/>
    <col min="10722" max="10722" width="9.5546875" style="4" bestFit="1" customWidth="1"/>
    <col min="10723" max="10723" width="10.109375" style="4" bestFit="1" customWidth="1"/>
    <col min="10724" max="10733" width="0" style="4" hidden="1" customWidth="1"/>
    <col min="10734" max="10734" width="9.88671875" style="4" customWidth="1"/>
    <col min="10735" max="10735" width="14.6640625" style="4" customWidth="1"/>
    <col min="10736" max="10741" width="0" style="4" hidden="1" customWidth="1"/>
    <col min="10742" max="10972" width="8.88671875" style="4"/>
    <col min="10973" max="10973" width="9.33203125" style="4" bestFit="1" customWidth="1"/>
    <col min="10974" max="10974" width="8.88671875" style="4"/>
    <col min="10975" max="10975" width="47" style="4" customWidth="1"/>
    <col min="10976" max="10976" width="8.88671875" style="4"/>
    <col min="10977" max="10977" width="13.109375" style="4" customWidth="1"/>
    <col min="10978" max="10978" width="9.5546875" style="4" bestFit="1" customWidth="1"/>
    <col min="10979" max="10979" width="10.109375" style="4" bestFit="1" customWidth="1"/>
    <col min="10980" max="10989" width="0" style="4" hidden="1" customWidth="1"/>
    <col min="10990" max="10990" width="9.88671875" style="4" customWidth="1"/>
    <col min="10991" max="10991" width="14.6640625" style="4" customWidth="1"/>
    <col min="10992" max="10997" width="0" style="4" hidden="1" customWidth="1"/>
    <col min="10998" max="11228" width="8.88671875" style="4"/>
    <col min="11229" max="11229" width="9.33203125" style="4" bestFit="1" customWidth="1"/>
    <col min="11230" max="11230" width="8.88671875" style="4"/>
    <col min="11231" max="11231" width="47" style="4" customWidth="1"/>
    <col min="11232" max="11232" width="8.88671875" style="4"/>
    <col min="11233" max="11233" width="13.109375" style="4" customWidth="1"/>
    <col min="11234" max="11234" width="9.5546875" style="4" bestFit="1" customWidth="1"/>
    <col min="11235" max="11235" width="10.109375" style="4" bestFit="1" customWidth="1"/>
    <col min="11236" max="11245" width="0" style="4" hidden="1" customWidth="1"/>
    <col min="11246" max="11246" width="9.88671875" style="4" customWidth="1"/>
    <col min="11247" max="11247" width="14.6640625" style="4" customWidth="1"/>
    <col min="11248" max="11253" width="0" style="4" hidden="1" customWidth="1"/>
    <col min="11254" max="11484" width="8.88671875" style="4"/>
    <col min="11485" max="11485" width="9.33203125" style="4" bestFit="1" customWidth="1"/>
    <col min="11486" max="11486" width="8.88671875" style="4"/>
    <col min="11487" max="11487" width="47" style="4" customWidth="1"/>
    <col min="11488" max="11488" width="8.88671875" style="4"/>
    <col min="11489" max="11489" width="13.109375" style="4" customWidth="1"/>
    <col min="11490" max="11490" width="9.5546875" style="4" bestFit="1" customWidth="1"/>
    <col min="11491" max="11491" width="10.109375" style="4" bestFit="1" customWidth="1"/>
    <col min="11492" max="11501" width="0" style="4" hidden="1" customWidth="1"/>
    <col min="11502" max="11502" width="9.88671875" style="4" customWidth="1"/>
    <col min="11503" max="11503" width="14.6640625" style="4" customWidth="1"/>
    <col min="11504" max="11509" width="0" style="4" hidden="1" customWidth="1"/>
    <col min="11510" max="11740" width="8.88671875" style="4"/>
    <col min="11741" max="11741" width="9.33203125" style="4" bestFit="1" customWidth="1"/>
    <col min="11742" max="11742" width="8.88671875" style="4"/>
    <col min="11743" max="11743" width="47" style="4" customWidth="1"/>
    <col min="11744" max="11744" width="8.88671875" style="4"/>
    <col min="11745" max="11745" width="13.109375" style="4" customWidth="1"/>
    <col min="11746" max="11746" width="9.5546875" style="4" bestFit="1" customWidth="1"/>
    <col min="11747" max="11747" width="10.109375" style="4" bestFit="1" customWidth="1"/>
    <col min="11748" max="11757" width="0" style="4" hidden="1" customWidth="1"/>
    <col min="11758" max="11758" width="9.88671875" style="4" customWidth="1"/>
    <col min="11759" max="11759" width="14.6640625" style="4" customWidth="1"/>
    <col min="11760" max="11765" width="0" style="4" hidden="1" customWidth="1"/>
    <col min="11766" max="11996" width="8.88671875" style="4"/>
    <col min="11997" max="11997" width="9.33203125" style="4" bestFit="1" customWidth="1"/>
    <col min="11998" max="11998" width="8.88671875" style="4"/>
    <col min="11999" max="11999" width="47" style="4" customWidth="1"/>
    <col min="12000" max="12000" width="8.88671875" style="4"/>
    <col min="12001" max="12001" width="13.109375" style="4" customWidth="1"/>
    <col min="12002" max="12002" width="9.5546875" style="4" bestFit="1" customWidth="1"/>
    <col min="12003" max="12003" width="10.109375" style="4" bestFit="1" customWidth="1"/>
    <col min="12004" max="12013" width="0" style="4" hidden="1" customWidth="1"/>
    <col min="12014" max="12014" width="9.88671875" style="4" customWidth="1"/>
    <col min="12015" max="12015" width="14.6640625" style="4" customWidth="1"/>
    <col min="12016" max="12021" width="0" style="4" hidden="1" customWidth="1"/>
    <col min="12022" max="12252" width="8.88671875" style="4"/>
    <col min="12253" max="12253" width="9.33203125" style="4" bestFit="1" customWidth="1"/>
    <col min="12254" max="12254" width="8.88671875" style="4"/>
    <col min="12255" max="12255" width="47" style="4" customWidth="1"/>
    <col min="12256" max="12256" width="8.88671875" style="4"/>
    <col min="12257" max="12257" width="13.109375" style="4" customWidth="1"/>
    <col min="12258" max="12258" width="9.5546875" style="4" bestFit="1" customWidth="1"/>
    <col min="12259" max="12259" width="10.109375" style="4" bestFit="1" customWidth="1"/>
    <col min="12260" max="12269" width="0" style="4" hidden="1" customWidth="1"/>
    <col min="12270" max="12270" width="9.88671875" style="4" customWidth="1"/>
    <col min="12271" max="12271" width="14.6640625" style="4" customWidth="1"/>
    <col min="12272" max="12277" width="0" style="4" hidden="1" customWidth="1"/>
    <col min="12278" max="12508" width="8.88671875" style="4"/>
    <col min="12509" max="12509" width="9.33203125" style="4" bestFit="1" customWidth="1"/>
    <col min="12510" max="12510" width="8.88671875" style="4"/>
    <col min="12511" max="12511" width="47" style="4" customWidth="1"/>
    <col min="12512" max="12512" width="8.88671875" style="4"/>
    <col min="12513" max="12513" width="13.109375" style="4" customWidth="1"/>
    <col min="12514" max="12514" width="9.5546875" style="4" bestFit="1" customWidth="1"/>
    <col min="12515" max="12515" width="10.109375" style="4" bestFit="1" customWidth="1"/>
    <col min="12516" max="12525" width="0" style="4" hidden="1" customWidth="1"/>
    <col min="12526" max="12526" width="9.88671875" style="4" customWidth="1"/>
    <col min="12527" max="12527" width="14.6640625" style="4" customWidth="1"/>
    <col min="12528" max="12533" width="0" style="4" hidden="1" customWidth="1"/>
    <col min="12534" max="12764" width="8.88671875" style="4"/>
    <col min="12765" max="12765" width="9.33203125" style="4" bestFit="1" customWidth="1"/>
    <col min="12766" max="12766" width="8.88671875" style="4"/>
    <col min="12767" max="12767" width="47" style="4" customWidth="1"/>
    <col min="12768" max="12768" width="8.88671875" style="4"/>
    <col min="12769" max="12769" width="13.109375" style="4" customWidth="1"/>
    <col min="12770" max="12770" width="9.5546875" style="4" bestFit="1" customWidth="1"/>
    <col min="12771" max="12771" width="10.109375" style="4" bestFit="1" customWidth="1"/>
    <col min="12772" max="12781" width="0" style="4" hidden="1" customWidth="1"/>
    <col min="12782" max="12782" width="9.88671875" style="4" customWidth="1"/>
    <col min="12783" max="12783" width="14.6640625" style="4" customWidth="1"/>
    <col min="12784" max="12789" width="0" style="4" hidden="1" customWidth="1"/>
    <col min="12790" max="13020" width="8.88671875" style="4"/>
    <col min="13021" max="13021" width="9.33203125" style="4" bestFit="1" customWidth="1"/>
    <col min="13022" max="13022" width="8.88671875" style="4"/>
    <col min="13023" max="13023" width="47" style="4" customWidth="1"/>
    <col min="13024" max="13024" width="8.88671875" style="4"/>
    <col min="13025" max="13025" width="13.109375" style="4" customWidth="1"/>
    <col min="13026" max="13026" width="9.5546875" style="4" bestFit="1" customWidth="1"/>
    <col min="13027" max="13027" width="10.109375" style="4" bestFit="1" customWidth="1"/>
    <col min="13028" max="13037" width="0" style="4" hidden="1" customWidth="1"/>
    <col min="13038" max="13038" width="9.88671875" style="4" customWidth="1"/>
    <col min="13039" max="13039" width="14.6640625" style="4" customWidth="1"/>
    <col min="13040" max="13045" width="0" style="4" hidden="1" customWidth="1"/>
    <col min="13046" max="13276" width="8.88671875" style="4"/>
    <col min="13277" max="13277" width="9.33203125" style="4" bestFit="1" customWidth="1"/>
    <col min="13278" max="13278" width="8.88671875" style="4"/>
    <col min="13279" max="13279" width="47" style="4" customWidth="1"/>
    <col min="13280" max="13280" width="8.88671875" style="4"/>
    <col min="13281" max="13281" width="13.109375" style="4" customWidth="1"/>
    <col min="13282" max="13282" width="9.5546875" style="4" bestFit="1" customWidth="1"/>
    <col min="13283" max="13283" width="10.109375" style="4" bestFit="1" customWidth="1"/>
    <col min="13284" max="13293" width="0" style="4" hidden="1" customWidth="1"/>
    <col min="13294" max="13294" width="9.88671875" style="4" customWidth="1"/>
    <col min="13295" max="13295" width="14.6640625" style="4" customWidth="1"/>
    <col min="13296" max="13301" width="0" style="4" hidden="1" customWidth="1"/>
    <col min="13302" max="13532" width="8.88671875" style="4"/>
    <col min="13533" max="13533" width="9.33203125" style="4" bestFit="1" customWidth="1"/>
    <col min="13534" max="13534" width="8.88671875" style="4"/>
    <col min="13535" max="13535" width="47" style="4" customWidth="1"/>
    <col min="13536" max="13536" width="8.88671875" style="4"/>
    <col min="13537" max="13537" width="13.109375" style="4" customWidth="1"/>
    <col min="13538" max="13538" width="9.5546875" style="4" bestFit="1" customWidth="1"/>
    <col min="13539" max="13539" width="10.109375" style="4" bestFit="1" customWidth="1"/>
    <col min="13540" max="13549" width="0" style="4" hidden="1" customWidth="1"/>
    <col min="13550" max="13550" width="9.88671875" style="4" customWidth="1"/>
    <col min="13551" max="13551" width="14.6640625" style="4" customWidth="1"/>
    <col min="13552" max="13557" width="0" style="4" hidden="1" customWidth="1"/>
    <col min="13558" max="13788" width="8.88671875" style="4"/>
    <col min="13789" max="13789" width="9.33203125" style="4" bestFit="1" customWidth="1"/>
    <col min="13790" max="13790" width="8.88671875" style="4"/>
    <col min="13791" max="13791" width="47" style="4" customWidth="1"/>
    <col min="13792" max="13792" width="8.88671875" style="4"/>
    <col min="13793" max="13793" width="13.109375" style="4" customWidth="1"/>
    <col min="13794" max="13794" width="9.5546875" style="4" bestFit="1" customWidth="1"/>
    <col min="13795" max="13795" width="10.109375" style="4" bestFit="1" customWidth="1"/>
    <col min="13796" max="13805" width="0" style="4" hidden="1" customWidth="1"/>
    <col min="13806" max="13806" width="9.88671875" style="4" customWidth="1"/>
    <col min="13807" max="13807" width="14.6640625" style="4" customWidth="1"/>
    <col min="13808" max="13813" width="0" style="4" hidden="1" customWidth="1"/>
    <col min="13814" max="14044" width="8.88671875" style="4"/>
    <col min="14045" max="14045" width="9.33203125" style="4" bestFit="1" customWidth="1"/>
    <col min="14046" max="14046" width="8.88671875" style="4"/>
    <col min="14047" max="14047" width="47" style="4" customWidth="1"/>
    <col min="14048" max="14048" width="8.88671875" style="4"/>
    <col min="14049" max="14049" width="13.109375" style="4" customWidth="1"/>
    <col min="14050" max="14050" width="9.5546875" style="4" bestFit="1" customWidth="1"/>
    <col min="14051" max="14051" width="10.109375" style="4" bestFit="1" customWidth="1"/>
    <col min="14052" max="14061" width="0" style="4" hidden="1" customWidth="1"/>
    <col min="14062" max="14062" width="9.88671875" style="4" customWidth="1"/>
    <col min="14063" max="14063" width="14.6640625" style="4" customWidth="1"/>
    <col min="14064" max="14069" width="0" style="4" hidden="1" customWidth="1"/>
    <col min="14070" max="14300" width="8.88671875" style="4"/>
    <col min="14301" max="14301" width="9.33203125" style="4" bestFit="1" customWidth="1"/>
    <col min="14302" max="14302" width="8.88671875" style="4"/>
    <col min="14303" max="14303" width="47" style="4" customWidth="1"/>
    <col min="14304" max="14304" width="8.88671875" style="4"/>
    <col min="14305" max="14305" width="13.109375" style="4" customWidth="1"/>
    <col min="14306" max="14306" width="9.5546875" style="4" bestFit="1" customWidth="1"/>
    <col min="14307" max="14307" width="10.109375" style="4" bestFit="1" customWidth="1"/>
    <col min="14308" max="14317" width="0" style="4" hidden="1" customWidth="1"/>
    <col min="14318" max="14318" width="9.88671875" style="4" customWidth="1"/>
    <col min="14319" max="14319" width="14.6640625" style="4" customWidth="1"/>
    <col min="14320" max="14325" width="0" style="4" hidden="1" customWidth="1"/>
    <col min="14326" max="14556" width="8.88671875" style="4"/>
    <col min="14557" max="14557" width="9.33203125" style="4" bestFit="1" customWidth="1"/>
    <col min="14558" max="14558" width="8.88671875" style="4"/>
    <col min="14559" max="14559" width="47" style="4" customWidth="1"/>
    <col min="14560" max="14560" width="8.88671875" style="4"/>
    <col min="14561" max="14561" width="13.109375" style="4" customWidth="1"/>
    <col min="14562" max="14562" width="9.5546875" style="4" bestFit="1" customWidth="1"/>
    <col min="14563" max="14563" width="10.109375" style="4" bestFit="1" customWidth="1"/>
    <col min="14564" max="14573" width="0" style="4" hidden="1" customWidth="1"/>
    <col min="14574" max="14574" width="9.88671875" style="4" customWidth="1"/>
    <col min="14575" max="14575" width="14.6640625" style="4" customWidth="1"/>
    <col min="14576" max="14581" width="0" style="4" hidden="1" customWidth="1"/>
    <col min="14582" max="14812" width="8.88671875" style="4"/>
    <col min="14813" max="14813" width="9.33203125" style="4" bestFit="1" customWidth="1"/>
    <col min="14814" max="14814" width="8.88671875" style="4"/>
    <col min="14815" max="14815" width="47" style="4" customWidth="1"/>
    <col min="14816" max="14816" width="8.88671875" style="4"/>
    <col min="14817" max="14817" width="13.109375" style="4" customWidth="1"/>
    <col min="14818" max="14818" width="9.5546875" style="4" bestFit="1" customWidth="1"/>
    <col min="14819" max="14819" width="10.109375" style="4" bestFit="1" customWidth="1"/>
    <col min="14820" max="14829" width="0" style="4" hidden="1" customWidth="1"/>
    <col min="14830" max="14830" width="9.88671875" style="4" customWidth="1"/>
    <col min="14831" max="14831" width="14.6640625" style="4" customWidth="1"/>
    <col min="14832" max="14837" width="0" style="4" hidden="1" customWidth="1"/>
    <col min="14838" max="15068" width="8.88671875" style="4"/>
    <col min="15069" max="15069" width="9.33203125" style="4" bestFit="1" customWidth="1"/>
    <col min="15070" max="15070" width="8.88671875" style="4"/>
    <col min="15071" max="15071" width="47" style="4" customWidth="1"/>
    <col min="15072" max="15072" width="8.88671875" style="4"/>
    <col min="15073" max="15073" width="13.109375" style="4" customWidth="1"/>
    <col min="15074" max="15074" width="9.5546875" style="4" bestFit="1" customWidth="1"/>
    <col min="15075" max="15075" width="10.109375" style="4" bestFit="1" customWidth="1"/>
    <col min="15076" max="15085" width="0" style="4" hidden="1" customWidth="1"/>
    <col min="15086" max="15086" width="9.88671875" style="4" customWidth="1"/>
    <col min="15087" max="15087" width="14.6640625" style="4" customWidth="1"/>
    <col min="15088" max="15093" width="0" style="4" hidden="1" customWidth="1"/>
    <col min="15094" max="15324" width="8.88671875" style="4"/>
    <col min="15325" max="15325" width="9.33203125" style="4" bestFit="1" customWidth="1"/>
    <col min="15326" max="15326" width="8.88671875" style="4"/>
    <col min="15327" max="15327" width="47" style="4" customWidth="1"/>
    <col min="15328" max="15328" width="8.88671875" style="4"/>
    <col min="15329" max="15329" width="13.109375" style="4" customWidth="1"/>
    <col min="15330" max="15330" width="9.5546875" style="4" bestFit="1" customWidth="1"/>
    <col min="15331" max="15331" width="10.109375" style="4" bestFit="1" customWidth="1"/>
    <col min="15332" max="15341" width="0" style="4" hidden="1" customWidth="1"/>
    <col min="15342" max="15342" width="9.88671875" style="4" customWidth="1"/>
    <col min="15343" max="15343" width="14.6640625" style="4" customWidth="1"/>
    <col min="15344" max="15349" width="0" style="4" hidden="1" customWidth="1"/>
    <col min="15350" max="15580" width="8.88671875" style="4"/>
    <col min="15581" max="15581" width="9.33203125" style="4" bestFit="1" customWidth="1"/>
    <col min="15582" max="15582" width="8.88671875" style="4"/>
    <col min="15583" max="15583" width="47" style="4" customWidth="1"/>
    <col min="15584" max="15584" width="8.88671875" style="4"/>
    <col min="15585" max="15585" width="13.109375" style="4" customWidth="1"/>
    <col min="15586" max="15586" width="9.5546875" style="4" bestFit="1" customWidth="1"/>
    <col min="15587" max="15587" width="10.109375" style="4" bestFit="1" customWidth="1"/>
    <col min="15588" max="15597" width="0" style="4" hidden="1" customWidth="1"/>
    <col min="15598" max="15598" width="9.88671875" style="4" customWidth="1"/>
    <col min="15599" max="15599" width="14.6640625" style="4" customWidth="1"/>
    <col min="15600" max="15605" width="0" style="4" hidden="1" customWidth="1"/>
    <col min="15606" max="15836" width="8.88671875" style="4"/>
    <col min="15837" max="15837" width="9.33203125" style="4" bestFit="1" customWidth="1"/>
    <col min="15838" max="15838" width="8.88671875" style="4"/>
    <col min="15839" max="15839" width="47" style="4" customWidth="1"/>
    <col min="15840" max="15840" width="8.88671875" style="4"/>
    <col min="15841" max="15841" width="13.109375" style="4" customWidth="1"/>
    <col min="15842" max="15842" width="9.5546875" style="4" bestFit="1" customWidth="1"/>
    <col min="15843" max="15843" width="10.109375" style="4" bestFit="1" customWidth="1"/>
    <col min="15844" max="15853" width="0" style="4" hidden="1" customWidth="1"/>
    <col min="15854" max="15854" width="9.88671875" style="4" customWidth="1"/>
    <col min="15855" max="15855" width="14.6640625" style="4" customWidth="1"/>
    <col min="15856" max="15861" width="0" style="4" hidden="1" customWidth="1"/>
    <col min="15862" max="16092" width="8.88671875" style="4"/>
    <col min="16093" max="16093" width="9.33203125" style="4" bestFit="1" customWidth="1"/>
    <col min="16094" max="16094" width="8.88671875" style="4"/>
    <col min="16095" max="16095" width="47" style="4" customWidth="1"/>
    <col min="16096" max="16096" width="8.88671875" style="4"/>
    <col min="16097" max="16097" width="13.109375" style="4" customWidth="1"/>
    <col min="16098" max="16098" width="9.5546875" style="4" bestFit="1" customWidth="1"/>
    <col min="16099" max="16099" width="10.109375" style="4" bestFit="1" customWidth="1"/>
    <col min="16100" max="16109" width="0" style="4" hidden="1" customWidth="1"/>
    <col min="16110" max="16110" width="9.88671875" style="4" customWidth="1"/>
    <col min="16111" max="16111" width="14.6640625" style="4" customWidth="1"/>
    <col min="16112" max="16117" width="0" style="4" hidden="1" customWidth="1"/>
    <col min="16118" max="16384" width="8.88671875" style="4"/>
  </cols>
  <sheetData>
    <row r="1" spans="1:8" x14ac:dyDescent="0.25">
      <c r="A1" s="133"/>
      <c r="B1" s="265"/>
      <c r="C1" s="134"/>
      <c r="D1" s="135"/>
      <c r="E1" s="270"/>
      <c r="F1" s="260"/>
      <c r="G1" s="136"/>
      <c r="H1" s="137"/>
    </row>
    <row r="2" spans="1:8" ht="39" customHeight="1" x14ac:dyDescent="0.25">
      <c r="A2" s="133"/>
      <c r="B2" s="265"/>
      <c r="C2" s="253" t="s">
        <v>319</v>
      </c>
      <c r="D2" s="253"/>
      <c r="E2" s="253"/>
      <c r="F2" s="253"/>
      <c r="G2" s="253"/>
      <c r="H2" s="137"/>
    </row>
    <row r="3" spans="1:8" x14ac:dyDescent="0.25">
      <c r="A3" s="133"/>
      <c r="B3" s="265"/>
      <c r="C3" s="134"/>
      <c r="D3" s="135"/>
      <c r="E3" s="270"/>
      <c r="F3" s="260"/>
      <c r="G3" s="136"/>
      <c r="H3" s="137"/>
    </row>
    <row r="4" spans="1:8" s="11" customFormat="1" ht="34.950000000000003" customHeight="1" x14ac:dyDescent="0.3">
      <c r="A4" s="5" t="s">
        <v>0</v>
      </c>
      <c r="B4" s="6" t="s">
        <v>1</v>
      </c>
      <c r="C4" s="6" t="s">
        <v>2</v>
      </c>
      <c r="D4" s="7" t="s">
        <v>3</v>
      </c>
      <c r="E4" s="271" t="s">
        <v>4</v>
      </c>
      <c r="F4" s="8" t="s">
        <v>5</v>
      </c>
      <c r="G4" s="9" t="s">
        <v>6</v>
      </c>
      <c r="H4" s="10" t="s">
        <v>7</v>
      </c>
    </row>
    <row r="5" spans="1:8" s="15" customFormat="1" ht="12" customHeight="1" x14ac:dyDescent="0.4">
      <c r="A5" s="12"/>
      <c r="B5" s="266"/>
      <c r="C5" s="2"/>
      <c r="D5" s="3"/>
      <c r="E5" s="272"/>
      <c r="F5" s="258"/>
      <c r="G5" s="13"/>
      <c r="H5" s="14">
        <f>G5*F5</f>
        <v>0</v>
      </c>
    </row>
    <row r="6" spans="1:8" s="15" customFormat="1" ht="29.4" x14ac:dyDescent="0.4">
      <c r="A6" s="12"/>
      <c r="B6" s="266"/>
      <c r="C6" s="2"/>
      <c r="D6" s="16" t="s">
        <v>8</v>
      </c>
      <c r="E6" s="272"/>
      <c r="F6" s="258"/>
      <c r="G6" s="13"/>
      <c r="H6" s="14">
        <f>G6*F6</f>
        <v>0</v>
      </c>
    </row>
    <row r="7" spans="1:8" s="15" customFormat="1" ht="12" customHeight="1" x14ac:dyDescent="0.4">
      <c r="A7" s="12"/>
      <c r="B7" s="266"/>
      <c r="C7" s="2"/>
      <c r="D7" s="3"/>
      <c r="E7" s="272"/>
      <c r="F7" s="258"/>
      <c r="G7" s="13"/>
      <c r="H7" s="14">
        <f>G7*F7</f>
        <v>0</v>
      </c>
    </row>
    <row r="8" spans="1:8" s="15" customFormat="1" ht="12" customHeight="1" x14ac:dyDescent="0.4">
      <c r="A8" s="12"/>
      <c r="B8" s="266"/>
      <c r="C8" s="2"/>
      <c r="D8" s="3"/>
      <c r="E8" s="272"/>
      <c r="F8" s="258"/>
      <c r="G8" s="13"/>
      <c r="H8" s="14"/>
    </row>
    <row r="9" spans="1:8" s="15" customFormat="1" x14ac:dyDescent="0.4">
      <c r="A9" s="12"/>
      <c r="B9" s="266"/>
      <c r="C9" s="2"/>
      <c r="D9" s="17" t="s">
        <v>9</v>
      </c>
      <c r="E9" s="272"/>
      <c r="F9" s="254"/>
      <c r="G9" s="13"/>
      <c r="H9" s="14"/>
    </row>
    <row r="10" spans="1:8" s="15" customFormat="1" ht="14.25" customHeight="1" x14ac:dyDescent="0.4">
      <c r="A10" s="12"/>
      <c r="B10" s="266"/>
      <c r="C10" s="2"/>
      <c r="D10" s="19"/>
      <c r="E10" s="272"/>
      <c r="F10" s="254"/>
      <c r="G10" s="13"/>
      <c r="H10" s="14"/>
    </row>
    <row r="11" spans="1:8" s="15" customFormat="1" x14ac:dyDescent="0.4">
      <c r="A11" s="12"/>
      <c r="B11" s="266"/>
      <c r="C11" s="2"/>
      <c r="D11" s="20" t="s">
        <v>10</v>
      </c>
      <c r="E11" s="272"/>
      <c r="F11" s="254"/>
      <c r="G11" s="13"/>
      <c r="H11" s="14"/>
    </row>
    <row r="12" spans="1:8" s="15" customFormat="1" ht="12" customHeight="1" x14ac:dyDescent="0.4">
      <c r="A12" s="12"/>
      <c r="B12" s="266"/>
      <c r="C12" s="2"/>
      <c r="D12" s="19"/>
      <c r="E12" s="272"/>
      <c r="F12" s="254"/>
      <c r="G12" s="13"/>
      <c r="H12" s="14"/>
    </row>
    <row r="13" spans="1:8" s="15" customFormat="1" ht="43.2" x14ac:dyDescent="0.4">
      <c r="A13" s="12"/>
      <c r="B13" s="266" t="s">
        <v>11</v>
      </c>
      <c r="C13" s="2"/>
      <c r="D13" s="19" t="s">
        <v>12</v>
      </c>
      <c r="E13" s="273" t="s">
        <v>13</v>
      </c>
      <c r="F13" s="254">
        <v>16.73</v>
      </c>
      <c r="G13" s="21"/>
      <c r="H13" s="22"/>
    </row>
    <row r="14" spans="1:8" s="15" customFormat="1" ht="12.75" customHeight="1" x14ac:dyDescent="0.4">
      <c r="A14" s="12"/>
      <c r="B14" s="266"/>
      <c r="C14" s="2"/>
      <c r="D14" s="56"/>
      <c r="E14" s="274"/>
      <c r="F14" s="261"/>
      <c r="G14" s="57"/>
      <c r="H14" s="58"/>
    </row>
    <row r="15" spans="1:8" s="15" customFormat="1" ht="29.4" x14ac:dyDescent="0.4">
      <c r="A15" s="12"/>
      <c r="B15" s="266" t="s">
        <v>14</v>
      </c>
      <c r="C15" s="2"/>
      <c r="D15" s="19" t="s">
        <v>15</v>
      </c>
      <c r="E15" s="273" t="s">
        <v>13</v>
      </c>
      <c r="F15" s="254">
        <v>255</v>
      </c>
      <c r="G15" s="21"/>
      <c r="H15" s="22"/>
    </row>
    <row r="16" spans="1:8" s="15" customFormat="1" ht="9.75" customHeight="1" x14ac:dyDescent="0.4">
      <c r="A16" s="12"/>
      <c r="B16" s="266"/>
      <c r="C16" s="2"/>
      <c r="D16" s="19"/>
      <c r="E16" s="272"/>
      <c r="F16" s="254"/>
      <c r="G16" s="23"/>
      <c r="H16" s="14"/>
    </row>
    <row r="17" spans="1:13" s="15" customFormat="1" ht="38.25" customHeight="1" x14ac:dyDescent="0.4">
      <c r="A17" s="12"/>
      <c r="B17" s="266" t="s">
        <v>16</v>
      </c>
      <c r="C17" s="2"/>
      <c r="D17" s="309" t="s">
        <v>362</v>
      </c>
      <c r="E17" s="273" t="s">
        <v>13</v>
      </c>
      <c r="F17" s="254">
        <v>3500</v>
      </c>
      <c r="G17" s="21"/>
      <c r="H17" s="22"/>
    </row>
    <row r="18" spans="1:13" s="15" customFormat="1" ht="9" customHeight="1" x14ac:dyDescent="0.4">
      <c r="A18" s="12"/>
      <c r="B18" s="266"/>
      <c r="C18" s="2"/>
      <c r="D18" s="19"/>
      <c r="E18" s="273"/>
      <c r="F18" s="254"/>
      <c r="G18" s="21"/>
      <c r="H18" s="22"/>
    </row>
    <row r="19" spans="1:13" s="15" customFormat="1" ht="29.4" x14ac:dyDescent="0.4">
      <c r="A19" s="12"/>
      <c r="B19" s="266" t="s">
        <v>17</v>
      </c>
      <c r="C19" s="2"/>
      <c r="D19" s="19" t="s">
        <v>361</v>
      </c>
      <c r="E19" s="273" t="s">
        <v>13</v>
      </c>
      <c r="F19" s="254">
        <v>200</v>
      </c>
      <c r="G19" s="21"/>
      <c r="H19" s="22"/>
    </row>
    <row r="20" spans="1:13" s="15" customFormat="1" ht="10.5" customHeight="1" x14ac:dyDescent="0.4">
      <c r="A20" s="12"/>
      <c r="B20" s="266"/>
      <c r="C20" s="2"/>
      <c r="D20" s="19"/>
      <c r="E20" s="272"/>
      <c r="F20" s="254"/>
      <c r="G20" s="13"/>
      <c r="H20" s="14"/>
    </row>
    <row r="21" spans="1:13" s="15" customFormat="1" x14ac:dyDescent="0.4">
      <c r="A21" s="12"/>
      <c r="B21" s="266"/>
      <c r="C21" s="2"/>
      <c r="D21" s="17" t="s">
        <v>18</v>
      </c>
      <c r="E21" s="272"/>
      <c r="F21" s="254"/>
      <c r="G21" s="13"/>
      <c r="H21" s="14"/>
    </row>
    <row r="22" spans="1:13" s="15" customFormat="1" ht="9.75" customHeight="1" x14ac:dyDescent="0.4">
      <c r="A22" s="12"/>
      <c r="B22" s="266"/>
      <c r="C22" s="2"/>
      <c r="D22" s="19"/>
      <c r="E22" s="272"/>
      <c r="F22" s="254"/>
      <c r="G22" s="13"/>
      <c r="H22" s="14"/>
    </row>
    <row r="23" spans="1:13" s="15" customFormat="1" x14ac:dyDescent="0.4">
      <c r="A23" s="12"/>
      <c r="B23" s="266"/>
      <c r="C23" s="2"/>
      <c r="D23" s="20" t="s">
        <v>19</v>
      </c>
      <c r="E23" s="272"/>
      <c r="F23" s="254"/>
      <c r="G23" s="13"/>
      <c r="H23" s="14"/>
    </row>
    <row r="24" spans="1:13" s="15" customFormat="1" ht="12" customHeight="1" x14ac:dyDescent="0.4">
      <c r="A24" s="12"/>
      <c r="B24" s="266"/>
      <c r="C24" s="2"/>
      <c r="D24" s="19"/>
      <c r="E24" s="272"/>
      <c r="F24" s="254"/>
      <c r="G24" s="13"/>
      <c r="H24" s="14"/>
    </row>
    <row r="25" spans="1:13" s="15" customFormat="1" ht="63.75" customHeight="1" x14ac:dyDescent="0.4">
      <c r="A25" s="12"/>
      <c r="B25" s="266" t="s">
        <v>283</v>
      </c>
      <c r="C25" s="2"/>
      <c r="D25" s="19" t="s">
        <v>21</v>
      </c>
      <c r="E25" s="275" t="s">
        <v>22</v>
      </c>
      <c r="F25" s="256">
        <v>100354</v>
      </c>
      <c r="G25" s="23"/>
      <c r="H25" s="14"/>
      <c r="M25" s="24"/>
    </row>
    <row r="26" spans="1:13" s="15" customFormat="1" ht="12" customHeight="1" x14ac:dyDescent="0.4">
      <c r="A26" s="12"/>
      <c r="B26" s="266"/>
      <c r="C26" s="2"/>
      <c r="D26" s="19"/>
      <c r="E26" s="275"/>
      <c r="F26" s="256"/>
      <c r="G26" s="13"/>
      <c r="H26" s="14"/>
    </row>
    <row r="27" spans="1:13" s="15" customFormat="1" ht="43.2" x14ac:dyDescent="0.4">
      <c r="A27" s="12"/>
      <c r="B27" s="266" t="s">
        <v>20</v>
      </c>
      <c r="C27" s="2"/>
      <c r="D27" s="19" t="s">
        <v>24</v>
      </c>
      <c r="E27" s="275" t="s">
        <v>22</v>
      </c>
      <c r="F27" s="256">
        <f>F25*10%</f>
        <v>10035.400000000001</v>
      </c>
      <c r="G27" s="23"/>
      <c r="H27" s="14"/>
    </row>
    <row r="28" spans="1:13" s="15" customFormat="1" ht="7.5" customHeight="1" x14ac:dyDescent="0.4">
      <c r="A28" s="12"/>
      <c r="B28" s="266"/>
      <c r="C28" s="2"/>
      <c r="D28" s="3"/>
      <c r="E28" s="272"/>
      <c r="F28" s="258"/>
      <c r="G28" s="13"/>
      <c r="H28" s="14"/>
    </row>
    <row r="29" spans="1:13" s="15" customFormat="1" x14ac:dyDescent="0.4">
      <c r="A29" s="12"/>
      <c r="B29" s="266"/>
      <c r="C29" s="2"/>
      <c r="D29" s="17" t="s">
        <v>25</v>
      </c>
      <c r="E29" s="272"/>
      <c r="F29" s="254"/>
      <c r="G29" s="13"/>
      <c r="H29" s="14"/>
    </row>
    <row r="30" spans="1:13" s="15" customFormat="1" ht="11.25" customHeight="1" x14ac:dyDescent="0.4">
      <c r="A30" s="12"/>
      <c r="B30" s="266"/>
      <c r="C30" s="2"/>
      <c r="D30" s="19"/>
      <c r="E30" s="272"/>
      <c r="F30" s="254"/>
      <c r="G30" s="13"/>
      <c r="H30" s="14"/>
    </row>
    <row r="31" spans="1:13" s="15" customFormat="1" x14ac:dyDescent="0.4">
      <c r="A31" s="12"/>
      <c r="B31" s="266"/>
      <c r="C31" s="2"/>
      <c r="D31" s="20" t="s">
        <v>26</v>
      </c>
      <c r="E31" s="272"/>
      <c r="F31" s="254"/>
      <c r="G31" s="13"/>
      <c r="H31" s="14"/>
    </row>
    <row r="32" spans="1:13" s="15" customFormat="1" ht="8.25" customHeight="1" x14ac:dyDescent="0.4">
      <c r="A32" s="12"/>
      <c r="B32" s="266"/>
      <c r="C32" s="2"/>
      <c r="D32" s="19"/>
      <c r="E32" s="272"/>
      <c r="F32" s="254"/>
      <c r="G32" s="13"/>
      <c r="H32" s="14"/>
    </row>
    <row r="33" spans="1:14" s="15" customFormat="1" ht="29.4" x14ac:dyDescent="0.4">
      <c r="A33" s="12"/>
      <c r="B33" s="266"/>
      <c r="C33" s="2"/>
      <c r="D33" s="20" t="s">
        <v>27</v>
      </c>
      <c r="E33" s="272"/>
      <c r="F33" s="254"/>
      <c r="G33" s="13"/>
      <c r="H33" s="14"/>
    </row>
    <row r="34" spans="1:14" s="15" customFormat="1" ht="7.5" customHeight="1" x14ac:dyDescent="0.4">
      <c r="A34" s="12"/>
      <c r="B34" s="266"/>
      <c r="C34" s="2"/>
      <c r="D34" s="19"/>
      <c r="E34" s="272"/>
      <c r="F34" s="254"/>
      <c r="G34" s="13"/>
      <c r="H34" s="14"/>
    </row>
    <row r="35" spans="1:14" s="15" customFormat="1" ht="23.25" customHeight="1" x14ac:dyDescent="0.4">
      <c r="A35" s="12"/>
      <c r="B35" s="266" t="s">
        <v>23</v>
      </c>
      <c r="C35" s="2"/>
      <c r="D35" s="19" t="s">
        <v>29</v>
      </c>
      <c r="E35" s="272" t="s">
        <v>30</v>
      </c>
      <c r="F35" s="254">
        <v>1298.3011896000005</v>
      </c>
      <c r="G35" s="13"/>
      <c r="H35" s="14"/>
    </row>
    <row r="36" spans="1:14" s="15" customFormat="1" ht="13.5" customHeight="1" x14ac:dyDescent="0.4">
      <c r="A36" s="12"/>
      <c r="B36" s="266"/>
      <c r="C36" s="2"/>
      <c r="D36" s="19"/>
      <c r="E36" s="272"/>
      <c r="F36" s="254"/>
      <c r="G36" s="13"/>
      <c r="H36" s="14"/>
      <c r="M36" s="24"/>
      <c r="N36" s="15" t="s">
        <v>31</v>
      </c>
    </row>
    <row r="37" spans="1:14" s="15" customFormat="1" ht="21" customHeight="1" x14ac:dyDescent="0.4">
      <c r="A37" s="12"/>
      <c r="B37" s="266" t="s">
        <v>28</v>
      </c>
      <c r="C37" s="2"/>
      <c r="D37" s="19" t="s">
        <v>33</v>
      </c>
      <c r="E37" s="272" t="s">
        <v>30</v>
      </c>
      <c r="F37" s="254">
        <f>(PERIMETER!C16*0.4*0.4*0.75)+('INTERNAL '!C19*0.4*0.4*0.75)+(PERIMETER!C17*0.4*0.4*0.9)+('INTERNAL '!C20*0.4*0.4*0.4)+(PERIMETER!C18*0.4*0.4*0.9)</f>
        <v>597.61308623235414</v>
      </c>
      <c r="G37" s="13"/>
      <c r="H37" s="14"/>
      <c r="M37" s="24"/>
      <c r="N37" s="15" t="s">
        <v>34</v>
      </c>
    </row>
    <row r="38" spans="1:14" s="15" customFormat="1" ht="9.75" customHeight="1" x14ac:dyDescent="0.4">
      <c r="A38" s="12"/>
      <c r="B38" s="266"/>
      <c r="C38" s="2"/>
      <c r="D38" s="3"/>
      <c r="E38" s="272"/>
      <c r="F38" s="258"/>
      <c r="G38" s="13"/>
      <c r="H38" s="14"/>
      <c r="M38" s="24"/>
    </row>
    <row r="39" spans="1:14" s="15" customFormat="1" ht="29.4" x14ac:dyDescent="0.4">
      <c r="A39" s="12"/>
      <c r="B39" s="266"/>
      <c r="C39" s="2"/>
      <c r="D39" s="20" t="s">
        <v>35</v>
      </c>
      <c r="E39" s="272"/>
      <c r="F39" s="254"/>
      <c r="G39" s="13"/>
      <c r="H39" s="14"/>
    </row>
    <row r="40" spans="1:14" s="15" customFormat="1" ht="12" customHeight="1" x14ac:dyDescent="0.4">
      <c r="A40" s="12"/>
      <c r="B40" s="266"/>
      <c r="C40" s="2"/>
      <c r="D40" s="19"/>
      <c r="E40" s="272"/>
      <c r="F40" s="254"/>
      <c r="G40" s="13"/>
      <c r="H40" s="14"/>
    </row>
    <row r="41" spans="1:14" s="15" customFormat="1" x14ac:dyDescent="0.4">
      <c r="A41" s="12"/>
      <c r="B41" s="266" t="s">
        <v>32</v>
      </c>
      <c r="C41" s="2"/>
      <c r="D41" s="19" t="s">
        <v>37</v>
      </c>
      <c r="E41" s="272" t="s">
        <v>30</v>
      </c>
      <c r="F41" s="254">
        <v>327.44</v>
      </c>
      <c r="G41" s="13"/>
      <c r="H41" s="14"/>
    </row>
    <row r="42" spans="1:14" s="15" customFormat="1" ht="10.5" customHeight="1" x14ac:dyDescent="0.4">
      <c r="A42" s="12"/>
      <c r="B42" s="266"/>
      <c r="C42" s="2"/>
      <c r="D42" s="19"/>
      <c r="E42" s="272"/>
      <c r="F42" s="254"/>
      <c r="G42" s="13"/>
      <c r="H42" s="14"/>
    </row>
    <row r="43" spans="1:14" s="15" customFormat="1" x14ac:dyDescent="0.4">
      <c r="A43" s="12"/>
      <c r="B43" s="266" t="s">
        <v>36</v>
      </c>
      <c r="C43" s="2"/>
      <c r="D43" s="19" t="s">
        <v>39</v>
      </c>
      <c r="E43" s="272" t="s">
        <v>30</v>
      </c>
      <c r="F43" s="254">
        <v>163.72</v>
      </c>
      <c r="G43" s="13"/>
      <c r="H43" s="14"/>
    </row>
    <row r="44" spans="1:14" s="15" customFormat="1" ht="10.5" customHeight="1" x14ac:dyDescent="0.4">
      <c r="A44" s="12"/>
      <c r="B44" s="266"/>
      <c r="C44" s="2"/>
      <c r="D44" s="19"/>
      <c r="E44" s="272"/>
      <c r="F44" s="254"/>
      <c r="G44" s="13"/>
      <c r="H44" s="14"/>
    </row>
    <row r="45" spans="1:14" s="15" customFormat="1" x14ac:dyDescent="0.4">
      <c r="A45" s="12"/>
      <c r="B45" s="266"/>
      <c r="C45" s="2"/>
      <c r="D45" s="20" t="s">
        <v>40</v>
      </c>
      <c r="E45" s="272"/>
      <c r="F45" s="254"/>
      <c r="G45" s="13"/>
      <c r="H45" s="14"/>
    </row>
    <row r="46" spans="1:14" s="15" customFormat="1" ht="12.75" customHeight="1" x14ac:dyDescent="0.4">
      <c r="A46" s="12"/>
      <c r="B46" s="266"/>
      <c r="C46" s="2"/>
      <c r="D46" s="19"/>
      <c r="E46" s="272"/>
      <c r="F46" s="254"/>
      <c r="G46" s="13"/>
      <c r="H46" s="14"/>
    </row>
    <row r="47" spans="1:14" s="15" customFormat="1" ht="28.5" customHeight="1" x14ac:dyDescent="0.4">
      <c r="A47" s="12"/>
      <c r="B47" s="266" t="s">
        <v>38</v>
      </c>
      <c r="C47" s="2"/>
      <c r="D47" s="19" t="s">
        <v>42</v>
      </c>
      <c r="E47" s="272" t="s">
        <v>30</v>
      </c>
      <c r="F47" s="254">
        <f>SUM(F34:F39)</f>
        <v>1895.9142758323546</v>
      </c>
      <c r="G47" s="13"/>
      <c r="H47" s="14"/>
    </row>
    <row r="48" spans="1:14" s="15" customFormat="1" ht="28.5" customHeight="1" x14ac:dyDescent="0.4">
      <c r="A48" s="12"/>
      <c r="B48" s="266"/>
      <c r="C48" s="2"/>
      <c r="D48" s="19"/>
      <c r="E48" s="272"/>
      <c r="F48" s="254"/>
      <c r="G48" s="13"/>
      <c r="H48" s="14"/>
    </row>
    <row r="49" spans="1:8" s="15" customFormat="1" ht="28.5" customHeight="1" x14ac:dyDescent="0.4">
      <c r="A49" s="12"/>
      <c r="B49" s="266"/>
      <c r="C49" s="2"/>
      <c r="D49" s="19"/>
      <c r="E49" s="272"/>
      <c r="F49" s="254"/>
      <c r="G49" s="13"/>
      <c r="H49" s="14"/>
    </row>
    <row r="50" spans="1:8" s="15" customFormat="1" ht="30.75" customHeight="1" x14ac:dyDescent="0.4">
      <c r="A50" s="12"/>
      <c r="B50" s="326"/>
      <c r="C50" s="327"/>
      <c r="D50" s="328" t="s">
        <v>46</v>
      </c>
      <c r="E50" s="329"/>
      <c r="F50" s="330"/>
      <c r="G50" s="331"/>
      <c r="H50" s="29"/>
    </row>
    <row r="51" spans="1:8" s="15" customFormat="1" x14ac:dyDescent="0.4">
      <c r="A51" s="12"/>
      <c r="B51" s="268"/>
      <c r="C51" s="30"/>
      <c r="D51" s="31"/>
      <c r="E51" s="32"/>
      <c r="F51" s="256"/>
      <c r="G51" s="21"/>
      <c r="H51" s="33"/>
    </row>
    <row r="52" spans="1:8" s="15" customFormat="1" x14ac:dyDescent="0.4">
      <c r="A52" s="12"/>
      <c r="B52" s="268"/>
      <c r="C52" s="30"/>
      <c r="D52" s="20" t="s">
        <v>43</v>
      </c>
      <c r="E52" s="32"/>
      <c r="F52" s="256"/>
      <c r="G52" s="21"/>
      <c r="H52" s="33"/>
    </row>
    <row r="53" spans="1:8" s="15" customFormat="1" ht="12" customHeight="1" x14ac:dyDescent="0.4">
      <c r="A53" s="12"/>
      <c r="B53" s="268"/>
      <c r="C53" s="30"/>
      <c r="D53" s="31"/>
      <c r="E53" s="32"/>
      <c r="F53" s="256"/>
      <c r="G53" s="21"/>
      <c r="H53" s="33"/>
    </row>
    <row r="54" spans="1:8" s="15" customFormat="1" ht="29.4" x14ac:dyDescent="0.4">
      <c r="A54" s="12"/>
      <c r="B54" s="266" t="s">
        <v>41</v>
      </c>
      <c r="C54" s="2"/>
      <c r="D54" s="19" t="s">
        <v>45</v>
      </c>
      <c r="E54" s="272" t="s">
        <v>22</v>
      </c>
      <c r="F54" s="18">
        <v>48686.294610000012</v>
      </c>
      <c r="G54" s="13"/>
      <c r="H54" s="14"/>
    </row>
    <row r="55" spans="1:8" s="15" customFormat="1" ht="13.2" customHeight="1" x14ac:dyDescent="0.4">
      <c r="A55" s="12"/>
      <c r="B55" s="268"/>
      <c r="C55" s="30"/>
      <c r="D55" s="31"/>
      <c r="E55" s="32"/>
      <c r="F55" s="256"/>
      <c r="G55" s="21"/>
      <c r="H55" s="33"/>
    </row>
    <row r="56" spans="1:8" s="15" customFormat="1" ht="35.25" customHeight="1" x14ac:dyDescent="0.4">
      <c r="A56" s="12"/>
      <c r="B56" s="266"/>
      <c r="C56" s="2"/>
      <c r="D56" s="17" t="s">
        <v>47</v>
      </c>
      <c r="E56" s="272"/>
      <c r="F56" s="254"/>
      <c r="G56" s="13"/>
      <c r="H56" s="14"/>
    </row>
    <row r="57" spans="1:8" s="15" customFormat="1" ht="7.5" customHeight="1" x14ac:dyDescent="0.4">
      <c r="A57" s="12"/>
      <c r="B57" s="266"/>
      <c r="C57" s="2"/>
      <c r="D57" s="19"/>
      <c r="E57" s="272"/>
      <c r="F57" s="254"/>
      <c r="G57" s="13"/>
      <c r="H57" s="14"/>
    </row>
    <row r="58" spans="1:8" s="15" customFormat="1" x14ac:dyDescent="0.4">
      <c r="A58" s="12"/>
      <c r="B58" s="266"/>
      <c r="C58" s="2"/>
      <c r="D58" s="20" t="s">
        <v>48</v>
      </c>
      <c r="E58" s="272"/>
      <c r="F58" s="254"/>
      <c r="G58" s="13"/>
      <c r="H58" s="14"/>
    </row>
    <row r="59" spans="1:8" s="15" customFormat="1" x14ac:dyDescent="0.4">
      <c r="A59" s="12"/>
      <c r="B59" s="266"/>
      <c r="C59" s="2"/>
      <c r="D59" s="19"/>
      <c r="E59" s="272"/>
      <c r="F59" s="254"/>
      <c r="G59" s="13"/>
      <c r="H59" s="14"/>
    </row>
    <row r="60" spans="1:8" s="15" customFormat="1" x14ac:dyDescent="0.4">
      <c r="A60" s="12"/>
      <c r="B60" s="266" t="s">
        <v>44</v>
      </c>
      <c r="C60" s="2"/>
      <c r="D60" s="19" t="s">
        <v>29</v>
      </c>
      <c r="E60" s="272" t="s">
        <v>30</v>
      </c>
      <c r="F60" s="254">
        <v>1298.3011896000005</v>
      </c>
      <c r="G60" s="13"/>
      <c r="H60" s="14"/>
    </row>
    <row r="61" spans="1:8" s="15" customFormat="1" ht="13.5" customHeight="1" x14ac:dyDescent="0.4">
      <c r="A61" s="12"/>
      <c r="B61" s="266"/>
      <c r="C61" s="2"/>
      <c r="D61" s="19"/>
      <c r="E61" s="272"/>
      <c r="F61" s="254"/>
      <c r="G61" s="13"/>
      <c r="H61" s="14"/>
    </row>
    <row r="62" spans="1:8" s="15" customFormat="1" x14ac:dyDescent="0.4">
      <c r="A62" s="12"/>
      <c r="B62" s="266" t="s">
        <v>49</v>
      </c>
      <c r="C62" s="2"/>
      <c r="D62" s="19" t="s">
        <v>33</v>
      </c>
      <c r="E62" s="272" t="s">
        <v>30</v>
      </c>
      <c r="F62" s="254">
        <f>F37</f>
        <v>597.61308623235414</v>
      </c>
      <c r="G62" s="13"/>
      <c r="H62" s="14"/>
    </row>
    <row r="63" spans="1:8" s="15" customFormat="1" ht="9.75" customHeight="1" x14ac:dyDescent="0.4">
      <c r="A63" s="12"/>
      <c r="B63" s="266"/>
      <c r="C63" s="2"/>
      <c r="D63" s="19"/>
      <c r="E63" s="272"/>
      <c r="F63" s="254"/>
      <c r="G63" s="13"/>
      <c r="H63" s="14"/>
    </row>
    <row r="64" spans="1:8" s="15" customFormat="1" x14ac:dyDescent="0.4">
      <c r="A64" s="12"/>
      <c r="B64" s="266"/>
      <c r="C64" s="2"/>
      <c r="D64" s="17" t="s">
        <v>51</v>
      </c>
      <c r="E64" s="275"/>
      <c r="F64" s="256"/>
      <c r="G64" s="13"/>
      <c r="H64" s="14"/>
    </row>
    <row r="65" spans="1:8" s="15" customFormat="1" ht="10.5" customHeight="1" x14ac:dyDescent="0.4">
      <c r="A65" s="12"/>
      <c r="B65" s="266"/>
      <c r="C65" s="2"/>
      <c r="D65" s="19"/>
      <c r="E65" s="275"/>
      <c r="F65" s="256"/>
      <c r="G65" s="13"/>
      <c r="H65" s="14"/>
    </row>
    <row r="66" spans="1:8" s="15" customFormat="1" ht="29.4" x14ac:dyDescent="0.4">
      <c r="A66" s="12"/>
      <c r="B66" s="266" t="s">
        <v>50</v>
      </c>
      <c r="C66" s="2"/>
      <c r="D66" s="19" t="s">
        <v>53</v>
      </c>
      <c r="E66" s="275" t="s">
        <v>54</v>
      </c>
      <c r="F66" s="259">
        <f>(SUM(F59:F62)/6)*3</f>
        <v>947.95713791617732</v>
      </c>
      <c r="G66" s="13"/>
      <c r="H66" s="14"/>
    </row>
    <row r="67" spans="1:8" s="15" customFormat="1" ht="6" customHeight="1" x14ac:dyDescent="0.4">
      <c r="A67" s="12"/>
      <c r="B67" s="266"/>
      <c r="C67" s="2"/>
      <c r="D67" s="3"/>
      <c r="E67" s="272"/>
      <c r="F67" s="258"/>
      <c r="G67" s="13"/>
      <c r="H67" s="14"/>
    </row>
    <row r="68" spans="1:8" s="15" customFormat="1" ht="20.25" customHeight="1" x14ac:dyDescent="0.4">
      <c r="A68" s="12"/>
      <c r="B68" s="266"/>
      <c r="C68" s="2"/>
      <c r="D68" s="17" t="s">
        <v>55</v>
      </c>
      <c r="E68" s="272"/>
      <c r="F68" s="254"/>
      <c r="G68" s="13"/>
      <c r="H68" s="14"/>
    </row>
    <row r="69" spans="1:8" s="15" customFormat="1" ht="12" customHeight="1" x14ac:dyDescent="0.4">
      <c r="A69" s="12"/>
      <c r="B69" s="266"/>
      <c r="C69" s="2"/>
      <c r="D69" s="19"/>
      <c r="E69" s="272"/>
      <c r="F69" s="254"/>
      <c r="G69" s="13"/>
      <c r="H69" s="14"/>
    </row>
    <row r="70" spans="1:8" s="15" customFormat="1" x14ac:dyDescent="0.4">
      <c r="A70" s="12"/>
      <c r="B70" s="266"/>
      <c r="C70" s="2"/>
      <c r="D70" s="20" t="s">
        <v>56</v>
      </c>
      <c r="E70" s="272"/>
      <c r="F70" s="254"/>
      <c r="G70" s="13"/>
      <c r="H70" s="14"/>
    </row>
    <row r="71" spans="1:8" s="15" customFormat="1" ht="12" customHeight="1" x14ac:dyDescent="0.4">
      <c r="A71" s="12"/>
      <c r="B71" s="266"/>
      <c r="C71" s="2"/>
      <c r="D71" s="19"/>
      <c r="E71" s="272"/>
      <c r="F71" s="254"/>
      <c r="G71" s="23"/>
      <c r="H71" s="14"/>
    </row>
    <row r="72" spans="1:8" s="15" customFormat="1" x14ac:dyDescent="0.4">
      <c r="A72" s="12"/>
      <c r="B72" s="266" t="s">
        <v>52</v>
      </c>
      <c r="C72" s="2"/>
      <c r="D72" s="19" t="s">
        <v>58</v>
      </c>
      <c r="E72" s="272" t="s">
        <v>22</v>
      </c>
      <c r="F72" s="254">
        <v>6491.5059480000018</v>
      </c>
      <c r="G72" s="23"/>
      <c r="H72" s="14"/>
    </row>
    <row r="73" spans="1:8" s="15" customFormat="1" ht="7.2" customHeight="1" x14ac:dyDescent="0.4">
      <c r="A73" s="12"/>
      <c r="B73" s="266"/>
      <c r="C73" s="2"/>
      <c r="D73" s="19"/>
      <c r="E73" s="272"/>
      <c r="F73" s="254"/>
      <c r="G73" s="23"/>
      <c r="H73" s="14"/>
    </row>
    <row r="74" spans="1:8" s="15" customFormat="1" ht="23.25" customHeight="1" x14ac:dyDescent="0.4">
      <c r="A74" s="12"/>
      <c r="B74" s="266"/>
      <c r="C74" s="2"/>
      <c r="D74" s="17" t="s">
        <v>59</v>
      </c>
      <c r="E74" s="272"/>
      <c r="F74" s="254"/>
      <c r="G74" s="23"/>
      <c r="H74" s="14"/>
    </row>
    <row r="75" spans="1:8" s="15" customFormat="1" ht="9.6" customHeight="1" x14ac:dyDescent="0.4">
      <c r="A75" s="12"/>
      <c r="B75" s="266"/>
      <c r="C75" s="2"/>
      <c r="D75" s="17"/>
      <c r="E75" s="272"/>
      <c r="F75" s="254"/>
      <c r="G75" s="23"/>
      <c r="H75" s="14"/>
    </row>
    <row r="76" spans="1:8" s="15" customFormat="1" ht="22.2" customHeight="1" x14ac:dyDescent="0.4">
      <c r="A76" s="12"/>
      <c r="B76" s="266"/>
      <c r="C76" s="2"/>
      <c r="D76" s="17" t="s">
        <v>127</v>
      </c>
      <c r="E76" s="272"/>
      <c r="F76" s="254"/>
      <c r="G76" s="23"/>
      <c r="H76" s="14"/>
    </row>
    <row r="77" spans="1:8" s="39" customFormat="1" ht="12" customHeight="1" x14ac:dyDescent="0.4">
      <c r="A77" s="34"/>
      <c r="B77" s="269"/>
      <c r="C77" s="35"/>
      <c r="D77" s="36"/>
      <c r="E77" s="273"/>
      <c r="F77" s="257"/>
      <c r="G77" s="38"/>
      <c r="H77" s="22"/>
    </row>
    <row r="78" spans="1:8" s="39" customFormat="1" ht="94.8" customHeight="1" x14ac:dyDescent="0.4">
      <c r="A78" s="34"/>
      <c r="B78" s="269" t="s">
        <v>57</v>
      </c>
      <c r="C78" s="35"/>
      <c r="D78" s="308" t="s">
        <v>363</v>
      </c>
      <c r="E78" s="273" t="s">
        <v>13</v>
      </c>
      <c r="F78" s="257">
        <f>PERIMETER!C5</f>
        <v>9396.1350200000034</v>
      </c>
      <c r="G78" s="38"/>
      <c r="H78" s="22"/>
    </row>
    <row r="79" spans="1:8" s="39" customFormat="1" ht="5.25" customHeight="1" x14ac:dyDescent="0.4">
      <c r="A79" s="34"/>
      <c r="B79" s="269"/>
      <c r="C79" s="35"/>
      <c r="D79" s="36"/>
      <c r="E79" s="273"/>
      <c r="F79" s="258"/>
      <c r="G79" s="38"/>
      <c r="H79" s="22"/>
    </row>
    <row r="80" spans="1:8" s="39" customFormat="1" ht="94.2" customHeight="1" x14ac:dyDescent="0.4">
      <c r="A80" s="34"/>
      <c r="B80" s="269" t="s">
        <v>60</v>
      </c>
      <c r="C80" s="35"/>
      <c r="D80" s="308" t="s">
        <v>360</v>
      </c>
      <c r="E80" s="273" t="s">
        <v>62</v>
      </c>
      <c r="F80" s="257">
        <v>3</v>
      </c>
      <c r="G80" s="38"/>
      <c r="H80" s="22"/>
    </row>
    <row r="81" spans="1:8" s="39" customFormat="1" ht="7.2" customHeight="1" x14ac:dyDescent="0.4">
      <c r="A81" s="34"/>
      <c r="B81" s="269"/>
      <c r="C81" s="35"/>
      <c r="D81" s="40"/>
      <c r="E81" s="276"/>
      <c r="F81" s="256"/>
      <c r="G81" s="21"/>
      <c r="H81" s="22"/>
    </row>
    <row r="82" spans="1:8" s="39" customFormat="1" ht="82.8" x14ac:dyDescent="0.4">
      <c r="A82" s="34"/>
      <c r="B82" s="269" t="s">
        <v>61</v>
      </c>
      <c r="C82" s="35"/>
      <c r="D82" s="308" t="s">
        <v>359</v>
      </c>
      <c r="E82" s="273" t="s">
        <v>62</v>
      </c>
      <c r="F82" s="257">
        <v>1</v>
      </c>
      <c r="G82" s="38"/>
      <c r="H82" s="22"/>
    </row>
    <row r="83" spans="1:8" s="39" customFormat="1" ht="11.4" customHeight="1" x14ac:dyDescent="0.4">
      <c r="A83" s="34"/>
      <c r="B83" s="269"/>
      <c r="C83" s="35"/>
      <c r="D83" s="40"/>
      <c r="E83" s="276"/>
      <c r="F83" s="256"/>
      <c r="G83" s="21"/>
      <c r="H83" s="41"/>
    </row>
    <row r="84" spans="1:8" s="39" customFormat="1" ht="82.8" x14ac:dyDescent="0.4">
      <c r="A84" s="34"/>
      <c r="B84" s="269" t="s">
        <v>284</v>
      </c>
      <c r="C84" s="35"/>
      <c r="D84" s="307" t="s">
        <v>358</v>
      </c>
      <c r="E84" s="273" t="s">
        <v>62</v>
      </c>
      <c r="F84" s="257">
        <v>1</v>
      </c>
      <c r="G84" s="38"/>
      <c r="H84" s="22"/>
    </row>
    <row r="85" spans="1:8" s="39" customFormat="1" ht="11.4" customHeight="1" x14ac:dyDescent="0.4">
      <c r="A85" s="34"/>
      <c r="B85" s="269"/>
      <c r="C85" s="35"/>
      <c r="D85" s="40"/>
      <c r="E85" s="276"/>
      <c r="F85" s="256"/>
      <c r="G85" s="21"/>
      <c r="H85" s="41"/>
    </row>
    <row r="86" spans="1:8" s="39" customFormat="1" ht="82.8" x14ac:dyDescent="0.4">
      <c r="A86" s="34"/>
      <c r="B86" s="269" t="s">
        <v>285</v>
      </c>
      <c r="C86" s="35"/>
      <c r="D86" s="307" t="s">
        <v>357</v>
      </c>
      <c r="E86" s="273" t="s">
        <v>62</v>
      </c>
      <c r="F86" s="257">
        <v>1</v>
      </c>
      <c r="G86" s="38"/>
      <c r="H86" s="22"/>
    </row>
    <row r="87" spans="1:8" s="39" customFormat="1" ht="13.8" customHeight="1" x14ac:dyDescent="0.4">
      <c r="A87" s="34"/>
      <c r="B87" s="269"/>
      <c r="C87" s="35"/>
      <c r="D87" s="40"/>
      <c r="E87" s="276"/>
      <c r="F87" s="256"/>
      <c r="G87" s="21"/>
      <c r="H87" s="41"/>
    </row>
    <row r="88" spans="1:8" s="39" customFormat="1" ht="30" customHeight="1" x14ac:dyDescent="0.4">
      <c r="A88" s="34"/>
      <c r="B88" s="332"/>
      <c r="C88" s="333"/>
      <c r="D88" s="328" t="s">
        <v>46</v>
      </c>
      <c r="E88" s="329"/>
      <c r="F88" s="330"/>
      <c r="G88" s="331"/>
      <c r="H88" s="29"/>
    </row>
    <row r="89" spans="1:8" s="39" customFormat="1" ht="11.4" customHeight="1" x14ac:dyDescent="0.4">
      <c r="A89" s="34"/>
      <c r="B89" s="269"/>
      <c r="C89" s="35"/>
      <c r="D89" s="40"/>
      <c r="E89" s="276"/>
      <c r="F89" s="256"/>
      <c r="G89" s="21"/>
      <c r="H89" s="41"/>
    </row>
    <row r="90" spans="1:8" s="39" customFormat="1" ht="102" customHeight="1" x14ac:dyDescent="0.4">
      <c r="A90" s="34"/>
      <c r="B90" s="269" t="s">
        <v>286</v>
      </c>
      <c r="C90" s="35"/>
      <c r="D90" s="307" t="s">
        <v>356</v>
      </c>
      <c r="E90" s="273" t="s">
        <v>62</v>
      </c>
      <c r="F90" s="257">
        <v>1</v>
      </c>
      <c r="G90" s="38"/>
      <c r="H90" s="22"/>
    </row>
    <row r="91" spans="1:8" s="39" customFormat="1" ht="7.8" customHeight="1" x14ac:dyDescent="0.4">
      <c r="A91" s="34"/>
      <c r="B91" s="269"/>
      <c r="C91" s="35"/>
      <c r="D91" s="40"/>
      <c r="E91" s="276"/>
      <c r="F91" s="256"/>
      <c r="G91" s="21"/>
      <c r="H91" s="41"/>
    </row>
    <row r="92" spans="1:8" s="39" customFormat="1" ht="78" customHeight="1" x14ac:dyDescent="0.4">
      <c r="A92" s="34"/>
      <c r="B92" s="269" t="s">
        <v>287</v>
      </c>
      <c r="C92" s="35"/>
      <c r="D92" s="307" t="s">
        <v>355</v>
      </c>
      <c r="E92" s="273" t="s">
        <v>62</v>
      </c>
      <c r="F92" s="257">
        <v>1</v>
      </c>
      <c r="G92" s="38"/>
      <c r="H92" s="22"/>
    </row>
    <row r="93" spans="1:8" s="39" customFormat="1" ht="10.5" customHeight="1" x14ac:dyDescent="0.4">
      <c r="A93" s="34"/>
      <c r="B93" s="269"/>
      <c r="C93" s="35"/>
      <c r="D93" s="40"/>
      <c r="E93" s="276"/>
      <c r="F93" s="256"/>
      <c r="G93" s="21"/>
      <c r="H93" s="41"/>
    </row>
    <row r="94" spans="1:8" s="39" customFormat="1" ht="82.8" x14ac:dyDescent="0.4">
      <c r="A94" s="34"/>
      <c r="B94" s="269" t="s">
        <v>288</v>
      </c>
      <c r="C94" s="35"/>
      <c r="D94" s="307" t="s">
        <v>351</v>
      </c>
      <c r="E94" s="273" t="s">
        <v>62</v>
      </c>
      <c r="F94" s="257">
        <v>2</v>
      </c>
      <c r="G94" s="38"/>
      <c r="H94" s="22"/>
    </row>
    <row r="95" spans="1:8" s="39" customFormat="1" ht="10.5" customHeight="1" x14ac:dyDescent="0.4">
      <c r="A95" s="34"/>
      <c r="B95" s="269"/>
      <c r="C95" s="35"/>
      <c r="D95" s="40"/>
      <c r="E95" s="276"/>
      <c r="F95" s="256"/>
      <c r="G95" s="21"/>
      <c r="H95" s="41"/>
    </row>
    <row r="96" spans="1:8" s="39" customFormat="1" ht="96.6" x14ac:dyDescent="0.4">
      <c r="A96" s="34"/>
      <c r="B96" s="269" t="s">
        <v>63</v>
      </c>
      <c r="C96" s="35"/>
      <c r="D96" s="40" t="s">
        <v>350</v>
      </c>
      <c r="E96" s="273" t="s">
        <v>62</v>
      </c>
      <c r="F96" s="257">
        <v>1</v>
      </c>
      <c r="G96" s="38"/>
      <c r="H96" s="22"/>
    </row>
    <row r="97" spans="1:8" ht="8.4" customHeight="1" x14ac:dyDescent="0.25"/>
    <row r="98" spans="1:8" s="39" customFormat="1" ht="90" customHeight="1" x14ac:dyDescent="0.4">
      <c r="A98" s="34"/>
      <c r="B98" s="269" t="s">
        <v>289</v>
      </c>
      <c r="C98" s="35"/>
      <c r="D98" s="307" t="s">
        <v>353</v>
      </c>
      <c r="E98" s="273" t="s">
        <v>62</v>
      </c>
      <c r="F98" s="37">
        <v>1</v>
      </c>
      <c r="G98" s="38"/>
      <c r="H98" s="22"/>
    </row>
    <row r="99" spans="1:8" s="39" customFormat="1" ht="4.2" customHeight="1" x14ac:dyDescent="0.4">
      <c r="A99" s="34"/>
      <c r="B99" s="269"/>
      <c r="C99" s="35"/>
      <c r="D99" s="40"/>
      <c r="E99" s="273"/>
      <c r="F99" s="257"/>
      <c r="G99" s="38"/>
      <c r="H99" s="22"/>
    </row>
    <row r="100" spans="1:8" s="39" customFormat="1" ht="82.8" x14ac:dyDescent="0.4">
      <c r="A100" s="34"/>
      <c r="B100" s="269" t="s">
        <v>290</v>
      </c>
      <c r="C100" s="35"/>
      <c r="D100" s="307" t="s">
        <v>352</v>
      </c>
      <c r="E100" s="273" t="s">
        <v>62</v>
      </c>
      <c r="F100" s="257">
        <v>1</v>
      </c>
      <c r="G100" s="38"/>
      <c r="H100" s="22"/>
    </row>
    <row r="101" spans="1:8" s="39" customFormat="1" ht="6" customHeight="1" x14ac:dyDescent="0.4">
      <c r="A101" s="34"/>
      <c r="B101" s="269"/>
      <c r="C101" s="35"/>
      <c r="D101" s="40"/>
      <c r="E101" s="273"/>
      <c r="F101" s="257"/>
      <c r="G101" s="38"/>
      <c r="H101" s="22"/>
    </row>
    <row r="102" spans="1:8" s="39" customFormat="1" ht="87.6" customHeight="1" x14ac:dyDescent="0.4">
      <c r="A102" s="34"/>
      <c r="B102" s="269" t="s">
        <v>291</v>
      </c>
      <c r="C102" s="35"/>
      <c r="D102" s="307" t="s">
        <v>354</v>
      </c>
      <c r="E102" s="273" t="s">
        <v>62</v>
      </c>
      <c r="F102" s="257">
        <v>1</v>
      </c>
      <c r="G102" s="38"/>
      <c r="H102" s="22"/>
    </row>
    <row r="103" spans="1:8" s="39" customFormat="1" ht="10.5" customHeight="1" x14ac:dyDescent="0.4">
      <c r="A103" s="34"/>
      <c r="B103" s="269"/>
      <c r="C103" s="35"/>
      <c r="D103" s="40"/>
      <c r="E103" s="276"/>
      <c r="F103" s="256"/>
      <c r="G103" s="21"/>
      <c r="H103" s="41"/>
    </row>
    <row r="104" spans="1:8" s="39" customFormat="1" ht="69" x14ac:dyDescent="0.4">
      <c r="A104" s="34"/>
      <c r="B104" s="269" t="s">
        <v>292</v>
      </c>
      <c r="C104" s="35"/>
      <c r="D104" s="36" t="s">
        <v>320</v>
      </c>
      <c r="E104" s="273" t="s">
        <v>13</v>
      </c>
      <c r="F104" s="257">
        <f>'INTERNAL '!C5</f>
        <v>6832.6298499999994</v>
      </c>
      <c r="G104" s="38"/>
      <c r="H104" s="22"/>
    </row>
    <row r="105" spans="1:8" s="39" customFormat="1" ht="9.75" customHeight="1" x14ac:dyDescent="0.4">
      <c r="A105" s="34"/>
      <c r="B105" s="269"/>
      <c r="C105" s="35"/>
      <c r="D105" s="42"/>
      <c r="E105" s="273"/>
      <c r="F105" s="258"/>
      <c r="G105" s="38"/>
      <c r="H105" s="22"/>
    </row>
    <row r="106" spans="1:8" s="39" customFormat="1" ht="69" x14ac:dyDescent="0.4">
      <c r="A106" s="34"/>
      <c r="B106" s="269" t="s">
        <v>293</v>
      </c>
      <c r="C106" s="35"/>
      <c r="D106" s="36" t="s">
        <v>281</v>
      </c>
      <c r="E106" s="273" t="s">
        <v>62</v>
      </c>
      <c r="F106" s="257">
        <v>2</v>
      </c>
      <c r="G106" s="38"/>
      <c r="H106" s="22"/>
    </row>
    <row r="107" spans="1:8" s="39" customFormat="1" ht="11.25" customHeight="1" x14ac:dyDescent="0.4">
      <c r="A107" s="34"/>
      <c r="B107" s="269"/>
      <c r="C107" s="35"/>
      <c r="D107" s="36"/>
      <c r="E107" s="273"/>
      <c r="F107" s="257"/>
      <c r="G107" s="38"/>
      <c r="H107" s="22"/>
    </row>
    <row r="108" spans="1:8" s="39" customFormat="1" ht="69" x14ac:dyDescent="0.4">
      <c r="A108" s="34"/>
      <c r="B108" s="269" t="s">
        <v>294</v>
      </c>
      <c r="C108" s="35"/>
      <c r="D108" s="36" t="s">
        <v>280</v>
      </c>
      <c r="E108" s="273" t="s">
        <v>62</v>
      </c>
      <c r="F108" s="257">
        <v>2</v>
      </c>
      <c r="G108" s="38"/>
      <c r="H108" s="22"/>
    </row>
    <row r="109" spans="1:8" s="39" customFormat="1" ht="8.4" customHeight="1" x14ac:dyDescent="0.4">
      <c r="A109" s="34"/>
      <c r="B109" s="269"/>
      <c r="C109" s="35"/>
      <c r="D109" s="36"/>
      <c r="E109" s="273"/>
      <c r="F109" s="257"/>
      <c r="G109" s="38"/>
      <c r="H109" s="22"/>
    </row>
    <row r="110" spans="1:8" s="39" customFormat="1" ht="30.6" customHeight="1" x14ac:dyDescent="0.4">
      <c r="A110" s="34"/>
      <c r="B110" s="326"/>
      <c r="C110" s="327"/>
      <c r="D110" s="328" t="s">
        <v>46</v>
      </c>
      <c r="E110" s="329"/>
      <c r="F110" s="330"/>
      <c r="G110" s="331"/>
      <c r="H110" s="29"/>
    </row>
    <row r="111" spans="1:8" s="39" customFormat="1" ht="23.25" customHeight="1" x14ac:dyDescent="0.4">
      <c r="A111" s="34"/>
      <c r="B111" s="268"/>
      <c r="C111" s="30"/>
      <c r="D111" s="31"/>
      <c r="E111" s="32"/>
      <c r="F111" s="256"/>
      <c r="G111" s="21"/>
      <c r="H111" s="33"/>
    </row>
    <row r="112" spans="1:8" s="39" customFormat="1" ht="69" x14ac:dyDescent="0.4">
      <c r="A112" s="34"/>
      <c r="B112" s="269" t="s">
        <v>295</v>
      </c>
      <c r="C112" s="35"/>
      <c r="D112" s="36" t="s">
        <v>322</v>
      </c>
      <c r="E112" s="273" t="s">
        <v>62</v>
      </c>
      <c r="F112" s="257">
        <v>1</v>
      </c>
      <c r="G112" s="38"/>
      <c r="H112" s="22"/>
    </row>
    <row r="113" spans="1:8" s="39" customFormat="1" ht="23.25" customHeight="1" x14ac:dyDescent="0.4">
      <c r="A113" s="34"/>
      <c r="B113" s="268"/>
      <c r="C113" s="30"/>
      <c r="D113" s="31"/>
      <c r="E113" s="32"/>
      <c r="F113" s="256"/>
      <c r="G113" s="21"/>
      <c r="H113" s="33"/>
    </row>
    <row r="114" spans="1:8" s="39" customFormat="1" ht="69" x14ac:dyDescent="0.4">
      <c r="A114" s="34"/>
      <c r="B114" s="268">
        <v>33</v>
      </c>
      <c r="C114" s="30"/>
      <c r="D114" s="36" t="s">
        <v>323</v>
      </c>
      <c r="E114" s="273" t="s">
        <v>62</v>
      </c>
      <c r="F114" s="257">
        <v>1</v>
      </c>
      <c r="G114" s="38"/>
      <c r="H114" s="22"/>
    </row>
    <row r="115" spans="1:8" s="39" customFormat="1" ht="13.2" customHeight="1" x14ac:dyDescent="0.4">
      <c r="A115" s="34"/>
      <c r="B115" s="268"/>
      <c r="C115" s="30"/>
      <c r="D115" s="36"/>
      <c r="E115" s="273"/>
      <c r="F115" s="257"/>
      <c r="G115" s="38"/>
      <c r="H115" s="22"/>
    </row>
    <row r="116" spans="1:8" s="39" customFormat="1" ht="69" x14ac:dyDescent="0.4">
      <c r="A116" s="34"/>
      <c r="B116" s="268">
        <v>34</v>
      </c>
      <c r="C116" s="30"/>
      <c r="D116" s="36" t="s">
        <v>325</v>
      </c>
      <c r="E116" s="273" t="s">
        <v>62</v>
      </c>
      <c r="F116" s="257">
        <v>1</v>
      </c>
      <c r="G116" s="38"/>
      <c r="H116" s="22"/>
    </row>
    <row r="117" spans="1:8" s="39" customFormat="1" ht="13.2" customHeight="1" x14ac:dyDescent="0.4">
      <c r="A117" s="34"/>
      <c r="B117" s="268"/>
      <c r="C117" s="30"/>
      <c r="D117" s="36"/>
      <c r="E117" s="273"/>
      <c r="F117" s="257"/>
      <c r="G117" s="38"/>
      <c r="H117" s="22"/>
    </row>
    <row r="118" spans="1:8" s="39" customFormat="1" ht="69" x14ac:dyDescent="0.4">
      <c r="A118" s="34"/>
      <c r="B118" s="268">
        <v>35</v>
      </c>
      <c r="C118" s="30"/>
      <c r="D118" s="36" t="s">
        <v>324</v>
      </c>
      <c r="E118" s="273" t="s">
        <v>62</v>
      </c>
      <c r="F118" s="257">
        <v>2</v>
      </c>
      <c r="G118" s="38"/>
      <c r="H118" s="22"/>
    </row>
    <row r="119" spans="1:8" s="39" customFormat="1" ht="12.6" customHeight="1" x14ac:dyDescent="0.4">
      <c r="A119" s="34"/>
      <c r="B119" s="268"/>
      <c r="C119" s="30"/>
      <c r="D119" s="36"/>
      <c r="E119" s="32"/>
      <c r="F119" s="256"/>
      <c r="G119" s="21"/>
      <c r="H119" s="33"/>
    </row>
    <row r="120" spans="1:8" s="39" customFormat="1" ht="69" x14ac:dyDescent="0.4">
      <c r="A120" s="34"/>
      <c r="B120" s="269" t="s">
        <v>296</v>
      </c>
      <c r="C120" s="35"/>
      <c r="D120" s="36" t="s">
        <v>326</v>
      </c>
      <c r="E120" s="273" t="s">
        <v>62</v>
      </c>
      <c r="F120" s="257">
        <v>1</v>
      </c>
      <c r="G120" s="38"/>
      <c r="H120" s="22"/>
    </row>
    <row r="121" spans="1:8" s="39" customFormat="1" ht="9.6" customHeight="1" x14ac:dyDescent="0.4">
      <c r="A121" s="34"/>
      <c r="B121" s="268"/>
      <c r="C121" s="30"/>
      <c r="D121" s="31"/>
      <c r="E121" s="32"/>
      <c r="F121" s="256"/>
      <c r="G121" s="21"/>
      <c r="H121" s="33"/>
    </row>
    <row r="122" spans="1:8" s="39" customFormat="1" ht="82.8" x14ac:dyDescent="0.4">
      <c r="A122" s="34"/>
      <c r="B122" s="268">
        <v>37</v>
      </c>
      <c r="C122" s="30"/>
      <c r="D122" s="36" t="s">
        <v>327</v>
      </c>
      <c r="E122" s="273" t="s">
        <v>62</v>
      </c>
      <c r="F122" s="257">
        <v>1</v>
      </c>
      <c r="G122" s="38"/>
      <c r="H122" s="22"/>
    </row>
    <row r="123" spans="1:8" s="39" customFormat="1" ht="6.6" customHeight="1" x14ac:dyDescent="0.4">
      <c r="A123" s="34"/>
      <c r="B123" s="268"/>
      <c r="C123" s="30"/>
      <c r="D123" s="31"/>
      <c r="E123" s="32"/>
      <c r="F123" s="256"/>
      <c r="G123" s="21"/>
      <c r="H123" s="33"/>
    </row>
    <row r="124" spans="1:8" s="39" customFormat="1" ht="68.400000000000006" customHeight="1" x14ac:dyDescent="0.4">
      <c r="A124" s="34"/>
      <c r="B124" s="268">
        <v>38</v>
      </c>
      <c r="C124" s="30"/>
      <c r="D124" s="36" t="s">
        <v>328</v>
      </c>
      <c r="E124" s="273" t="s">
        <v>62</v>
      </c>
      <c r="F124" s="257">
        <v>1</v>
      </c>
      <c r="G124" s="38"/>
      <c r="H124" s="22"/>
    </row>
    <row r="125" spans="1:8" s="39" customFormat="1" ht="14.4" customHeight="1" x14ac:dyDescent="0.4">
      <c r="A125" s="34"/>
      <c r="B125" s="269"/>
      <c r="C125" s="35"/>
      <c r="D125" s="36"/>
      <c r="E125" s="273"/>
      <c r="F125" s="257"/>
      <c r="G125" s="38"/>
      <c r="H125" s="22"/>
    </row>
    <row r="126" spans="1:8" s="39" customFormat="1" ht="69" x14ac:dyDescent="0.4">
      <c r="A126" s="34"/>
      <c r="B126" s="269" t="s">
        <v>297</v>
      </c>
      <c r="C126" s="35"/>
      <c r="D126" s="36" t="s">
        <v>329</v>
      </c>
      <c r="E126" s="273" t="s">
        <v>62</v>
      </c>
      <c r="F126" s="257">
        <v>1</v>
      </c>
      <c r="G126" s="38"/>
      <c r="H126" s="22"/>
    </row>
    <row r="127" spans="1:8" s="39" customFormat="1" ht="9.75" customHeight="1" x14ac:dyDescent="0.4">
      <c r="A127" s="34"/>
      <c r="B127" s="269"/>
      <c r="C127" s="35"/>
      <c r="D127" s="36"/>
      <c r="E127" s="273"/>
      <c r="F127" s="257"/>
      <c r="G127" s="38"/>
      <c r="H127" s="22"/>
    </row>
    <row r="128" spans="1:8" s="39" customFormat="1" ht="69" x14ac:dyDescent="0.4">
      <c r="A128" s="34"/>
      <c r="B128" s="269" t="s">
        <v>298</v>
      </c>
      <c r="C128" s="35"/>
      <c r="D128" s="36" t="s">
        <v>330</v>
      </c>
      <c r="E128" s="273" t="s">
        <v>62</v>
      </c>
      <c r="F128" s="257">
        <v>1</v>
      </c>
      <c r="G128" s="38"/>
      <c r="H128" s="22"/>
    </row>
    <row r="129" spans="1:8" s="39" customFormat="1" ht="9.75" customHeight="1" x14ac:dyDescent="0.4">
      <c r="A129" s="34"/>
      <c r="B129" s="269"/>
      <c r="C129" s="35"/>
      <c r="D129" s="42"/>
      <c r="E129" s="273"/>
      <c r="F129" s="258"/>
      <c r="G129" s="38"/>
      <c r="H129" s="22"/>
    </row>
    <row r="130" spans="1:8" s="39" customFormat="1" ht="69" x14ac:dyDescent="0.4">
      <c r="A130" s="34"/>
      <c r="B130" s="269" t="s">
        <v>299</v>
      </c>
      <c r="C130" s="35"/>
      <c r="D130" s="36" t="s">
        <v>331</v>
      </c>
      <c r="E130" s="273" t="s">
        <v>62</v>
      </c>
      <c r="F130" s="257">
        <v>1</v>
      </c>
      <c r="G130" s="38"/>
      <c r="H130" s="22"/>
    </row>
    <row r="131" spans="1:8" s="39" customFormat="1" ht="10.199999999999999" customHeight="1" x14ac:dyDescent="0.4">
      <c r="A131" s="34"/>
      <c r="B131" s="269"/>
      <c r="C131" s="35"/>
      <c r="D131" s="40"/>
      <c r="E131" s="276"/>
      <c r="F131" s="256"/>
      <c r="G131" s="21"/>
      <c r="H131" s="41"/>
    </row>
    <row r="132" spans="1:8" s="39" customFormat="1" ht="72.599999999999994" customHeight="1" x14ac:dyDescent="0.4">
      <c r="A132" s="34"/>
      <c r="B132" s="269" t="s">
        <v>300</v>
      </c>
      <c r="C132" s="35"/>
      <c r="D132" s="36" t="s">
        <v>332</v>
      </c>
      <c r="E132" s="273" t="s">
        <v>62</v>
      </c>
      <c r="F132" s="257">
        <v>1</v>
      </c>
      <c r="G132" s="38"/>
      <c r="H132" s="22"/>
    </row>
    <row r="133" spans="1:8" s="39" customFormat="1" ht="30.6" customHeight="1" x14ac:dyDescent="0.4">
      <c r="A133" s="34"/>
      <c r="B133" s="326"/>
      <c r="C133" s="327"/>
      <c r="D133" s="328" t="s">
        <v>46</v>
      </c>
      <c r="E133" s="329"/>
      <c r="F133" s="330"/>
      <c r="G133" s="331"/>
      <c r="H133" s="29"/>
    </row>
    <row r="134" spans="1:8" s="39" customFormat="1" ht="12.75" customHeight="1" x14ac:dyDescent="0.4">
      <c r="A134" s="34"/>
      <c r="B134" s="269"/>
      <c r="C134" s="35"/>
      <c r="D134" s="40"/>
      <c r="E134" s="276"/>
      <c r="F134" s="256"/>
      <c r="G134" s="21"/>
      <c r="H134" s="41"/>
    </row>
    <row r="135" spans="1:8" s="39" customFormat="1" ht="69" x14ac:dyDescent="0.4">
      <c r="A135" s="34"/>
      <c r="B135" s="269" t="s">
        <v>301</v>
      </c>
      <c r="C135" s="35"/>
      <c r="D135" s="36" t="s">
        <v>333</v>
      </c>
      <c r="E135" s="273" t="s">
        <v>62</v>
      </c>
      <c r="F135" s="257">
        <v>1</v>
      </c>
      <c r="G135" s="38"/>
      <c r="H135" s="22"/>
    </row>
    <row r="136" spans="1:8" s="39" customFormat="1" ht="12.75" customHeight="1" x14ac:dyDescent="0.4">
      <c r="A136" s="34"/>
      <c r="B136" s="269"/>
      <c r="C136" s="35"/>
      <c r="D136" s="40"/>
      <c r="E136" s="276"/>
      <c r="F136" s="256"/>
      <c r="G136" s="21"/>
      <c r="H136" s="41"/>
    </row>
    <row r="137" spans="1:8" s="39" customFormat="1" ht="76.8" customHeight="1" x14ac:dyDescent="0.4">
      <c r="A137" s="34"/>
      <c r="B137" s="269" t="s">
        <v>302</v>
      </c>
      <c r="C137" s="35"/>
      <c r="D137" s="36" t="s">
        <v>334</v>
      </c>
      <c r="E137" s="273" t="s">
        <v>62</v>
      </c>
      <c r="F137" s="257">
        <v>1</v>
      </c>
      <c r="G137" s="38"/>
      <c r="H137" s="22"/>
    </row>
    <row r="138" spans="1:8" s="39" customFormat="1" ht="12.75" customHeight="1" x14ac:dyDescent="0.4">
      <c r="A138" s="34"/>
      <c r="B138" s="269"/>
      <c r="C138" s="35"/>
      <c r="D138" s="40"/>
      <c r="E138" s="276"/>
      <c r="F138" s="256"/>
      <c r="G138" s="21"/>
      <c r="H138" s="41"/>
    </row>
    <row r="139" spans="1:8" s="39" customFormat="1" ht="69" x14ac:dyDescent="0.4">
      <c r="A139" s="34"/>
      <c r="B139" s="269" t="s">
        <v>303</v>
      </c>
      <c r="C139" s="35"/>
      <c r="D139" s="36" t="s">
        <v>335</v>
      </c>
      <c r="E139" s="273" t="s">
        <v>62</v>
      </c>
      <c r="F139" s="257">
        <v>1</v>
      </c>
      <c r="G139" s="38"/>
      <c r="H139" s="22"/>
    </row>
    <row r="140" spans="1:8" s="39" customFormat="1" ht="12.75" customHeight="1" x14ac:dyDescent="0.4">
      <c r="A140" s="34"/>
      <c r="B140" s="269"/>
      <c r="C140" s="35"/>
      <c r="D140" s="40"/>
      <c r="E140" s="276"/>
      <c r="F140" s="256"/>
      <c r="G140" s="21"/>
      <c r="H140" s="41"/>
    </row>
    <row r="141" spans="1:8" s="39" customFormat="1" ht="69" x14ac:dyDescent="0.4">
      <c r="A141" s="34"/>
      <c r="B141" s="269" t="s">
        <v>304</v>
      </c>
      <c r="C141" s="35"/>
      <c r="D141" s="36" t="s">
        <v>349</v>
      </c>
      <c r="E141" s="273" t="s">
        <v>62</v>
      </c>
      <c r="F141" s="257">
        <v>2</v>
      </c>
      <c r="G141" s="38"/>
      <c r="H141" s="22"/>
    </row>
    <row r="142" spans="1:8" s="39" customFormat="1" ht="12.75" customHeight="1" x14ac:dyDescent="0.4">
      <c r="A142" s="34"/>
      <c r="B142" s="269"/>
      <c r="C142" s="35"/>
      <c r="D142" s="40"/>
      <c r="E142" s="276"/>
      <c r="F142" s="256"/>
      <c r="G142" s="21"/>
      <c r="H142" s="41"/>
    </row>
    <row r="143" spans="1:8" s="39" customFormat="1" ht="69" x14ac:dyDescent="0.4">
      <c r="A143" s="34"/>
      <c r="B143" s="269" t="s">
        <v>305</v>
      </c>
      <c r="C143" s="35"/>
      <c r="D143" s="36" t="s">
        <v>348</v>
      </c>
      <c r="E143" s="273" t="s">
        <v>62</v>
      </c>
      <c r="F143" s="257">
        <v>2</v>
      </c>
      <c r="G143" s="38"/>
      <c r="H143" s="22"/>
    </row>
    <row r="144" spans="1:8" s="39" customFormat="1" ht="12.75" customHeight="1" x14ac:dyDescent="0.4">
      <c r="A144" s="34"/>
      <c r="B144" s="269"/>
      <c r="C144" s="35"/>
      <c r="D144" s="40"/>
      <c r="E144" s="276"/>
      <c r="F144" s="256"/>
      <c r="G144" s="21"/>
      <c r="H144" s="41"/>
    </row>
    <row r="145" spans="1:8" s="39" customFormat="1" ht="69" x14ac:dyDescent="0.4">
      <c r="A145" s="34"/>
      <c r="B145" s="269" t="s">
        <v>306</v>
      </c>
      <c r="C145" s="35"/>
      <c r="D145" s="36" t="s">
        <v>347</v>
      </c>
      <c r="E145" s="273" t="s">
        <v>62</v>
      </c>
      <c r="F145" s="257">
        <v>1</v>
      </c>
      <c r="G145" s="38"/>
      <c r="H145" s="22"/>
    </row>
    <row r="146" spans="1:8" s="39" customFormat="1" ht="12.75" customHeight="1" x14ac:dyDescent="0.4">
      <c r="A146" s="34"/>
      <c r="B146" s="269"/>
      <c r="C146" s="35"/>
      <c r="D146" s="40"/>
      <c r="E146" s="276"/>
      <c r="F146" s="256"/>
      <c r="G146" s="21"/>
      <c r="H146" s="41"/>
    </row>
    <row r="147" spans="1:8" s="39" customFormat="1" ht="69" x14ac:dyDescent="0.4">
      <c r="A147" s="34"/>
      <c r="B147" s="269" t="s">
        <v>307</v>
      </c>
      <c r="C147" s="35"/>
      <c r="D147" s="36" t="s">
        <v>346</v>
      </c>
      <c r="E147" s="273" t="s">
        <v>62</v>
      </c>
      <c r="F147" s="257">
        <v>2</v>
      </c>
      <c r="G147" s="38"/>
      <c r="H147" s="22"/>
    </row>
    <row r="148" spans="1:8" s="39" customFormat="1" ht="12.75" customHeight="1" x14ac:dyDescent="0.4">
      <c r="A148" s="34"/>
      <c r="B148" s="269"/>
      <c r="C148" s="35"/>
      <c r="D148" s="40"/>
      <c r="E148" s="276"/>
      <c r="F148" s="256"/>
      <c r="G148" s="21"/>
      <c r="H148" s="41"/>
    </row>
    <row r="149" spans="1:8" s="39" customFormat="1" ht="69" x14ac:dyDescent="0.4">
      <c r="A149" s="34"/>
      <c r="B149" s="269" t="s">
        <v>308</v>
      </c>
      <c r="C149" s="35"/>
      <c r="D149" s="36" t="s">
        <v>345</v>
      </c>
      <c r="E149" s="273" t="s">
        <v>62</v>
      </c>
      <c r="F149" s="257">
        <v>1</v>
      </c>
      <c r="G149" s="38"/>
      <c r="H149" s="22"/>
    </row>
    <row r="150" spans="1:8" s="39" customFormat="1" ht="12.75" customHeight="1" x14ac:dyDescent="0.4">
      <c r="A150" s="34"/>
      <c r="B150" s="269"/>
      <c r="C150" s="35"/>
      <c r="D150" s="40"/>
      <c r="E150" s="276"/>
      <c r="F150" s="256"/>
      <c r="G150" s="21"/>
      <c r="H150" s="41"/>
    </row>
    <row r="151" spans="1:8" s="39" customFormat="1" ht="69" x14ac:dyDescent="0.4">
      <c r="A151" s="34"/>
      <c r="B151" s="269" t="s">
        <v>309</v>
      </c>
      <c r="C151" s="35"/>
      <c r="D151" s="36" t="s">
        <v>282</v>
      </c>
      <c r="E151" s="273" t="s">
        <v>62</v>
      </c>
      <c r="F151" s="257">
        <v>1</v>
      </c>
      <c r="G151" s="38"/>
      <c r="H151" s="22"/>
    </row>
    <row r="152" spans="1:8" s="39" customFormat="1" ht="12.75" customHeight="1" x14ac:dyDescent="0.4">
      <c r="A152" s="34"/>
      <c r="B152" s="269"/>
      <c r="C152" s="35"/>
      <c r="D152" s="40"/>
      <c r="E152" s="276"/>
      <c r="F152" s="256"/>
      <c r="G152" s="21"/>
      <c r="H152" s="41"/>
    </row>
    <row r="153" spans="1:8" s="39" customFormat="1" ht="69" x14ac:dyDescent="0.4">
      <c r="A153" s="34"/>
      <c r="B153" s="269" t="s">
        <v>310</v>
      </c>
      <c r="C153" s="35"/>
      <c r="D153" s="36" t="s">
        <v>344</v>
      </c>
      <c r="E153" s="273" t="s">
        <v>62</v>
      </c>
      <c r="F153" s="257">
        <v>2</v>
      </c>
      <c r="G153" s="38"/>
      <c r="H153" s="22"/>
    </row>
    <row r="154" spans="1:8" s="39" customFormat="1" ht="12.75" customHeight="1" x14ac:dyDescent="0.4">
      <c r="A154" s="34"/>
      <c r="B154" s="269"/>
      <c r="C154" s="35"/>
      <c r="D154" s="40"/>
      <c r="E154" s="276"/>
      <c r="F154" s="256"/>
      <c r="G154" s="21"/>
      <c r="H154" s="41"/>
    </row>
    <row r="155" spans="1:8" s="39" customFormat="1" ht="69" x14ac:dyDescent="0.4">
      <c r="A155" s="34"/>
      <c r="B155" s="269" t="s">
        <v>67</v>
      </c>
      <c r="C155" s="35"/>
      <c r="D155" s="36" t="s">
        <v>343</v>
      </c>
      <c r="E155" s="273" t="s">
        <v>62</v>
      </c>
      <c r="F155" s="257">
        <v>1</v>
      </c>
      <c r="G155" s="38"/>
      <c r="H155" s="22"/>
    </row>
    <row r="156" spans="1:8" s="39" customFormat="1" ht="12.75" customHeight="1" x14ac:dyDescent="0.4">
      <c r="A156" s="34"/>
      <c r="B156" s="269"/>
      <c r="C156" s="35"/>
      <c r="D156" s="40"/>
      <c r="E156" s="276"/>
      <c r="F156" s="256"/>
      <c r="G156" s="21"/>
      <c r="H156" s="41"/>
    </row>
    <row r="157" spans="1:8" s="39" customFormat="1" ht="30.6" customHeight="1" x14ac:dyDescent="0.4">
      <c r="A157" s="34"/>
      <c r="B157" s="326"/>
      <c r="C157" s="327"/>
      <c r="D157" s="328" t="s">
        <v>46</v>
      </c>
      <c r="E157" s="329"/>
      <c r="F157" s="330"/>
      <c r="G157" s="331"/>
      <c r="H157" s="29"/>
    </row>
    <row r="158" spans="1:8" s="39" customFormat="1" ht="12.75" customHeight="1" x14ac:dyDescent="0.4">
      <c r="A158" s="34"/>
      <c r="B158" s="269"/>
      <c r="C158" s="35"/>
      <c r="D158" s="40"/>
      <c r="E158" s="276"/>
      <c r="F158" s="256"/>
      <c r="G158" s="21"/>
      <c r="H158" s="41"/>
    </row>
    <row r="159" spans="1:8" s="39" customFormat="1" ht="72" customHeight="1" x14ac:dyDescent="0.4">
      <c r="A159" s="34"/>
      <c r="B159" s="269" t="s">
        <v>69</v>
      </c>
      <c r="C159" s="35"/>
      <c r="D159" s="36" t="s">
        <v>342</v>
      </c>
      <c r="E159" s="273" t="s">
        <v>62</v>
      </c>
      <c r="F159" s="257">
        <v>1</v>
      </c>
      <c r="G159" s="38"/>
      <c r="H159" s="22"/>
    </row>
    <row r="160" spans="1:8" s="39" customFormat="1" ht="12.75" customHeight="1" x14ac:dyDescent="0.4">
      <c r="A160" s="34"/>
      <c r="B160" s="269"/>
      <c r="C160" s="35"/>
      <c r="D160" s="40"/>
      <c r="E160" s="276"/>
      <c r="F160" s="256"/>
      <c r="G160" s="21"/>
      <c r="H160" s="41"/>
    </row>
    <row r="161" spans="1:8" s="39" customFormat="1" ht="69" x14ac:dyDescent="0.4">
      <c r="A161" s="34"/>
      <c r="B161" s="269" t="s">
        <v>70</v>
      </c>
      <c r="C161" s="35"/>
      <c r="D161" s="36" t="s">
        <v>341</v>
      </c>
      <c r="E161" s="273" t="s">
        <v>62</v>
      </c>
      <c r="F161" s="257">
        <v>1</v>
      </c>
      <c r="G161" s="38"/>
      <c r="H161" s="22"/>
    </row>
    <row r="162" spans="1:8" s="39" customFormat="1" ht="12.75" customHeight="1" x14ac:dyDescent="0.4">
      <c r="A162" s="34"/>
      <c r="B162" s="269"/>
      <c r="C162" s="35"/>
      <c r="D162" s="40"/>
      <c r="E162" s="276"/>
      <c r="F162" s="256"/>
      <c r="G162" s="21"/>
      <c r="H162" s="41"/>
    </row>
    <row r="163" spans="1:8" s="39" customFormat="1" ht="69" x14ac:dyDescent="0.4">
      <c r="A163" s="34"/>
      <c r="B163" s="269" t="s">
        <v>311</v>
      </c>
      <c r="C163" s="35"/>
      <c r="D163" s="36" t="s">
        <v>340</v>
      </c>
      <c r="E163" s="273" t="s">
        <v>62</v>
      </c>
      <c r="F163" s="257">
        <v>2</v>
      </c>
      <c r="G163" s="38"/>
      <c r="H163" s="22"/>
    </row>
    <row r="164" spans="1:8" s="39" customFormat="1" ht="12.75" customHeight="1" x14ac:dyDescent="0.4">
      <c r="A164" s="34"/>
      <c r="B164" s="269"/>
      <c r="C164" s="35"/>
      <c r="D164" s="40"/>
      <c r="E164" s="276"/>
      <c r="F164" s="256"/>
      <c r="G164" s="21"/>
      <c r="H164" s="41"/>
    </row>
    <row r="165" spans="1:8" s="39" customFormat="1" ht="69" x14ac:dyDescent="0.4">
      <c r="A165" s="34"/>
      <c r="B165" s="269" t="s">
        <v>312</v>
      </c>
      <c r="C165" s="35"/>
      <c r="D165" s="36" t="s">
        <v>339</v>
      </c>
      <c r="E165" s="273" t="s">
        <v>62</v>
      </c>
      <c r="F165" s="257">
        <v>2</v>
      </c>
      <c r="G165" s="38"/>
      <c r="H165" s="22"/>
    </row>
    <row r="166" spans="1:8" s="39" customFormat="1" ht="12.75" customHeight="1" x14ac:dyDescent="0.4">
      <c r="A166" s="34"/>
      <c r="B166" s="269"/>
      <c r="C166" s="35"/>
      <c r="D166" s="40"/>
      <c r="E166" s="276"/>
      <c r="F166" s="256"/>
      <c r="G166" s="21"/>
      <c r="H166" s="41"/>
    </row>
    <row r="167" spans="1:8" s="39" customFormat="1" ht="69" x14ac:dyDescent="0.4">
      <c r="A167" s="34"/>
      <c r="B167" s="269" t="s">
        <v>313</v>
      </c>
      <c r="C167" s="35"/>
      <c r="D167" s="36" t="s">
        <v>337</v>
      </c>
      <c r="E167" s="273" t="s">
        <v>62</v>
      </c>
      <c r="F167" s="257">
        <v>2</v>
      </c>
      <c r="G167" s="38"/>
      <c r="H167" s="22"/>
    </row>
    <row r="168" spans="1:8" s="39" customFormat="1" ht="12.75" customHeight="1" x14ac:dyDescent="0.4">
      <c r="A168" s="34"/>
      <c r="B168" s="269"/>
      <c r="C168" s="35"/>
      <c r="D168" s="40"/>
      <c r="E168" s="276"/>
      <c r="F168" s="256"/>
      <c r="G168" s="21"/>
      <c r="H168" s="41"/>
    </row>
    <row r="169" spans="1:8" s="39" customFormat="1" ht="69" x14ac:dyDescent="0.4">
      <c r="A169" s="34"/>
      <c r="B169" s="269" t="s">
        <v>314</v>
      </c>
      <c r="C169" s="35"/>
      <c r="D169" s="36" t="s">
        <v>338</v>
      </c>
      <c r="E169" s="273" t="s">
        <v>62</v>
      </c>
      <c r="F169" s="257">
        <v>2</v>
      </c>
      <c r="G169" s="38"/>
      <c r="H169" s="22"/>
    </row>
    <row r="170" spans="1:8" s="39" customFormat="1" ht="12.75" customHeight="1" x14ac:dyDescent="0.4">
      <c r="A170" s="34"/>
      <c r="B170" s="269"/>
      <c r="C170" s="35"/>
      <c r="D170" s="40"/>
      <c r="E170" s="276"/>
      <c r="F170" s="256"/>
      <c r="G170" s="21"/>
      <c r="H170" s="41"/>
    </row>
    <row r="171" spans="1:8" s="39" customFormat="1" ht="69" x14ac:dyDescent="0.4">
      <c r="A171" s="34"/>
      <c r="B171" s="269" t="s">
        <v>315</v>
      </c>
      <c r="C171" s="35"/>
      <c r="D171" s="36" t="s">
        <v>336</v>
      </c>
      <c r="E171" s="273" t="s">
        <v>62</v>
      </c>
      <c r="F171" s="257">
        <v>2</v>
      </c>
      <c r="G171" s="38"/>
      <c r="H171" s="22"/>
    </row>
    <row r="172" spans="1:8" s="39" customFormat="1" x14ac:dyDescent="0.4">
      <c r="A172" s="34"/>
      <c r="B172" s="269"/>
      <c r="C172" s="35"/>
      <c r="D172" s="36"/>
      <c r="E172" s="273"/>
      <c r="F172" s="257"/>
      <c r="G172" s="38"/>
      <c r="H172" s="22"/>
    </row>
    <row r="173" spans="1:8" s="39" customFormat="1" ht="12.75" customHeight="1" x14ac:dyDescent="0.4">
      <c r="A173" s="34"/>
      <c r="B173" s="269"/>
      <c r="C173" s="35"/>
      <c r="D173" s="43" t="s">
        <v>136</v>
      </c>
      <c r="E173" s="276"/>
      <c r="F173" s="256"/>
      <c r="G173" s="21"/>
      <c r="H173" s="41"/>
    </row>
    <row r="174" spans="1:8" s="39" customFormat="1" ht="12.75" customHeight="1" x14ac:dyDescent="0.4">
      <c r="A174" s="34"/>
      <c r="B174" s="269"/>
      <c r="C174" s="35"/>
      <c r="D174" s="40"/>
      <c r="E174" s="276"/>
      <c r="F174" s="256"/>
      <c r="G174" s="21"/>
      <c r="H174" s="41"/>
    </row>
    <row r="175" spans="1:8" s="39" customFormat="1" ht="55.2" x14ac:dyDescent="0.4">
      <c r="A175" s="34"/>
      <c r="B175" s="269" t="s">
        <v>316</v>
      </c>
      <c r="C175" s="35"/>
      <c r="D175" s="308" t="s">
        <v>137</v>
      </c>
      <c r="E175" s="273" t="s">
        <v>13</v>
      </c>
      <c r="F175" s="257">
        <f>PERIMETER!C6</f>
        <v>496.92823999999996</v>
      </c>
      <c r="G175" s="38"/>
      <c r="H175" s="22"/>
    </row>
    <row r="176" spans="1:8" s="39" customFormat="1" ht="12.75" customHeight="1" x14ac:dyDescent="0.4">
      <c r="A176" s="34"/>
      <c r="B176" s="269"/>
      <c r="C176" s="35"/>
      <c r="D176" s="40"/>
      <c r="E176" s="276"/>
      <c r="F176" s="256"/>
      <c r="G176" s="21"/>
      <c r="H176" s="41"/>
    </row>
    <row r="177" spans="1:8" s="39" customFormat="1" ht="16.5" customHeight="1" x14ac:dyDescent="0.4">
      <c r="A177" s="34"/>
      <c r="B177" s="269"/>
      <c r="C177" s="35"/>
      <c r="D177" s="43" t="s">
        <v>64</v>
      </c>
      <c r="E177" s="276"/>
      <c r="F177" s="259"/>
      <c r="G177" s="21"/>
      <c r="H177" s="41"/>
    </row>
    <row r="178" spans="1:8" s="39" customFormat="1" ht="12.75" customHeight="1" x14ac:dyDescent="0.4">
      <c r="A178" s="34"/>
      <c r="B178" s="269"/>
      <c r="C178" s="35"/>
      <c r="D178" s="44"/>
      <c r="E178" s="276"/>
      <c r="F178" s="259"/>
      <c r="G178" s="21"/>
      <c r="H178" s="41"/>
    </row>
    <row r="179" spans="1:8" s="39" customFormat="1" ht="27.6" x14ac:dyDescent="0.4">
      <c r="A179" s="34"/>
      <c r="B179" s="269" t="s">
        <v>317</v>
      </c>
      <c r="C179" s="35"/>
      <c r="D179" s="307" t="s">
        <v>364</v>
      </c>
      <c r="E179" s="276" t="s">
        <v>62</v>
      </c>
      <c r="F179" s="259">
        <v>54</v>
      </c>
      <c r="G179" s="21"/>
      <c r="H179" s="41"/>
    </row>
    <row r="180" spans="1:8" s="39" customFormat="1" ht="12.75" customHeight="1" x14ac:dyDescent="0.4">
      <c r="A180" s="34"/>
      <c r="B180" s="269"/>
      <c r="C180" s="35"/>
      <c r="D180" s="40"/>
      <c r="E180" s="276"/>
      <c r="F180" s="259"/>
      <c r="G180" s="21"/>
      <c r="H180" s="41"/>
    </row>
    <row r="181" spans="1:8" s="39" customFormat="1" x14ac:dyDescent="0.4">
      <c r="A181" s="34"/>
      <c r="B181" s="269"/>
      <c r="C181" s="35"/>
      <c r="D181" s="43" t="s">
        <v>65</v>
      </c>
      <c r="E181" s="273"/>
      <c r="F181" s="257"/>
      <c r="G181" s="38"/>
      <c r="H181" s="22"/>
    </row>
    <row r="182" spans="1:8" s="39" customFormat="1" ht="12.75" customHeight="1" x14ac:dyDescent="0.4">
      <c r="A182" s="34"/>
      <c r="B182" s="269"/>
      <c r="C182" s="35"/>
      <c r="D182" s="44"/>
      <c r="E182" s="273"/>
      <c r="F182" s="257"/>
      <c r="G182" s="38"/>
      <c r="H182" s="22"/>
    </row>
    <row r="183" spans="1:8" s="39" customFormat="1" ht="27.6" x14ac:dyDescent="0.4">
      <c r="A183" s="34"/>
      <c r="B183" s="269"/>
      <c r="C183" s="35"/>
      <c r="D183" s="40" t="s">
        <v>318</v>
      </c>
      <c r="E183" s="273" t="s">
        <v>62</v>
      </c>
      <c r="F183" s="257">
        <v>6</v>
      </c>
      <c r="G183" s="38"/>
      <c r="H183" s="22"/>
    </row>
    <row r="184" spans="1:8" s="39" customFormat="1" x14ac:dyDescent="0.4">
      <c r="A184" s="34"/>
      <c r="B184" s="269"/>
      <c r="C184" s="35"/>
      <c r="D184" s="40"/>
      <c r="E184" s="273"/>
      <c r="F184" s="257"/>
      <c r="G184" s="38"/>
      <c r="H184" s="22"/>
    </row>
    <row r="185" spans="1:8" s="39" customFormat="1" ht="27.6" x14ac:dyDescent="0.4">
      <c r="A185" s="34"/>
      <c r="B185" s="269"/>
      <c r="C185" s="35"/>
      <c r="D185" s="40" t="s">
        <v>66</v>
      </c>
      <c r="E185" s="273" t="s">
        <v>62</v>
      </c>
      <c r="F185" s="257">
        <v>6</v>
      </c>
      <c r="G185" s="38"/>
      <c r="H185" s="22"/>
    </row>
    <row r="186" spans="1:8" s="39" customFormat="1" x14ac:dyDescent="0.4">
      <c r="A186" s="34"/>
      <c r="B186" s="269"/>
      <c r="C186" s="35"/>
      <c r="D186" s="40"/>
      <c r="E186" s="273"/>
      <c r="F186" s="257"/>
      <c r="G186" s="38"/>
      <c r="H186" s="22"/>
    </row>
    <row r="187" spans="1:8" s="39" customFormat="1" x14ac:dyDescent="0.4">
      <c r="A187" s="34"/>
      <c r="B187" s="269"/>
      <c r="C187" s="35"/>
      <c r="D187" s="40"/>
      <c r="E187" s="273"/>
      <c r="F187" s="257"/>
      <c r="G187" s="38"/>
      <c r="H187" s="22"/>
    </row>
    <row r="188" spans="1:8" s="39" customFormat="1" x14ac:dyDescent="0.4">
      <c r="A188" s="34"/>
      <c r="B188" s="269"/>
      <c r="C188" s="35"/>
      <c r="D188" s="40"/>
      <c r="E188" s="273"/>
      <c r="F188" s="257"/>
      <c r="G188" s="38"/>
      <c r="H188" s="22"/>
    </row>
    <row r="189" spans="1:8" s="39" customFormat="1" x14ac:dyDescent="0.4">
      <c r="A189" s="34"/>
      <c r="B189" s="269"/>
      <c r="C189" s="35"/>
      <c r="D189" s="36"/>
      <c r="E189" s="273"/>
      <c r="F189" s="257"/>
      <c r="G189" s="38"/>
      <c r="H189" s="22"/>
    </row>
    <row r="190" spans="1:8" s="39" customFormat="1" ht="29.25" customHeight="1" x14ac:dyDescent="0.4">
      <c r="A190" s="34"/>
      <c r="B190" s="267"/>
      <c r="C190" s="25"/>
      <c r="D190" s="26" t="s">
        <v>46</v>
      </c>
      <c r="E190" s="27"/>
      <c r="F190" s="255"/>
      <c r="G190" s="28"/>
      <c r="H190" s="29"/>
    </row>
    <row r="191" spans="1:8" s="15" customFormat="1" x14ac:dyDescent="0.4">
      <c r="A191" s="12"/>
      <c r="B191" s="266"/>
      <c r="C191" s="2"/>
      <c r="D191" s="45"/>
      <c r="E191" s="46"/>
      <c r="F191" s="258"/>
      <c r="G191" s="38"/>
      <c r="H191" s="47"/>
    </row>
    <row r="192" spans="1:8" s="15" customFormat="1" x14ac:dyDescent="0.4">
      <c r="A192" s="12"/>
      <c r="B192" s="266"/>
      <c r="C192" s="2"/>
      <c r="D192" s="45"/>
      <c r="E192" s="46"/>
      <c r="F192" s="258"/>
      <c r="G192" s="38"/>
      <c r="H192" s="47"/>
    </row>
    <row r="193" spans="1:8" s="15" customFormat="1" x14ac:dyDescent="0.4">
      <c r="A193" s="12"/>
      <c r="B193" s="266"/>
      <c r="C193" s="2"/>
      <c r="D193" s="16" t="s">
        <v>71</v>
      </c>
      <c r="E193" s="278"/>
      <c r="F193" s="258"/>
      <c r="G193" s="13"/>
      <c r="H193" s="14"/>
    </row>
    <row r="194" spans="1:8" s="15" customFormat="1" x14ac:dyDescent="0.4">
      <c r="A194" s="12"/>
      <c r="B194" s="266"/>
      <c r="C194" s="2"/>
      <c r="D194" s="3"/>
      <c r="E194" s="272"/>
      <c r="F194" s="258"/>
      <c r="G194" s="13"/>
      <c r="H194" s="14"/>
    </row>
    <row r="195" spans="1:8" s="15" customFormat="1" x14ac:dyDescent="0.4">
      <c r="A195" s="12"/>
      <c r="B195" s="266"/>
      <c r="C195" s="2"/>
      <c r="D195" s="48" t="s">
        <v>72</v>
      </c>
      <c r="E195" s="272"/>
      <c r="F195" s="258"/>
      <c r="G195" s="13"/>
      <c r="H195" s="14"/>
    </row>
    <row r="196" spans="1:8" s="15" customFormat="1" x14ac:dyDescent="0.4">
      <c r="A196" s="12"/>
      <c r="B196" s="266"/>
      <c r="C196" s="2"/>
      <c r="D196" s="3"/>
      <c r="E196" s="272"/>
      <c r="F196" s="258"/>
      <c r="G196" s="13"/>
      <c r="H196" s="14"/>
    </row>
    <row r="197" spans="1:8" s="15" customFormat="1" x14ac:dyDescent="0.4">
      <c r="A197" s="12"/>
      <c r="B197" s="266"/>
      <c r="C197" s="2"/>
      <c r="D197" s="48"/>
      <c r="E197" s="272"/>
      <c r="F197" s="258"/>
      <c r="G197" s="13"/>
      <c r="H197" s="14"/>
    </row>
    <row r="198" spans="1:8" s="15" customFormat="1" x14ac:dyDescent="0.4">
      <c r="A198" s="12"/>
      <c r="B198" s="266"/>
      <c r="C198" s="2"/>
      <c r="D198" s="48"/>
      <c r="E198" s="272"/>
      <c r="F198" s="258"/>
      <c r="G198" s="13"/>
      <c r="H198" s="14"/>
    </row>
    <row r="199" spans="1:8" s="15" customFormat="1" x14ac:dyDescent="0.4">
      <c r="A199" s="12"/>
      <c r="B199" s="266"/>
      <c r="C199" s="2"/>
      <c r="D199" s="48"/>
      <c r="E199" s="272"/>
      <c r="F199" s="258"/>
      <c r="G199" s="13"/>
      <c r="H199" s="14"/>
    </row>
    <row r="200" spans="1:8" s="15" customFormat="1" x14ac:dyDescent="0.4">
      <c r="A200" s="12"/>
      <c r="B200" s="266"/>
      <c r="C200" s="2"/>
      <c r="D200" s="3"/>
      <c r="E200" s="272"/>
      <c r="F200" s="258"/>
      <c r="G200" s="13"/>
      <c r="H200" s="14"/>
    </row>
    <row r="201" spans="1:8" s="15" customFormat="1" x14ac:dyDescent="0.4">
      <c r="A201" s="12"/>
      <c r="B201" s="266"/>
      <c r="C201" s="2"/>
      <c r="D201" s="49" t="s">
        <v>0</v>
      </c>
      <c r="E201" s="272"/>
      <c r="F201" s="257">
        <v>5</v>
      </c>
      <c r="G201" s="13"/>
      <c r="H201" s="14"/>
    </row>
    <row r="202" spans="1:8" s="15" customFormat="1" x14ac:dyDescent="0.4">
      <c r="A202" s="12"/>
      <c r="B202" s="266"/>
      <c r="C202" s="2"/>
      <c r="D202" s="3"/>
      <c r="E202" s="272"/>
      <c r="F202" s="258"/>
      <c r="G202" s="13"/>
      <c r="H202" s="14"/>
    </row>
    <row r="203" spans="1:8" s="15" customFormat="1" x14ac:dyDescent="0.4">
      <c r="A203" s="12"/>
      <c r="B203" s="266"/>
      <c r="C203" s="2"/>
      <c r="D203" s="49" t="s">
        <v>0</v>
      </c>
      <c r="E203" s="272"/>
      <c r="F203" s="262">
        <v>6</v>
      </c>
      <c r="G203" s="13"/>
      <c r="H203" s="14"/>
    </row>
    <row r="204" spans="1:8" s="15" customFormat="1" x14ac:dyDescent="0.4">
      <c r="A204" s="12"/>
      <c r="B204" s="266"/>
      <c r="C204" s="2"/>
      <c r="D204" s="3"/>
      <c r="E204" s="272"/>
      <c r="F204" s="258"/>
      <c r="G204" s="13"/>
      <c r="H204" s="14"/>
    </row>
    <row r="205" spans="1:8" s="15" customFormat="1" x14ac:dyDescent="0.4">
      <c r="A205" s="12"/>
      <c r="B205" s="266"/>
      <c r="C205" s="2"/>
      <c r="D205" s="49" t="s">
        <v>0</v>
      </c>
      <c r="E205" s="272"/>
      <c r="F205" s="262">
        <v>7</v>
      </c>
      <c r="G205" s="13"/>
      <c r="H205" s="14"/>
    </row>
    <row r="206" spans="1:8" s="15" customFormat="1" x14ac:dyDescent="0.4">
      <c r="A206" s="12"/>
      <c r="B206" s="266"/>
      <c r="C206" s="2"/>
      <c r="D206" s="49"/>
      <c r="E206" s="272"/>
      <c r="F206" s="258"/>
      <c r="G206" s="13"/>
      <c r="H206" s="14"/>
    </row>
    <row r="207" spans="1:8" s="15" customFormat="1" x14ac:dyDescent="0.4">
      <c r="A207" s="12"/>
      <c r="B207" s="266"/>
      <c r="C207" s="2"/>
      <c r="D207" s="49" t="s">
        <v>0</v>
      </c>
      <c r="E207" s="272"/>
      <c r="F207" s="262">
        <v>8</v>
      </c>
      <c r="G207" s="13"/>
      <c r="H207" s="14"/>
    </row>
    <row r="208" spans="1:8" s="15" customFormat="1" x14ac:dyDescent="0.4">
      <c r="A208" s="12"/>
      <c r="B208" s="266"/>
      <c r="C208" s="2"/>
      <c r="D208" s="49"/>
      <c r="E208" s="272"/>
      <c r="F208" s="263"/>
      <c r="G208" s="13"/>
      <c r="H208" s="14"/>
    </row>
    <row r="209" spans="1:8" s="15" customFormat="1" x14ac:dyDescent="0.4">
      <c r="A209" s="12"/>
      <c r="B209" s="266"/>
      <c r="C209" s="2"/>
      <c r="D209" s="49" t="s">
        <v>0</v>
      </c>
      <c r="E209" s="272"/>
      <c r="F209" s="263">
        <v>9</v>
      </c>
      <c r="G209" s="13"/>
      <c r="H209" s="14"/>
    </row>
    <row r="210" spans="1:8" s="15" customFormat="1" x14ac:dyDescent="0.4">
      <c r="A210" s="12"/>
      <c r="B210" s="266"/>
      <c r="C210" s="2"/>
      <c r="D210" s="3"/>
      <c r="E210" s="272"/>
      <c r="F210" s="258"/>
      <c r="G210" s="13"/>
      <c r="H210" s="14"/>
    </row>
    <row r="211" spans="1:8" s="15" customFormat="1" x14ac:dyDescent="0.4">
      <c r="A211" s="12"/>
      <c r="B211" s="266"/>
      <c r="C211" s="2"/>
      <c r="D211" s="49" t="s">
        <v>0</v>
      </c>
      <c r="E211" s="272"/>
      <c r="F211" s="263">
        <v>10</v>
      </c>
      <c r="G211" s="13"/>
      <c r="H211" s="14"/>
    </row>
    <row r="212" spans="1:8" s="15" customFormat="1" x14ac:dyDescent="0.4">
      <c r="A212" s="12"/>
      <c r="B212" s="266"/>
      <c r="C212" s="2"/>
      <c r="D212" s="3"/>
      <c r="E212" s="272"/>
      <c r="F212" s="264"/>
      <c r="G212" s="13"/>
      <c r="H212" s="14"/>
    </row>
    <row r="213" spans="1:8" s="15" customFormat="1" x14ac:dyDescent="0.4">
      <c r="A213" s="12"/>
      <c r="B213" s="266"/>
      <c r="C213" s="2"/>
      <c r="D213" s="49"/>
      <c r="E213" s="272"/>
      <c r="F213" s="264"/>
      <c r="G213" s="13"/>
      <c r="H213" s="14"/>
    </row>
    <row r="214" spans="1:8" s="15" customFormat="1" x14ac:dyDescent="0.4">
      <c r="A214" s="12"/>
      <c r="B214" s="266"/>
      <c r="C214" s="2"/>
      <c r="D214" s="3"/>
      <c r="E214" s="272"/>
      <c r="F214" s="258"/>
      <c r="G214" s="13"/>
      <c r="H214" s="14"/>
    </row>
    <row r="215" spans="1:8" s="15" customFormat="1" x14ac:dyDescent="0.4">
      <c r="A215" s="12"/>
      <c r="B215" s="266"/>
      <c r="C215" s="2"/>
      <c r="D215" s="3"/>
      <c r="E215" s="272"/>
      <c r="F215" s="258"/>
      <c r="G215" s="13"/>
      <c r="H215" s="14"/>
    </row>
    <row r="216" spans="1:8" s="15" customFormat="1" x14ac:dyDescent="0.4">
      <c r="A216" s="12"/>
      <c r="B216" s="266"/>
      <c r="C216" s="2"/>
      <c r="D216" s="3"/>
      <c r="E216" s="272"/>
      <c r="F216" s="258"/>
      <c r="G216" s="13"/>
      <c r="H216" s="14"/>
    </row>
    <row r="217" spans="1:8" s="15" customFormat="1" x14ac:dyDescent="0.4">
      <c r="A217" s="12"/>
      <c r="B217" s="266"/>
      <c r="C217" s="2"/>
      <c r="D217" s="3"/>
      <c r="E217" s="272"/>
      <c r="F217" s="258"/>
      <c r="G217" s="13"/>
      <c r="H217" s="14"/>
    </row>
    <row r="218" spans="1:8" s="15" customFormat="1" x14ac:dyDescent="0.4">
      <c r="A218" s="12"/>
      <c r="B218" s="266"/>
      <c r="C218" s="2"/>
      <c r="D218" s="3"/>
      <c r="E218" s="272"/>
      <c r="F218" s="258"/>
      <c r="G218" s="13"/>
      <c r="H218" s="14"/>
    </row>
    <row r="219" spans="1:8" s="15" customFormat="1" x14ac:dyDescent="0.4">
      <c r="A219" s="12"/>
      <c r="B219" s="266"/>
      <c r="C219" s="2"/>
      <c r="D219" s="3"/>
      <c r="E219" s="272"/>
      <c r="F219" s="258"/>
      <c r="G219" s="13"/>
      <c r="H219" s="14"/>
    </row>
    <row r="220" spans="1:8" s="15" customFormat="1" x14ac:dyDescent="0.4">
      <c r="A220" s="12"/>
      <c r="B220" s="266"/>
      <c r="C220" s="2"/>
      <c r="D220" s="3"/>
      <c r="E220" s="272"/>
      <c r="F220" s="258"/>
      <c r="G220" s="13"/>
      <c r="H220" s="14"/>
    </row>
    <row r="221" spans="1:8" s="15" customFormat="1" x14ac:dyDescent="0.4">
      <c r="A221" s="12"/>
      <c r="B221" s="266"/>
      <c r="C221" s="2"/>
      <c r="D221" s="3"/>
      <c r="E221" s="272"/>
      <c r="F221" s="258"/>
      <c r="G221" s="13"/>
      <c r="H221" s="14"/>
    </row>
    <row r="222" spans="1:8" s="15" customFormat="1" x14ac:dyDescent="0.4">
      <c r="A222" s="12"/>
      <c r="B222" s="266"/>
      <c r="C222" s="2"/>
      <c r="D222" s="3"/>
      <c r="E222" s="272"/>
      <c r="F222" s="258"/>
      <c r="G222" s="13"/>
      <c r="H222" s="14"/>
    </row>
    <row r="223" spans="1:8" s="15" customFormat="1" x14ac:dyDescent="0.4">
      <c r="A223" s="12"/>
      <c r="B223" s="266"/>
      <c r="C223" s="2"/>
      <c r="D223" s="3"/>
      <c r="E223" s="272"/>
      <c r="F223" s="258"/>
      <c r="G223" s="13"/>
      <c r="H223" s="14"/>
    </row>
    <row r="224" spans="1:8" s="15" customFormat="1" x14ac:dyDescent="0.4">
      <c r="A224" s="12"/>
      <c r="B224" s="266"/>
      <c r="C224" s="2"/>
      <c r="D224" s="3"/>
      <c r="E224" s="272"/>
      <c r="F224" s="258"/>
      <c r="G224" s="13"/>
      <c r="H224" s="14"/>
    </row>
    <row r="225" spans="1:8" s="15" customFormat="1" x14ac:dyDescent="0.4">
      <c r="A225" s="12"/>
      <c r="B225" s="266"/>
      <c r="C225" s="2"/>
      <c r="D225" s="3"/>
      <c r="E225" s="272"/>
      <c r="F225" s="258"/>
      <c r="G225" s="13"/>
      <c r="H225" s="14"/>
    </row>
    <row r="226" spans="1:8" s="15" customFormat="1" x14ac:dyDescent="0.4">
      <c r="A226" s="12"/>
      <c r="B226" s="266"/>
      <c r="C226" s="2"/>
      <c r="D226" s="3"/>
      <c r="E226" s="272"/>
      <c r="F226" s="258"/>
      <c r="G226" s="13"/>
      <c r="H226" s="14"/>
    </row>
    <row r="227" spans="1:8" s="15" customFormat="1" x14ac:dyDescent="0.4">
      <c r="A227" s="12"/>
      <c r="B227" s="266"/>
      <c r="C227" s="2"/>
      <c r="D227" s="3"/>
      <c r="E227" s="272"/>
      <c r="F227" s="258"/>
      <c r="G227" s="13"/>
      <c r="H227" s="14"/>
    </row>
    <row r="228" spans="1:8" s="15" customFormat="1" x14ac:dyDescent="0.4">
      <c r="A228" s="12"/>
      <c r="B228" s="266"/>
      <c r="C228" s="2"/>
      <c r="D228" s="3"/>
      <c r="E228" s="272"/>
      <c r="F228" s="258"/>
      <c r="G228" s="13"/>
      <c r="H228" s="14"/>
    </row>
    <row r="229" spans="1:8" s="15" customFormat="1" x14ac:dyDescent="0.4">
      <c r="A229" s="12"/>
      <c r="B229" s="266"/>
      <c r="C229" s="2"/>
      <c r="D229" s="3"/>
      <c r="E229" s="272"/>
      <c r="F229" s="258"/>
      <c r="G229" s="13"/>
      <c r="H229" s="14"/>
    </row>
    <row r="230" spans="1:8" s="15" customFormat="1" x14ac:dyDescent="0.4">
      <c r="A230" s="12"/>
      <c r="B230" s="266"/>
      <c r="C230" s="2"/>
      <c r="D230" s="3"/>
      <c r="E230" s="272"/>
      <c r="F230" s="258"/>
      <c r="G230" s="13"/>
      <c r="H230" s="14"/>
    </row>
    <row r="231" spans="1:8" s="15" customFormat="1" x14ac:dyDescent="0.4">
      <c r="A231" s="12"/>
      <c r="B231" s="266"/>
      <c r="C231" s="2"/>
      <c r="D231" s="3"/>
      <c r="E231" s="272"/>
      <c r="F231" s="258"/>
      <c r="G231" s="13"/>
      <c r="H231" s="14"/>
    </row>
    <row r="232" spans="1:8" s="15" customFormat="1" x14ac:dyDescent="0.4">
      <c r="A232" s="12"/>
      <c r="B232" s="266"/>
      <c r="C232" s="2"/>
      <c r="D232" s="3"/>
      <c r="E232" s="272"/>
      <c r="F232" s="258"/>
      <c r="G232" s="13"/>
      <c r="H232" s="14"/>
    </row>
    <row r="233" spans="1:8" s="15" customFormat="1" x14ac:dyDescent="0.4">
      <c r="A233" s="12"/>
      <c r="B233" s="266"/>
      <c r="C233" s="2"/>
      <c r="D233" s="3"/>
      <c r="E233" s="272"/>
      <c r="F233" s="258"/>
      <c r="G233" s="13"/>
      <c r="H233" s="14"/>
    </row>
    <row r="234" spans="1:8" s="51" customFormat="1" ht="27" customHeight="1" x14ac:dyDescent="0.25">
      <c r="A234" s="50"/>
      <c r="B234" s="266"/>
      <c r="C234" s="2"/>
      <c r="D234" s="3"/>
      <c r="E234" s="272"/>
      <c r="F234" s="258"/>
      <c r="G234" s="13"/>
      <c r="H234" s="14"/>
    </row>
    <row r="235" spans="1:8" x14ac:dyDescent="0.25">
      <c r="E235" s="272"/>
      <c r="G235" s="13"/>
      <c r="H235" s="14"/>
    </row>
    <row r="236" spans="1:8" x14ac:dyDescent="0.25">
      <c r="E236" s="272"/>
      <c r="G236" s="13"/>
      <c r="H236" s="14"/>
    </row>
    <row r="237" spans="1:8" x14ac:dyDescent="0.25">
      <c r="E237" s="272"/>
      <c r="G237" s="13"/>
      <c r="H237" s="14"/>
    </row>
    <row r="238" spans="1:8" ht="26.25" customHeight="1" x14ac:dyDescent="0.3">
      <c r="B238" s="320"/>
      <c r="C238" s="321"/>
      <c r="D238" s="322" t="s">
        <v>73</v>
      </c>
      <c r="E238" s="323"/>
      <c r="F238" s="324"/>
      <c r="G238" s="325"/>
      <c r="H238" s="53"/>
    </row>
    <row r="239" spans="1:8" x14ac:dyDescent="0.25">
      <c r="E239" s="272"/>
      <c r="G239" s="13"/>
      <c r="H239" s="14"/>
    </row>
  </sheetData>
  <mergeCells count="1">
    <mergeCell ref="C2:G2"/>
  </mergeCells>
  <printOptions horizontalCentered="1"/>
  <pageMargins left="0.70866141732283472" right="0.70866141732283472" top="0.74803149606299213" bottom="0.74803149606299213" header="0.31496062992125984" footer="0.31496062992125984"/>
  <pageSetup paperSize="9" scale="73" fitToHeight="0" orientation="portrait" r:id="rId1"/>
  <headerFooter differentFirst="1">
    <oddFooter>&amp;CPage &amp;P</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484616-AE77-4B13-9BB6-E6C00F01F451}">
  <dimension ref="A1"/>
  <sheetViews>
    <sheetView workbookViewId="0">
      <selection activeCell="K52" sqref="K52"/>
    </sheetView>
  </sheetViews>
  <sheetFormatPr defaultRowHeight="14.4" x14ac:dyDescent="0.3"/>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84BB12-FFDA-4B92-ABA8-794F1B4790BD}">
  <dimension ref="B3:G23"/>
  <sheetViews>
    <sheetView workbookViewId="0">
      <selection activeCell="K52" sqref="K52"/>
    </sheetView>
  </sheetViews>
  <sheetFormatPr defaultRowHeight="14.4" x14ac:dyDescent="0.3"/>
  <cols>
    <col min="2" max="2" width="20" bestFit="1" customWidth="1"/>
    <col min="3" max="3" width="10.88671875" bestFit="1" customWidth="1"/>
  </cols>
  <sheetData>
    <row r="3" spans="2:7" x14ac:dyDescent="0.3">
      <c r="B3" t="s">
        <v>74</v>
      </c>
      <c r="C3" t="s">
        <v>75</v>
      </c>
      <c r="D3" t="s">
        <v>76</v>
      </c>
    </row>
    <row r="5" spans="2:7" x14ac:dyDescent="0.3">
      <c r="B5" t="s">
        <v>77</v>
      </c>
      <c r="C5">
        <f>63.74733+421.13859+1079.37987+8.84032+1071.63976+29.53055+1.13553+78.36768+0.59424+0.65149+10.75625+122.53615+337.91978+0.22671+0.44815+70.50533+213.4842+304.33413+50.25525+70.99909+83.69451+146.48879+22.96352+173.86365+36.68808+22.39569+194.79996+6.47028+12.91092+38.61716+246.53591+4.25233+214.07689+34.01007+133.60142+109.21712+29.37345+31.47088+96.33785+157.47641+2.20522+2.29891+2.44546+198.17779+478.7641+122.73166+367.64583+218.85671+52.81412+180.55067+16.22396+24.6463+36.19183+55.47299+25.29407+41.3954+117.92321+243.14966+460.58924+33.01387+21.74897+4.12635+3.06585+277.36007+156.44927+39.011+2.96362+45.24257+24.27105+9.70938+102.28701+0.67046+0.78992+2.11749+99.8151+31.88762+104.95066+57.54234</f>
        <v>9396.1350200000034</v>
      </c>
      <c r="D5" t="s">
        <v>13</v>
      </c>
    </row>
    <row r="6" spans="2:7" x14ac:dyDescent="0.3">
      <c r="B6" t="s">
        <v>78</v>
      </c>
      <c r="C6">
        <f>180.62553+1.35616+10.70647+50.44849+148.78912+105.00247</f>
        <v>496.92823999999996</v>
      </c>
      <c r="D6" t="s">
        <v>13</v>
      </c>
    </row>
    <row r="7" spans="2:7" x14ac:dyDescent="0.3">
      <c r="B7" t="s">
        <v>79</v>
      </c>
      <c r="C7">
        <v>14</v>
      </c>
      <c r="D7" t="s">
        <v>80</v>
      </c>
    </row>
    <row r="8" spans="2:7" x14ac:dyDescent="0.3">
      <c r="B8" t="s">
        <v>81</v>
      </c>
      <c r="C8">
        <v>3</v>
      </c>
      <c r="D8" t="s">
        <v>80</v>
      </c>
    </row>
    <row r="11" spans="2:7" x14ac:dyDescent="0.3">
      <c r="B11" t="s">
        <v>82</v>
      </c>
      <c r="C11">
        <f>C5+C6</f>
        <v>9893.0632600000026</v>
      </c>
      <c r="D11" t="s">
        <v>13</v>
      </c>
      <c r="E11">
        <f>C11/1000</f>
        <v>9.8930632600000035</v>
      </c>
      <c r="F11" t="s">
        <v>83</v>
      </c>
    </row>
    <row r="12" spans="2:7" x14ac:dyDescent="0.3">
      <c r="B12" t="s">
        <v>84</v>
      </c>
      <c r="C12">
        <f>C11*6</f>
        <v>59358.379560000016</v>
      </c>
      <c r="D12" t="s">
        <v>85</v>
      </c>
      <c r="E12">
        <f>C12/10000</f>
        <v>5.9358379560000012</v>
      </c>
      <c r="F12" t="s">
        <v>86</v>
      </c>
      <c r="G12" t="s">
        <v>87</v>
      </c>
    </row>
    <row r="13" spans="2:7" x14ac:dyDescent="0.3">
      <c r="B13" t="s">
        <v>88</v>
      </c>
      <c r="C13">
        <f>E11</f>
        <v>9.8930632600000035</v>
      </c>
      <c r="D13" t="s">
        <v>83</v>
      </c>
    </row>
    <row r="14" spans="2:7" x14ac:dyDescent="0.3">
      <c r="B14" t="s">
        <v>89</v>
      </c>
      <c r="C14">
        <f>C5</f>
        <v>9396.1350200000034</v>
      </c>
      <c r="D14" t="s">
        <v>90</v>
      </c>
    </row>
    <row r="15" spans="2:7" x14ac:dyDescent="0.3">
      <c r="B15" t="s">
        <v>91</v>
      </c>
      <c r="C15">
        <f>C6</f>
        <v>496.92823999999996</v>
      </c>
      <c r="D15" t="s">
        <v>90</v>
      </c>
    </row>
    <row r="16" spans="2:7" x14ac:dyDescent="0.3">
      <c r="B16" t="s">
        <v>92</v>
      </c>
      <c r="C16">
        <f>C14/3.39+1</f>
        <v>2772.7212448377591</v>
      </c>
      <c r="D16" t="s">
        <v>80</v>
      </c>
    </row>
    <row r="17" spans="2:4" x14ac:dyDescent="0.3">
      <c r="B17" t="s">
        <v>31</v>
      </c>
      <c r="C17">
        <f>(C7*2)+(C8*3)</f>
        <v>37</v>
      </c>
      <c r="D17" t="s">
        <v>80</v>
      </c>
    </row>
    <row r="18" spans="2:4" x14ac:dyDescent="0.3">
      <c r="B18" t="s">
        <v>93</v>
      </c>
      <c r="C18">
        <f>C6/5</f>
        <v>99.385647999999989</v>
      </c>
      <c r="D18" t="s">
        <v>94</v>
      </c>
    </row>
    <row r="19" spans="2:4" x14ac:dyDescent="0.3">
      <c r="B19" t="s">
        <v>92</v>
      </c>
      <c r="C19">
        <f>C16*0.6*0.4</f>
        <v>665.45309876106217</v>
      </c>
      <c r="D19" t="s">
        <v>95</v>
      </c>
    </row>
    <row r="20" spans="2:4" x14ac:dyDescent="0.3">
      <c r="B20" t="s">
        <v>31</v>
      </c>
      <c r="C20">
        <f>C17*0.4*1.2</f>
        <v>17.760000000000002</v>
      </c>
      <c r="D20" t="s">
        <v>95</v>
      </c>
    </row>
    <row r="21" spans="2:4" x14ac:dyDescent="0.3">
      <c r="B21" t="s">
        <v>93</v>
      </c>
      <c r="C21">
        <f>C18*0.9*1.2</f>
        <v>107.33649983999999</v>
      </c>
      <c r="D21" t="s">
        <v>95</v>
      </c>
    </row>
    <row r="22" spans="2:4" x14ac:dyDescent="0.3">
      <c r="B22" t="s">
        <v>96</v>
      </c>
      <c r="C22">
        <f>(C11*0.4*0.2)-(C19-C20-C21)</f>
        <v>251.08846187893812</v>
      </c>
      <c r="D22" t="s">
        <v>95</v>
      </c>
    </row>
    <row r="23" spans="2:4" x14ac:dyDescent="0.3">
      <c r="B23" t="s">
        <v>97</v>
      </c>
      <c r="C23">
        <f>SUM(C19:C22)</f>
        <v>1041.6380604800001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58D77F-C088-4440-838D-0E96F3878F55}">
  <dimension ref="B3:L26"/>
  <sheetViews>
    <sheetView topLeftCell="A4" workbookViewId="0">
      <selection activeCell="K52" sqref="K52"/>
    </sheetView>
  </sheetViews>
  <sheetFormatPr defaultRowHeight="14.4" x14ac:dyDescent="0.3"/>
  <cols>
    <col min="2" max="2" width="20" bestFit="1" customWidth="1"/>
  </cols>
  <sheetData>
    <row r="3" spans="2:7" x14ac:dyDescent="0.3">
      <c r="B3" t="s">
        <v>74</v>
      </c>
    </row>
    <row r="5" spans="2:7" x14ac:dyDescent="0.3">
      <c r="B5" t="s">
        <v>77</v>
      </c>
      <c r="C5">
        <f>12.22128+5.85349+6.13151+531.68731+9.50687+3.10896+8.41316+22.1572+52.58038+92.8243+118.71202+4.0841+1.56841+18.0625+5.21519+10.8935+62.6295+74.60521+4.54603+7.24424+7.81121+19.05787+158.0083+35.958+259.67162+46.59915+375.00939+231.91567+6.35037+5.24024+72.23237+102.6533+0.9102+74.82385+98.61622+14.40974+8.9735+5.73526+4.24248+2.99138+3.14032+4.98091+20.08704+100.92313+359.17861+23.15248+159.4503+325.38913+11.01326+31.06229+20.22568+77.18396+25.88776+25.88776+2.26341+73.06955+48.48006+56.18225+84.29817+18.62191+18.12313+3.60424+1.14608+64.52159+10.0275+3.41238+2.33009+41.73778+72.67128+75.06976+305.21081+59.88674+15.48651+40.68073+78.38517+119.39749+60.1938+117.99498+47.19209+1.80077+0.87772+50.13927+30.66278+21.94614+297.99479+76.61396+62.14974+165.28279+22.09131+38.49214+83.874+183.81133+101.99201+12.35141+12.47276+7.34115+25.26952+2.38367+39.15873+4.99961+21.0646+40.32974+13.36446+325.36004</f>
        <v>6832.6298499999994</v>
      </c>
      <c r="D5" t="s">
        <v>13</v>
      </c>
    </row>
    <row r="6" spans="2:7" x14ac:dyDescent="0.3">
      <c r="B6" t="s">
        <v>78</v>
      </c>
      <c r="D6" t="s">
        <v>13</v>
      </c>
    </row>
    <row r="7" spans="2:7" x14ac:dyDescent="0.3">
      <c r="B7" t="s">
        <v>79</v>
      </c>
      <c r="C7">
        <v>7</v>
      </c>
      <c r="D7" t="s">
        <v>80</v>
      </c>
    </row>
    <row r="8" spans="2:7" x14ac:dyDescent="0.3">
      <c r="B8" t="s">
        <v>81</v>
      </c>
      <c r="C8">
        <v>7</v>
      </c>
      <c r="D8" t="s">
        <v>80</v>
      </c>
    </row>
    <row r="9" spans="2:7" x14ac:dyDescent="0.3">
      <c r="B9" t="s">
        <v>98</v>
      </c>
      <c r="C9">
        <v>2</v>
      </c>
      <c r="D9" t="s">
        <v>80</v>
      </c>
    </row>
    <row r="10" spans="2:7" x14ac:dyDescent="0.3">
      <c r="B10" t="s">
        <v>99</v>
      </c>
      <c r="C10">
        <v>6</v>
      </c>
      <c r="D10" t="s">
        <v>80</v>
      </c>
    </row>
    <row r="14" spans="2:7" x14ac:dyDescent="0.3">
      <c r="B14" t="s">
        <v>82</v>
      </c>
      <c r="C14">
        <f>C5+C6</f>
        <v>6832.6298499999994</v>
      </c>
      <c r="D14" t="s">
        <v>13</v>
      </c>
      <c r="E14">
        <f>C14/1000</f>
        <v>6.8326298499999991</v>
      </c>
      <c r="F14" t="s">
        <v>83</v>
      </c>
    </row>
    <row r="15" spans="2:7" x14ac:dyDescent="0.3">
      <c r="B15" t="s">
        <v>84</v>
      </c>
      <c r="C15">
        <f>C14*6</f>
        <v>40995.7791</v>
      </c>
      <c r="D15" t="s">
        <v>85</v>
      </c>
      <c r="E15">
        <f>C15/10000</f>
        <v>4.0995779099999998</v>
      </c>
      <c r="F15" t="s">
        <v>86</v>
      </c>
      <c r="G15" t="s">
        <v>87</v>
      </c>
    </row>
    <row r="16" spans="2:7" x14ac:dyDescent="0.3">
      <c r="B16" t="s">
        <v>88</v>
      </c>
      <c r="C16">
        <f>E14</f>
        <v>6.8326298499999991</v>
      </c>
      <c r="D16" t="s">
        <v>83</v>
      </c>
    </row>
    <row r="17" spans="2:12" x14ac:dyDescent="0.3">
      <c r="B17" t="s">
        <v>89</v>
      </c>
      <c r="C17">
        <f>C5</f>
        <v>6832.6298499999994</v>
      </c>
      <c r="D17" t="s">
        <v>90</v>
      </c>
      <c r="G17">
        <f>F17+C19</f>
        <v>2016.5250294985249</v>
      </c>
    </row>
    <row r="18" spans="2:12" x14ac:dyDescent="0.3">
      <c r="B18" t="s">
        <v>91</v>
      </c>
      <c r="C18">
        <f>C9</f>
        <v>2</v>
      </c>
      <c r="D18" t="s">
        <v>90</v>
      </c>
    </row>
    <row r="19" spans="2:12" x14ac:dyDescent="0.3">
      <c r="B19" t="s">
        <v>92</v>
      </c>
      <c r="C19">
        <f>C17/3.39+1</f>
        <v>2016.5250294985249</v>
      </c>
      <c r="D19" t="s">
        <v>80</v>
      </c>
    </row>
    <row r="20" spans="2:12" x14ac:dyDescent="0.3">
      <c r="B20" t="s">
        <v>31</v>
      </c>
      <c r="C20">
        <f>(C7*2)+(C8*3)+(C9*2)+(C10*2)</f>
        <v>51</v>
      </c>
      <c r="D20" t="s">
        <v>80</v>
      </c>
    </row>
    <row r="21" spans="2:12" x14ac:dyDescent="0.3">
      <c r="B21" t="s">
        <v>93</v>
      </c>
      <c r="C21">
        <f>C6/5</f>
        <v>0</v>
      </c>
      <c r="D21" t="s">
        <v>94</v>
      </c>
    </row>
    <row r="22" spans="2:12" x14ac:dyDescent="0.3">
      <c r="B22" t="s">
        <v>92</v>
      </c>
      <c r="C22">
        <f>C19*0.6*0.4</f>
        <v>483.96600707964603</v>
      </c>
      <c r="D22" t="s">
        <v>95</v>
      </c>
    </row>
    <row r="23" spans="2:12" x14ac:dyDescent="0.3">
      <c r="B23" t="s">
        <v>31</v>
      </c>
      <c r="C23">
        <f>C20*0.4*1.2</f>
        <v>24.48</v>
      </c>
      <c r="D23" t="s">
        <v>95</v>
      </c>
      <c r="L23">
        <f>0.4*0.2*10000</f>
        <v>800.00000000000011</v>
      </c>
    </row>
    <row r="24" spans="2:12" x14ac:dyDescent="0.3">
      <c r="B24" t="s">
        <v>93</v>
      </c>
      <c r="C24">
        <f>C21*0.9*1.2</f>
        <v>0</v>
      </c>
      <c r="D24" t="s">
        <v>95</v>
      </c>
    </row>
    <row r="25" spans="2:12" x14ac:dyDescent="0.3">
      <c r="B25" t="s">
        <v>96</v>
      </c>
      <c r="C25">
        <f>(C14*0.4*0.2)-(C22-C23-C24)</f>
        <v>87.124380920353929</v>
      </c>
      <c r="D25" t="s">
        <v>95</v>
      </c>
    </row>
    <row r="26" spans="2:12" x14ac:dyDescent="0.3">
      <c r="B26" t="s">
        <v>97</v>
      </c>
      <c r="C26">
        <f>SUM(C22:C25)</f>
        <v>595.57038799999998</v>
      </c>
      <c r="D26" t="s">
        <v>95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17ED64-E84A-451A-B522-21871872E7E6}">
  <dimension ref="A1:U49"/>
  <sheetViews>
    <sheetView view="pageBreakPreview" topLeftCell="B1" zoomScaleNormal="55" zoomScaleSheetLayoutView="100" workbookViewId="0">
      <selection activeCell="K52" sqref="K52"/>
    </sheetView>
  </sheetViews>
  <sheetFormatPr defaultColWidth="8.88671875" defaultRowHeight="13.2" x14ac:dyDescent="0.25"/>
  <cols>
    <col min="1" max="1" width="7.44140625" style="66" customWidth="1"/>
    <col min="2" max="2" width="14" style="109" customWidth="1"/>
    <col min="3" max="3" width="48.6640625" style="125" customWidth="1"/>
    <col min="4" max="4" width="8.44140625" style="109" customWidth="1"/>
    <col min="5" max="5" width="11.33203125" style="126" customWidth="1"/>
    <col min="6" max="6" width="17" style="127" customWidth="1"/>
    <col min="7" max="7" width="19.44140625" style="128" customWidth="1"/>
    <col min="8" max="9" width="12" style="66" bestFit="1" customWidth="1"/>
    <col min="10" max="251" width="8.88671875" style="66"/>
    <col min="252" max="252" width="8.44140625" style="66" customWidth="1"/>
    <col min="253" max="253" width="12.109375" style="66" customWidth="1"/>
    <col min="254" max="254" width="53.44140625" style="66" customWidth="1"/>
    <col min="255" max="255" width="8.44140625" style="66" customWidth="1"/>
    <col min="256" max="256" width="7.88671875" style="66" customWidth="1"/>
    <col min="257" max="257" width="13.88671875" style="66" customWidth="1"/>
    <col min="258" max="258" width="19.44140625" style="66" customWidth="1"/>
    <col min="259" max="259" width="9.109375" style="66" customWidth="1"/>
    <col min="260" max="260" width="11.6640625" style="66" bestFit="1" customWidth="1"/>
    <col min="261" max="263" width="8.88671875" style="66"/>
    <col min="264" max="265" width="12" style="66" bestFit="1" customWidth="1"/>
    <col min="266" max="507" width="8.88671875" style="66"/>
    <col min="508" max="508" width="8.44140625" style="66" customWidth="1"/>
    <col min="509" max="509" width="12.109375" style="66" customWidth="1"/>
    <col min="510" max="510" width="53.44140625" style="66" customWidth="1"/>
    <col min="511" max="511" width="8.44140625" style="66" customWidth="1"/>
    <col min="512" max="512" width="7.88671875" style="66" customWidth="1"/>
    <col min="513" max="513" width="13.88671875" style="66" customWidth="1"/>
    <col min="514" max="514" width="19.44140625" style="66" customWidth="1"/>
    <col min="515" max="515" width="9.109375" style="66" customWidth="1"/>
    <col min="516" max="516" width="11.6640625" style="66" bestFit="1" customWidth="1"/>
    <col min="517" max="519" width="8.88671875" style="66"/>
    <col min="520" max="521" width="12" style="66" bestFit="1" customWidth="1"/>
    <col min="522" max="763" width="8.88671875" style="66"/>
    <col min="764" max="764" width="8.44140625" style="66" customWidth="1"/>
    <col min="765" max="765" width="12.109375" style="66" customWidth="1"/>
    <col min="766" max="766" width="53.44140625" style="66" customWidth="1"/>
    <col min="767" max="767" width="8.44140625" style="66" customWidth="1"/>
    <col min="768" max="768" width="7.88671875" style="66" customWidth="1"/>
    <col min="769" max="769" width="13.88671875" style="66" customWidth="1"/>
    <col min="770" max="770" width="19.44140625" style="66" customWidth="1"/>
    <col min="771" max="771" width="9.109375" style="66" customWidth="1"/>
    <col min="772" max="772" width="11.6640625" style="66" bestFit="1" customWidth="1"/>
    <col min="773" max="775" width="8.88671875" style="66"/>
    <col min="776" max="777" width="12" style="66" bestFit="1" customWidth="1"/>
    <col min="778" max="1019" width="8.88671875" style="66"/>
    <col min="1020" max="1020" width="8.44140625" style="66" customWidth="1"/>
    <col min="1021" max="1021" width="12.109375" style="66" customWidth="1"/>
    <col min="1022" max="1022" width="53.44140625" style="66" customWidth="1"/>
    <col min="1023" max="1023" width="8.44140625" style="66" customWidth="1"/>
    <col min="1024" max="1024" width="7.88671875" style="66" customWidth="1"/>
    <col min="1025" max="1025" width="13.88671875" style="66" customWidth="1"/>
    <col min="1026" max="1026" width="19.44140625" style="66" customWidth="1"/>
    <col min="1027" max="1027" width="9.109375" style="66" customWidth="1"/>
    <col min="1028" max="1028" width="11.6640625" style="66" bestFit="1" customWidth="1"/>
    <col min="1029" max="1031" width="8.88671875" style="66"/>
    <col min="1032" max="1033" width="12" style="66" bestFit="1" customWidth="1"/>
    <col min="1034" max="1275" width="8.88671875" style="66"/>
    <col min="1276" max="1276" width="8.44140625" style="66" customWidth="1"/>
    <col min="1277" max="1277" width="12.109375" style="66" customWidth="1"/>
    <col min="1278" max="1278" width="53.44140625" style="66" customWidth="1"/>
    <col min="1279" max="1279" width="8.44140625" style="66" customWidth="1"/>
    <col min="1280" max="1280" width="7.88671875" style="66" customWidth="1"/>
    <col min="1281" max="1281" width="13.88671875" style="66" customWidth="1"/>
    <col min="1282" max="1282" width="19.44140625" style="66" customWidth="1"/>
    <col min="1283" max="1283" width="9.109375" style="66" customWidth="1"/>
    <col min="1284" max="1284" width="11.6640625" style="66" bestFit="1" customWidth="1"/>
    <col min="1285" max="1287" width="8.88671875" style="66"/>
    <col min="1288" max="1289" width="12" style="66" bestFit="1" customWidth="1"/>
    <col min="1290" max="1531" width="8.88671875" style="66"/>
    <col min="1532" max="1532" width="8.44140625" style="66" customWidth="1"/>
    <col min="1533" max="1533" width="12.109375" style="66" customWidth="1"/>
    <col min="1534" max="1534" width="53.44140625" style="66" customWidth="1"/>
    <col min="1535" max="1535" width="8.44140625" style="66" customWidth="1"/>
    <col min="1536" max="1536" width="7.88671875" style="66" customWidth="1"/>
    <col min="1537" max="1537" width="13.88671875" style="66" customWidth="1"/>
    <col min="1538" max="1538" width="19.44140625" style="66" customWidth="1"/>
    <col min="1539" max="1539" width="9.109375" style="66" customWidth="1"/>
    <col min="1540" max="1540" width="11.6640625" style="66" bestFit="1" customWidth="1"/>
    <col min="1541" max="1543" width="8.88671875" style="66"/>
    <col min="1544" max="1545" width="12" style="66" bestFit="1" customWidth="1"/>
    <col min="1546" max="1787" width="8.88671875" style="66"/>
    <col min="1788" max="1788" width="8.44140625" style="66" customWidth="1"/>
    <col min="1789" max="1789" width="12.109375" style="66" customWidth="1"/>
    <col min="1790" max="1790" width="53.44140625" style="66" customWidth="1"/>
    <col min="1791" max="1791" width="8.44140625" style="66" customWidth="1"/>
    <col min="1792" max="1792" width="7.88671875" style="66" customWidth="1"/>
    <col min="1793" max="1793" width="13.88671875" style="66" customWidth="1"/>
    <col min="1794" max="1794" width="19.44140625" style="66" customWidth="1"/>
    <col min="1795" max="1795" width="9.109375" style="66" customWidth="1"/>
    <col min="1796" max="1796" width="11.6640625" style="66" bestFit="1" customWidth="1"/>
    <col min="1797" max="1799" width="8.88671875" style="66"/>
    <col min="1800" max="1801" width="12" style="66" bestFit="1" customWidth="1"/>
    <col min="1802" max="2043" width="8.88671875" style="66"/>
    <col min="2044" max="2044" width="8.44140625" style="66" customWidth="1"/>
    <col min="2045" max="2045" width="12.109375" style="66" customWidth="1"/>
    <col min="2046" max="2046" width="53.44140625" style="66" customWidth="1"/>
    <col min="2047" max="2047" width="8.44140625" style="66" customWidth="1"/>
    <col min="2048" max="2048" width="7.88671875" style="66" customWidth="1"/>
    <col min="2049" max="2049" width="13.88671875" style="66" customWidth="1"/>
    <col min="2050" max="2050" width="19.44140625" style="66" customWidth="1"/>
    <col min="2051" max="2051" width="9.109375" style="66" customWidth="1"/>
    <col min="2052" max="2052" width="11.6640625" style="66" bestFit="1" customWidth="1"/>
    <col min="2053" max="2055" width="8.88671875" style="66"/>
    <col min="2056" max="2057" width="12" style="66" bestFit="1" customWidth="1"/>
    <col min="2058" max="2299" width="8.88671875" style="66"/>
    <col min="2300" max="2300" width="8.44140625" style="66" customWidth="1"/>
    <col min="2301" max="2301" width="12.109375" style="66" customWidth="1"/>
    <col min="2302" max="2302" width="53.44140625" style="66" customWidth="1"/>
    <col min="2303" max="2303" width="8.44140625" style="66" customWidth="1"/>
    <col min="2304" max="2304" width="7.88671875" style="66" customWidth="1"/>
    <col min="2305" max="2305" width="13.88671875" style="66" customWidth="1"/>
    <col min="2306" max="2306" width="19.44140625" style="66" customWidth="1"/>
    <col min="2307" max="2307" width="9.109375" style="66" customWidth="1"/>
    <col min="2308" max="2308" width="11.6640625" style="66" bestFit="1" customWidth="1"/>
    <col min="2309" max="2311" width="8.88671875" style="66"/>
    <col min="2312" max="2313" width="12" style="66" bestFit="1" customWidth="1"/>
    <col min="2314" max="2555" width="8.88671875" style="66"/>
    <col min="2556" max="2556" width="8.44140625" style="66" customWidth="1"/>
    <col min="2557" max="2557" width="12.109375" style="66" customWidth="1"/>
    <col min="2558" max="2558" width="53.44140625" style="66" customWidth="1"/>
    <col min="2559" max="2559" width="8.44140625" style="66" customWidth="1"/>
    <col min="2560" max="2560" width="7.88671875" style="66" customWidth="1"/>
    <col min="2561" max="2561" width="13.88671875" style="66" customWidth="1"/>
    <col min="2562" max="2562" width="19.44140625" style="66" customWidth="1"/>
    <col min="2563" max="2563" width="9.109375" style="66" customWidth="1"/>
    <col min="2564" max="2564" width="11.6640625" style="66" bestFit="1" customWidth="1"/>
    <col min="2565" max="2567" width="8.88671875" style="66"/>
    <col min="2568" max="2569" width="12" style="66" bestFit="1" customWidth="1"/>
    <col min="2570" max="2811" width="8.88671875" style="66"/>
    <col min="2812" max="2812" width="8.44140625" style="66" customWidth="1"/>
    <col min="2813" max="2813" width="12.109375" style="66" customWidth="1"/>
    <col min="2814" max="2814" width="53.44140625" style="66" customWidth="1"/>
    <col min="2815" max="2815" width="8.44140625" style="66" customWidth="1"/>
    <col min="2816" max="2816" width="7.88671875" style="66" customWidth="1"/>
    <col min="2817" max="2817" width="13.88671875" style="66" customWidth="1"/>
    <col min="2818" max="2818" width="19.44140625" style="66" customWidth="1"/>
    <col min="2819" max="2819" width="9.109375" style="66" customWidth="1"/>
    <col min="2820" max="2820" width="11.6640625" style="66" bestFit="1" customWidth="1"/>
    <col min="2821" max="2823" width="8.88671875" style="66"/>
    <col min="2824" max="2825" width="12" style="66" bestFit="1" customWidth="1"/>
    <col min="2826" max="3067" width="8.88671875" style="66"/>
    <col min="3068" max="3068" width="8.44140625" style="66" customWidth="1"/>
    <col min="3069" max="3069" width="12.109375" style="66" customWidth="1"/>
    <col min="3070" max="3070" width="53.44140625" style="66" customWidth="1"/>
    <col min="3071" max="3071" width="8.44140625" style="66" customWidth="1"/>
    <col min="3072" max="3072" width="7.88671875" style="66" customWidth="1"/>
    <col min="3073" max="3073" width="13.88671875" style="66" customWidth="1"/>
    <col min="3074" max="3074" width="19.44140625" style="66" customWidth="1"/>
    <col min="3075" max="3075" width="9.109375" style="66" customWidth="1"/>
    <col min="3076" max="3076" width="11.6640625" style="66" bestFit="1" customWidth="1"/>
    <col min="3077" max="3079" width="8.88671875" style="66"/>
    <col min="3080" max="3081" width="12" style="66" bestFit="1" customWidth="1"/>
    <col min="3082" max="3323" width="8.88671875" style="66"/>
    <col min="3324" max="3324" width="8.44140625" style="66" customWidth="1"/>
    <col min="3325" max="3325" width="12.109375" style="66" customWidth="1"/>
    <col min="3326" max="3326" width="53.44140625" style="66" customWidth="1"/>
    <col min="3327" max="3327" width="8.44140625" style="66" customWidth="1"/>
    <col min="3328" max="3328" width="7.88671875" style="66" customWidth="1"/>
    <col min="3329" max="3329" width="13.88671875" style="66" customWidth="1"/>
    <col min="3330" max="3330" width="19.44140625" style="66" customWidth="1"/>
    <col min="3331" max="3331" width="9.109375" style="66" customWidth="1"/>
    <col min="3332" max="3332" width="11.6640625" style="66" bestFit="1" customWidth="1"/>
    <col min="3333" max="3335" width="8.88671875" style="66"/>
    <col min="3336" max="3337" width="12" style="66" bestFit="1" customWidth="1"/>
    <col min="3338" max="3579" width="8.88671875" style="66"/>
    <col min="3580" max="3580" width="8.44140625" style="66" customWidth="1"/>
    <col min="3581" max="3581" width="12.109375" style="66" customWidth="1"/>
    <col min="3582" max="3582" width="53.44140625" style="66" customWidth="1"/>
    <col min="3583" max="3583" width="8.44140625" style="66" customWidth="1"/>
    <col min="3584" max="3584" width="7.88671875" style="66" customWidth="1"/>
    <col min="3585" max="3585" width="13.88671875" style="66" customWidth="1"/>
    <col min="3586" max="3586" width="19.44140625" style="66" customWidth="1"/>
    <col min="3587" max="3587" width="9.109375" style="66" customWidth="1"/>
    <col min="3588" max="3588" width="11.6640625" style="66" bestFit="1" customWidth="1"/>
    <col min="3589" max="3591" width="8.88671875" style="66"/>
    <col min="3592" max="3593" width="12" style="66" bestFit="1" customWidth="1"/>
    <col min="3594" max="3835" width="8.88671875" style="66"/>
    <col min="3836" max="3836" width="8.44140625" style="66" customWidth="1"/>
    <col min="3837" max="3837" width="12.109375" style="66" customWidth="1"/>
    <col min="3838" max="3838" width="53.44140625" style="66" customWidth="1"/>
    <col min="3839" max="3839" width="8.44140625" style="66" customWidth="1"/>
    <col min="3840" max="3840" width="7.88671875" style="66" customWidth="1"/>
    <col min="3841" max="3841" width="13.88671875" style="66" customWidth="1"/>
    <col min="3842" max="3842" width="19.44140625" style="66" customWidth="1"/>
    <col min="3843" max="3843" width="9.109375" style="66" customWidth="1"/>
    <col min="3844" max="3844" width="11.6640625" style="66" bestFit="1" customWidth="1"/>
    <col min="3845" max="3847" width="8.88671875" style="66"/>
    <col min="3848" max="3849" width="12" style="66" bestFit="1" customWidth="1"/>
    <col min="3850" max="4091" width="8.88671875" style="66"/>
    <col min="4092" max="4092" width="8.44140625" style="66" customWidth="1"/>
    <col min="4093" max="4093" width="12.109375" style="66" customWidth="1"/>
    <col min="4094" max="4094" width="53.44140625" style="66" customWidth="1"/>
    <col min="4095" max="4095" width="8.44140625" style="66" customWidth="1"/>
    <col min="4096" max="4096" width="7.88671875" style="66" customWidth="1"/>
    <col min="4097" max="4097" width="13.88671875" style="66" customWidth="1"/>
    <col min="4098" max="4098" width="19.44140625" style="66" customWidth="1"/>
    <col min="4099" max="4099" width="9.109375" style="66" customWidth="1"/>
    <col min="4100" max="4100" width="11.6640625" style="66" bestFit="1" customWidth="1"/>
    <col min="4101" max="4103" width="8.88671875" style="66"/>
    <col min="4104" max="4105" width="12" style="66" bestFit="1" customWidth="1"/>
    <col min="4106" max="4347" width="8.88671875" style="66"/>
    <col min="4348" max="4348" width="8.44140625" style="66" customWidth="1"/>
    <col min="4349" max="4349" width="12.109375" style="66" customWidth="1"/>
    <col min="4350" max="4350" width="53.44140625" style="66" customWidth="1"/>
    <col min="4351" max="4351" width="8.44140625" style="66" customWidth="1"/>
    <col min="4352" max="4352" width="7.88671875" style="66" customWidth="1"/>
    <col min="4353" max="4353" width="13.88671875" style="66" customWidth="1"/>
    <col min="4354" max="4354" width="19.44140625" style="66" customWidth="1"/>
    <col min="4355" max="4355" width="9.109375" style="66" customWidth="1"/>
    <col min="4356" max="4356" width="11.6640625" style="66" bestFit="1" customWidth="1"/>
    <col min="4357" max="4359" width="8.88671875" style="66"/>
    <col min="4360" max="4361" width="12" style="66" bestFit="1" customWidth="1"/>
    <col min="4362" max="4603" width="8.88671875" style="66"/>
    <col min="4604" max="4604" width="8.44140625" style="66" customWidth="1"/>
    <col min="4605" max="4605" width="12.109375" style="66" customWidth="1"/>
    <col min="4606" max="4606" width="53.44140625" style="66" customWidth="1"/>
    <col min="4607" max="4607" width="8.44140625" style="66" customWidth="1"/>
    <col min="4608" max="4608" width="7.88671875" style="66" customWidth="1"/>
    <col min="4609" max="4609" width="13.88671875" style="66" customWidth="1"/>
    <col min="4610" max="4610" width="19.44140625" style="66" customWidth="1"/>
    <col min="4611" max="4611" width="9.109375" style="66" customWidth="1"/>
    <col min="4612" max="4612" width="11.6640625" style="66" bestFit="1" customWidth="1"/>
    <col min="4613" max="4615" width="8.88671875" style="66"/>
    <col min="4616" max="4617" width="12" style="66" bestFit="1" customWidth="1"/>
    <col min="4618" max="4859" width="8.88671875" style="66"/>
    <col min="4860" max="4860" width="8.44140625" style="66" customWidth="1"/>
    <col min="4861" max="4861" width="12.109375" style="66" customWidth="1"/>
    <col min="4862" max="4862" width="53.44140625" style="66" customWidth="1"/>
    <col min="4863" max="4863" width="8.44140625" style="66" customWidth="1"/>
    <col min="4864" max="4864" width="7.88671875" style="66" customWidth="1"/>
    <col min="4865" max="4865" width="13.88671875" style="66" customWidth="1"/>
    <col min="4866" max="4866" width="19.44140625" style="66" customWidth="1"/>
    <col min="4867" max="4867" width="9.109375" style="66" customWidth="1"/>
    <col min="4868" max="4868" width="11.6640625" style="66" bestFit="1" customWidth="1"/>
    <col min="4869" max="4871" width="8.88671875" style="66"/>
    <col min="4872" max="4873" width="12" style="66" bestFit="1" customWidth="1"/>
    <col min="4874" max="5115" width="8.88671875" style="66"/>
    <col min="5116" max="5116" width="8.44140625" style="66" customWidth="1"/>
    <col min="5117" max="5117" width="12.109375" style="66" customWidth="1"/>
    <col min="5118" max="5118" width="53.44140625" style="66" customWidth="1"/>
    <col min="5119" max="5119" width="8.44140625" style="66" customWidth="1"/>
    <col min="5120" max="5120" width="7.88671875" style="66" customWidth="1"/>
    <col min="5121" max="5121" width="13.88671875" style="66" customWidth="1"/>
    <col min="5122" max="5122" width="19.44140625" style="66" customWidth="1"/>
    <col min="5123" max="5123" width="9.109375" style="66" customWidth="1"/>
    <col min="5124" max="5124" width="11.6640625" style="66" bestFit="1" customWidth="1"/>
    <col min="5125" max="5127" width="8.88671875" style="66"/>
    <col min="5128" max="5129" width="12" style="66" bestFit="1" customWidth="1"/>
    <col min="5130" max="5371" width="8.88671875" style="66"/>
    <col min="5372" max="5372" width="8.44140625" style="66" customWidth="1"/>
    <col min="5373" max="5373" width="12.109375" style="66" customWidth="1"/>
    <col min="5374" max="5374" width="53.44140625" style="66" customWidth="1"/>
    <col min="5375" max="5375" width="8.44140625" style="66" customWidth="1"/>
    <col min="5376" max="5376" width="7.88671875" style="66" customWidth="1"/>
    <col min="5377" max="5377" width="13.88671875" style="66" customWidth="1"/>
    <col min="5378" max="5378" width="19.44140625" style="66" customWidth="1"/>
    <col min="5379" max="5379" width="9.109375" style="66" customWidth="1"/>
    <col min="5380" max="5380" width="11.6640625" style="66" bestFit="1" customWidth="1"/>
    <col min="5381" max="5383" width="8.88671875" style="66"/>
    <col min="5384" max="5385" width="12" style="66" bestFit="1" customWidth="1"/>
    <col min="5386" max="5627" width="8.88671875" style="66"/>
    <col min="5628" max="5628" width="8.44140625" style="66" customWidth="1"/>
    <col min="5629" max="5629" width="12.109375" style="66" customWidth="1"/>
    <col min="5630" max="5630" width="53.44140625" style="66" customWidth="1"/>
    <col min="5631" max="5631" width="8.44140625" style="66" customWidth="1"/>
    <col min="5632" max="5632" width="7.88671875" style="66" customWidth="1"/>
    <col min="5633" max="5633" width="13.88671875" style="66" customWidth="1"/>
    <col min="5634" max="5634" width="19.44140625" style="66" customWidth="1"/>
    <col min="5635" max="5635" width="9.109375" style="66" customWidth="1"/>
    <col min="5636" max="5636" width="11.6640625" style="66" bestFit="1" customWidth="1"/>
    <col min="5637" max="5639" width="8.88671875" style="66"/>
    <col min="5640" max="5641" width="12" style="66" bestFit="1" customWidth="1"/>
    <col min="5642" max="5883" width="8.88671875" style="66"/>
    <col min="5884" max="5884" width="8.44140625" style="66" customWidth="1"/>
    <col min="5885" max="5885" width="12.109375" style="66" customWidth="1"/>
    <col min="5886" max="5886" width="53.44140625" style="66" customWidth="1"/>
    <col min="5887" max="5887" width="8.44140625" style="66" customWidth="1"/>
    <col min="5888" max="5888" width="7.88671875" style="66" customWidth="1"/>
    <col min="5889" max="5889" width="13.88671875" style="66" customWidth="1"/>
    <col min="5890" max="5890" width="19.44140625" style="66" customWidth="1"/>
    <col min="5891" max="5891" width="9.109375" style="66" customWidth="1"/>
    <col min="5892" max="5892" width="11.6640625" style="66" bestFit="1" customWidth="1"/>
    <col min="5893" max="5895" width="8.88671875" style="66"/>
    <col min="5896" max="5897" width="12" style="66" bestFit="1" customWidth="1"/>
    <col min="5898" max="6139" width="8.88671875" style="66"/>
    <col min="6140" max="6140" width="8.44140625" style="66" customWidth="1"/>
    <col min="6141" max="6141" width="12.109375" style="66" customWidth="1"/>
    <col min="6142" max="6142" width="53.44140625" style="66" customWidth="1"/>
    <col min="6143" max="6143" width="8.44140625" style="66" customWidth="1"/>
    <col min="6144" max="6144" width="7.88671875" style="66" customWidth="1"/>
    <col min="6145" max="6145" width="13.88671875" style="66" customWidth="1"/>
    <col min="6146" max="6146" width="19.44140625" style="66" customWidth="1"/>
    <col min="6147" max="6147" width="9.109375" style="66" customWidth="1"/>
    <col min="6148" max="6148" width="11.6640625" style="66" bestFit="1" customWidth="1"/>
    <col min="6149" max="6151" width="8.88671875" style="66"/>
    <col min="6152" max="6153" width="12" style="66" bestFit="1" customWidth="1"/>
    <col min="6154" max="6395" width="8.88671875" style="66"/>
    <col min="6396" max="6396" width="8.44140625" style="66" customWidth="1"/>
    <col min="6397" max="6397" width="12.109375" style="66" customWidth="1"/>
    <col min="6398" max="6398" width="53.44140625" style="66" customWidth="1"/>
    <col min="6399" max="6399" width="8.44140625" style="66" customWidth="1"/>
    <col min="6400" max="6400" width="7.88671875" style="66" customWidth="1"/>
    <col min="6401" max="6401" width="13.88671875" style="66" customWidth="1"/>
    <col min="6402" max="6402" width="19.44140625" style="66" customWidth="1"/>
    <col min="6403" max="6403" width="9.109375" style="66" customWidth="1"/>
    <col min="6404" max="6404" width="11.6640625" style="66" bestFit="1" customWidth="1"/>
    <col min="6405" max="6407" width="8.88671875" style="66"/>
    <col min="6408" max="6409" width="12" style="66" bestFit="1" customWidth="1"/>
    <col min="6410" max="6651" width="8.88671875" style="66"/>
    <col min="6652" max="6652" width="8.44140625" style="66" customWidth="1"/>
    <col min="6653" max="6653" width="12.109375" style="66" customWidth="1"/>
    <col min="6654" max="6654" width="53.44140625" style="66" customWidth="1"/>
    <col min="6655" max="6655" width="8.44140625" style="66" customWidth="1"/>
    <col min="6656" max="6656" width="7.88671875" style="66" customWidth="1"/>
    <col min="6657" max="6657" width="13.88671875" style="66" customWidth="1"/>
    <col min="6658" max="6658" width="19.44140625" style="66" customWidth="1"/>
    <col min="6659" max="6659" width="9.109375" style="66" customWidth="1"/>
    <col min="6660" max="6660" width="11.6640625" style="66" bestFit="1" customWidth="1"/>
    <col min="6661" max="6663" width="8.88671875" style="66"/>
    <col min="6664" max="6665" width="12" style="66" bestFit="1" customWidth="1"/>
    <col min="6666" max="6907" width="8.88671875" style="66"/>
    <col min="6908" max="6908" width="8.44140625" style="66" customWidth="1"/>
    <col min="6909" max="6909" width="12.109375" style="66" customWidth="1"/>
    <col min="6910" max="6910" width="53.44140625" style="66" customWidth="1"/>
    <col min="6911" max="6911" width="8.44140625" style="66" customWidth="1"/>
    <col min="6912" max="6912" width="7.88671875" style="66" customWidth="1"/>
    <col min="6913" max="6913" width="13.88671875" style="66" customWidth="1"/>
    <col min="6914" max="6914" width="19.44140625" style="66" customWidth="1"/>
    <col min="6915" max="6915" width="9.109375" style="66" customWidth="1"/>
    <col min="6916" max="6916" width="11.6640625" style="66" bestFit="1" customWidth="1"/>
    <col min="6917" max="6919" width="8.88671875" style="66"/>
    <col min="6920" max="6921" width="12" style="66" bestFit="1" customWidth="1"/>
    <col min="6922" max="7163" width="8.88671875" style="66"/>
    <col min="7164" max="7164" width="8.44140625" style="66" customWidth="1"/>
    <col min="7165" max="7165" width="12.109375" style="66" customWidth="1"/>
    <col min="7166" max="7166" width="53.44140625" style="66" customWidth="1"/>
    <col min="7167" max="7167" width="8.44140625" style="66" customWidth="1"/>
    <col min="7168" max="7168" width="7.88671875" style="66" customWidth="1"/>
    <col min="7169" max="7169" width="13.88671875" style="66" customWidth="1"/>
    <col min="7170" max="7170" width="19.44140625" style="66" customWidth="1"/>
    <col min="7171" max="7171" width="9.109375" style="66" customWidth="1"/>
    <col min="7172" max="7172" width="11.6640625" style="66" bestFit="1" customWidth="1"/>
    <col min="7173" max="7175" width="8.88671875" style="66"/>
    <col min="7176" max="7177" width="12" style="66" bestFit="1" customWidth="1"/>
    <col min="7178" max="7419" width="8.88671875" style="66"/>
    <col min="7420" max="7420" width="8.44140625" style="66" customWidth="1"/>
    <col min="7421" max="7421" width="12.109375" style="66" customWidth="1"/>
    <col min="7422" max="7422" width="53.44140625" style="66" customWidth="1"/>
    <col min="7423" max="7423" width="8.44140625" style="66" customWidth="1"/>
    <col min="7424" max="7424" width="7.88671875" style="66" customWidth="1"/>
    <col min="7425" max="7425" width="13.88671875" style="66" customWidth="1"/>
    <col min="7426" max="7426" width="19.44140625" style="66" customWidth="1"/>
    <col min="7427" max="7427" width="9.109375" style="66" customWidth="1"/>
    <col min="7428" max="7428" width="11.6640625" style="66" bestFit="1" customWidth="1"/>
    <col min="7429" max="7431" width="8.88671875" style="66"/>
    <col min="7432" max="7433" width="12" style="66" bestFit="1" customWidth="1"/>
    <col min="7434" max="7675" width="8.88671875" style="66"/>
    <col min="7676" max="7676" width="8.44140625" style="66" customWidth="1"/>
    <col min="7677" max="7677" width="12.109375" style="66" customWidth="1"/>
    <col min="7678" max="7678" width="53.44140625" style="66" customWidth="1"/>
    <col min="7679" max="7679" width="8.44140625" style="66" customWidth="1"/>
    <col min="7680" max="7680" width="7.88671875" style="66" customWidth="1"/>
    <col min="7681" max="7681" width="13.88671875" style="66" customWidth="1"/>
    <col min="7682" max="7682" width="19.44140625" style="66" customWidth="1"/>
    <col min="7683" max="7683" width="9.109375" style="66" customWidth="1"/>
    <col min="7684" max="7684" width="11.6640625" style="66" bestFit="1" customWidth="1"/>
    <col min="7685" max="7687" width="8.88671875" style="66"/>
    <col min="7688" max="7689" width="12" style="66" bestFit="1" customWidth="1"/>
    <col min="7690" max="7931" width="8.88671875" style="66"/>
    <col min="7932" max="7932" width="8.44140625" style="66" customWidth="1"/>
    <col min="7933" max="7933" width="12.109375" style="66" customWidth="1"/>
    <col min="7934" max="7934" width="53.44140625" style="66" customWidth="1"/>
    <col min="7935" max="7935" width="8.44140625" style="66" customWidth="1"/>
    <col min="7936" max="7936" width="7.88671875" style="66" customWidth="1"/>
    <col min="7937" max="7937" width="13.88671875" style="66" customWidth="1"/>
    <col min="7938" max="7938" width="19.44140625" style="66" customWidth="1"/>
    <col min="7939" max="7939" width="9.109375" style="66" customWidth="1"/>
    <col min="7940" max="7940" width="11.6640625" style="66" bestFit="1" customWidth="1"/>
    <col min="7941" max="7943" width="8.88671875" style="66"/>
    <col min="7944" max="7945" width="12" style="66" bestFit="1" customWidth="1"/>
    <col min="7946" max="8187" width="8.88671875" style="66"/>
    <col min="8188" max="8188" width="8.44140625" style="66" customWidth="1"/>
    <col min="8189" max="8189" width="12.109375" style="66" customWidth="1"/>
    <col min="8190" max="8190" width="53.44140625" style="66" customWidth="1"/>
    <col min="8191" max="8191" width="8.44140625" style="66" customWidth="1"/>
    <col min="8192" max="8192" width="7.88671875" style="66" customWidth="1"/>
    <col min="8193" max="8193" width="13.88671875" style="66" customWidth="1"/>
    <col min="8194" max="8194" width="19.44140625" style="66" customWidth="1"/>
    <col min="8195" max="8195" width="9.109375" style="66" customWidth="1"/>
    <col min="8196" max="8196" width="11.6640625" style="66" bestFit="1" customWidth="1"/>
    <col min="8197" max="8199" width="8.88671875" style="66"/>
    <col min="8200" max="8201" width="12" style="66" bestFit="1" customWidth="1"/>
    <col min="8202" max="8443" width="8.88671875" style="66"/>
    <col min="8444" max="8444" width="8.44140625" style="66" customWidth="1"/>
    <col min="8445" max="8445" width="12.109375" style="66" customWidth="1"/>
    <col min="8446" max="8446" width="53.44140625" style="66" customWidth="1"/>
    <col min="8447" max="8447" width="8.44140625" style="66" customWidth="1"/>
    <col min="8448" max="8448" width="7.88671875" style="66" customWidth="1"/>
    <col min="8449" max="8449" width="13.88671875" style="66" customWidth="1"/>
    <col min="8450" max="8450" width="19.44140625" style="66" customWidth="1"/>
    <col min="8451" max="8451" width="9.109375" style="66" customWidth="1"/>
    <col min="8452" max="8452" width="11.6640625" style="66" bestFit="1" customWidth="1"/>
    <col min="8453" max="8455" width="8.88671875" style="66"/>
    <col min="8456" max="8457" width="12" style="66" bestFit="1" customWidth="1"/>
    <col min="8458" max="8699" width="8.88671875" style="66"/>
    <col min="8700" max="8700" width="8.44140625" style="66" customWidth="1"/>
    <col min="8701" max="8701" width="12.109375" style="66" customWidth="1"/>
    <col min="8702" max="8702" width="53.44140625" style="66" customWidth="1"/>
    <col min="8703" max="8703" width="8.44140625" style="66" customWidth="1"/>
    <col min="8704" max="8704" width="7.88671875" style="66" customWidth="1"/>
    <col min="8705" max="8705" width="13.88671875" style="66" customWidth="1"/>
    <col min="8706" max="8706" width="19.44140625" style="66" customWidth="1"/>
    <col min="8707" max="8707" width="9.109375" style="66" customWidth="1"/>
    <col min="8708" max="8708" width="11.6640625" style="66" bestFit="1" customWidth="1"/>
    <col min="8709" max="8711" width="8.88671875" style="66"/>
    <col min="8712" max="8713" width="12" style="66" bestFit="1" customWidth="1"/>
    <col min="8714" max="8955" width="8.88671875" style="66"/>
    <col min="8956" max="8956" width="8.44140625" style="66" customWidth="1"/>
    <col min="8957" max="8957" width="12.109375" style="66" customWidth="1"/>
    <col min="8958" max="8958" width="53.44140625" style="66" customWidth="1"/>
    <col min="8959" max="8959" width="8.44140625" style="66" customWidth="1"/>
    <col min="8960" max="8960" width="7.88671875" style="66" customWidth="1"/>
    <col min="8961" max="8961" width="13.88671875" style="66" customWidth="1"/>
    <col min="8962" max="8962" width="19.44140625" style="66" customWidth="1"/>
    <col min="8963" max="8963" width="9.109375" style="66" customWidth="1"/>
    <col min="8964" max="8964" width="11.6640625" style="66" bestFit="1" customWidth="1"/>
    <col min="8965" max="8967" width="8.88671875" style="66"/>
    <col min="8968" max="8969" width="12" style="66" bestFit="1" customWidth="1"/>
    <col min="8970" max="9211" width="8.88671875" style="66"/>
    <col min="9212" max="9212" width="8.44140625" style="66" customWidth="1"/>
    <col min="9213" max="9213" width="12.109375" style="66" customWidth="1"/>
    <col min="9214" max="9214" width="53.44140625" style="66" customWidth="1"/>
    <col min="9215" max="9215" width="8.44140625" style="66" customWidth="1"/>
    <col min="9216" max="9216" width="7.88671875" style="66" customWidth="1"/>
    <col min="9217" max="9217" width="13.88671875" style="66" customWidth="1"/>
    <col min="9218" max="9218" width="19.44140625" style="66" customWidth="1"/>
    <col min="9219" max="9219" width="9.109375" style="66" customWidth="1"/>
    <col min="9220" max="9220" width="11.6640625" style="66" bestFit="1" customWidth="1"/>
    <col min="9221" max="9223" width="8.88671875" style="66"/>
    <col min="9224" max="9225" width="12" style="66" bestFit="1" customWidth="1"/>
    <col min="9226" max="9467" width="8.88671875" style="66"/>
    <col min="9468" max="9468" width="8.44140625" style="66" customWidth="1"/>
    <col min="9469" max="9469" width="12.109375" style="66" customWidth="1"/>
    <col min="9470" max="9470" width="53.44140625" style="66" customWidth="1"/>
    <col min="9471" max="9471" width="8.44140625" style="66" customWidth="1"/>
    <col min="9472" max="9472" width="7.88671875" style="66" customWidth="1"/>
    <col min="9473" max="9473" width="13.88671875" style="66" customWidth="1"/>
    <col min="9474" max="9474" width="19.44140625" style="66" customWidth="1"/>
    <col min="9475" max="9475" width="9.109375" style="66" customWidth="1"/>
    <col min="9476" max="9476" width="11.6640625" style="66" bestFit="1" customWidth="1"/>
    <col min="9477" max="9479" width="8.88671875" style="66"/>
    <col min="9480" max="9481" width="12" style="66" bestFit="1" customWidth="1"/>
    <col min="9482" max="9723" width="8.88671875" style="66"/>
    <col min="9724" max="9724" width="8.44140625" style="66" customWidth="1"/>
    <col min="9725" max="9725" width="12.109375" style="66" customWidth="1"/>
    <col min="9726" max="9726" width="53.44140625" style="66" customWidth="1"/>
    <col min="9727" max="9727" width="8.44140625" style="66" customWidth="1"/>
    <col min="9728" max="9728" width="7.88671875" style="66" customWidth="1"/>
    <col min="9729" max="9729" width="13.88671875" style="66" customWidth="1"/>
    <col min="9730" max="9730" width="19.44140625" style="66" customWidth="1"/>
    <col min="9731" max="9731" width="9.109375" style="66" customWidth="1"/>
    <col min="9732" max="9732" width="11.6640625" style="66" bestFit="1" customWidth="1"/>
    <col min="9733" max="9735" width="8.88671875" style="66"/>
    <col min="9736" max="9737" width="12" style="66" bestFit="1" customWidth="1"/>
    <col min="9738" max="9979" width="8.88671875" style="66"/>
    <col min="9980" max="9980" width="8.44140625" style="66" customWidth="1"/>
    <col min="9981" max="9981" width="12.109375" style="66" customWidth="1"/>
    <col min="9982" max="9982" width="53.44140625" style="66" customWidth="1"/>
    <col min="9983" max="9983" width="8.44140625" style="66" customWidth="1"/>
    <col min="9984" max="9984" width="7.88671875" style="66" customWidth="1"/>
    <col min="9985" max="9985" width="13.88671875" style="66" customWidth="1"/>
    <col min="9986" max="9986" width="19.44140625" style="66" customWidth="1"/>
    <col min="9987" max="9987" width="9.109375" style="66" customWidth="1"/>
    <col min="9988" max="9988" width="11.6640625" style="66" bestFit="1" customWidth="1"/>
    <col min="9989" max="9991" width="8.88671875" style="66"/>
    <col min="9992" max="9993" width="12" style="66" bestFit="1" customWidth="1"/>
    <col min="9994" max="10235" width="8.88671875" style="66"/>
    <col min="10236" max="10236" width="8.44140625" style="66" customWidth="1"/>
    <col min="10237" max="10237" width="12.109375" style="66" customWidth="1"/>
    <col min="10238" max="10238" width="53.44140625" style="66" customWidth="1"/>
    <col min="10239" max="10239" width="8.44140625" style="66" customWidth="1"/>
    <col min="10240" max="10240" width="7.88671875" style="66" customWidth="1"/>
    <col min="10241" max="10241" width="13.88671875" style="66" customWidth="1"/>
    <col min="10242" max="10242" width="19.44140625" style="66" customWidth="1"/>
    <col min="10243" max="10243" width="9.109375" style="66" customWidth="1"/>
    <col min="10244" max="10244" width="11.6640625" style="66" bestFit="1" customWidth="1"/>
    <col min="10245" max="10247" width="8.88671875" style="66"/>
    <col min="10248" max="10249" width="12" style="66" bestFit="1" customWidth="1"/>
    <col min="10250" max="10491" width="8.88671875" style="66"/>
    <col min="10492" max="10492" width="8.44140625" style="66" customWidth="1"/>
    <col min="10493" max="10493" width="12.109375" style="66" customWidth="1"/>
    <col min="10494" max="10494" width="53.44140625" style="66" customWidth="1"/>
    <col min="10495" max="10495" width="8.44140625" style="66" customWidth="1"/>
    <col min="10496" max="10496" width="7.88671875" style="66" customWidth="1"/>
    <col min="10497" max="10497" width="13.88671875" style="66" customWidth="1"/>
    <col min="10498" max="10498" width="19.44140625" style="66" customWidth="1"/>
    <col min="10499" max="10499" width="9.109375" style="66" customWidth="1"/>
    <col min="10500" max="10500" width="11.6640625" style="66" bestFit="1" customWidth="1"/>
    <col min="10501" max="10503" width="8.88671875" style="66"/>
    <col min="10504" max="10505" width="12" style="66" bestFit="1" customWidth="1"/>
    <col min="10506" max="10747" width="8.88671875" style="66"/>
    <col min="10748" max="10748" width="8.44140625" style="66" customWidth="1"/>
    <col min="10749" max="10749" width="12.109375" style="66" customWidth="1"/>
    <col min="10750" max="10750" width="53.44140625" style="66" customWidth="1"/>
    <col min="10751" max="10751" width="8.44140625" style="66" customWidth="1"/>
    <col min="10752" max="10752" width="7.88671875" style="66" customWidth="1"/>
    <col min="10753" max="10753" width="13.88671875" style="66" customWidth="1"/>
    <col min="10754" max="10754" width="19.44140625" style="66" customWidth="1"/>
    <col min="10755" max="10755" width="9.109375" style="66" customWidth="1"/>
    <col min="10756" max="10756" width="11.6640625" style="66" bestFit="1" customWidth="1"/>
    <col min="10757" max="10759" width="8.88671875" style="66"/>
    <col min="10760" max="10761" width="12" style="66" bestFit="1" customWidth="1"/>
    <col min="10762" max="11003" width="8.88671875" style="66"/>
    <col min="11004" max="11004" width="8.44140625" style="66" customWidth="1"/>
    <col min="11005" max="11005" width="12.109375" style="66" customWidth="1"/>
    <col min="11006" max="11006" width="53.44140625" style="66" customWidth="1"/>
    <col min="11007" max="11007" width="8.44140625" style="66" customWidth="1"/>
    <col min="11008" max="11008" width="7.88671875" style="66" customWidth="1"/>
    <col min="11009" max="11009" width="13.88671875" style="66" customWidth="1"/>
    <col min="11010" max="11010" width="19.44140625" style="66" customWidth="1"/>
    <col min="11011" max="11011" width="9.109375" style="66" customWidth="1"/>
    <col min="11012" max="11012" width="11.6640625" style="66" bestFit="1" customWidth="1"/>
    <col min="11013" max="11015" width="8.88671875" style="66"/>
    <col min="11016" max="11017" width="12" style="66" bestFit="1" customWidth="1"/>
    <col min="11018" max="11259" width="8.88671875" style="66"/>
    <col min="11260" max="11260" width="8.44140625" style="66" customWidth="1"/>
    <col min="11261" max="11261" width="12.109375" style="66" customWidth="1"/>
    <col min="11262" max="11262" width="53.44140625" style="66" customWidth="1"/>
    <col min="11263" max="11263" width="8.44140625" style="66" customWidth="1"/>
    <col min="11264" max="11264" width="7.88671875" style="66" customWidth="1"/>
    <col min="11265" max="11265" width="13.88671875" style="66" customWidth="1"/>
    <col min="11266" max="11266" width="19.44140625" style="66" customWidth="1"/>
    <col min="11267" max="11267" width="9.109375" style="66" customWidth="1"/>
    <col min="11268" max="11268" width="11.6640625" style="66" bestFit="1" customWidth="1"/>
    <col min="11269" max="11271" width="8.88671875" style="66"/>
    <col min="11272" max="11273" width="12" style="66" bestFit="1" customWidth="1"/>
    <col min="11274" max="11515" width="8.88671875" style="66"/>
    <col min="11516" max="11516" width="8.44140625" style="66" customWidth="1"/>
    <col min="11517" max="11517" width="12.109375" style="66" customWidth="1"/>
    <col min="11518" max="11518" width="53.44140625" style="66" customWidth="1"/>
    <col min="11519" max="11519" width="8.44140625" style="66" customWidth="1"/>
    <col min="11520" max="11520" width="7.88671875" style="66" customWidth="1"/>
    <col min="11521" max="11521" width="13.88671875" style="66" customWidth="1"/>
    <col min="11522" max="11522" width="19.44140625" style="66" customWidth="1"/>
    <col min="11523" max="11523" width="9.109375" style="66" customWidth="1"/>
    <col min="11524" max="11524" width="11.6640625" style="66" bestFit="1" customWidth="1"/>
    <col min="11525" max="11527" width="8.88671875" style="66"/>
    <col min="11528" max="11529" width="12" style="66" bestFit="1" customWidth="1"/>
    <col min="11530" max="11771" width="8.88671875" style="66"/>
    <col min="11772" max="11772" width="8.44140625" style="66" customWidth="1"/>
    <col min="11773" max="11773" width="12.109375" style="66" customWidth="1"/>
    <col min="11774" max="11774" width="53.44140625" style="66" customWidth="1"/>
    <col min="11775" max="11775" width="8.44140625" style="66" customWidth="1"/>
    <col min="11776" max="11776" width="7.88671875" style="66" customWidth="1"/>
    <col min="11777" max="11777" width="13.88671875" style="66" customWidth="1"/>
    <col min="11778" max="11778" width="19.44140625" style="66" customWidth="1"/>
    <col min="11779" max="11779" width="9.109375" style="66" customWidth="1"/>
    <col min="11780" max="11780" width="11.6640625" style="66" bestFit="1" customWidth="1"/>
    <col min="11781" max="11783" width="8.88671875" style="66"/>
    <col min="11784" max="11785" width="12" style="66" bestFit="1" customWidth="1"/>
    <col min="11786" max="12027" width="8.88671875" style="66"/>
    <col min="12028" max="12028" width="8.44140625" style="66" customWidth="1"/>
    <col min="12029" max="12029" width="12.109375" style="66" customWidth="1"/>
    <col min="12030" max="12030" width="53.44140625" style="66" customWidth="1"/>
    <col min="12031" max="12031" width="8.44140625" style="66" customWidth="1"/>
    <col min="12032" max="12032" width="7.88671875" style="66" customWidth="1"/>
    <col min="12033" max="12033" width="13.88671875" style="66" customWidth="1"/>
    <col min="12034" max="12034" width="19.44140625" style="66" customWidth="1"/>
    <col min="12035" max="12035" width="9.109375" style="66" customWidth="1"/>
    <col min="12036" max="12036" width="11.6640625" style="66" bestFit="1" customWidth="1"/>
    <col min="12037" max="12039" width="8.88671875" style="66"/>
    <col min="12040" max="12041" width="12" style="66" bestFit="1" customWidth="1"/>
    <col min="12042" max="12283" width="8.88671875" style="66"/>
    <col min="12284" max="12284" width="8.44140625" style="66" customWidth="1"/>
    <col min="12285" max="12285" width="12.109375" style="66" customWidth="1"/>
    <col min="12286" max="12286" width="53.44140625" style="66" customWidth="1"/>
    <col min="12287" max="12287" width="8.44140625" style="66" customWidth="1"/>
    <col min="12288" max="12288" width="7.88671875" style="66" customWidth="1"/>
    <col min="12289" max="12289" width="13.88671875" style="66" customWidth="1"/>
    <col min="12290" max="12290" width="19.44140625" style="66" customWidth="1"/>
    <col min="12291" max="12291" width="9.109375" style="66" customWidth="1"/>
    <col min="12292" max="12292" width="11.6640625" style="66" bestFit="1" customWidth="1"/>
    <col min="12293" max="12295" width="8.88671875" style="66"/>
    <col min="12296" max="12297" width="12" style="66" bestFit="1" customWidth="1"/>
    <col min="12298" max="12539" width="8.88671875" style="66"/>
    <col min="12540" max="12540" width="8.44140625" style="66" customWidth="1"/>
    <col min="12541" max="12541" width="12.109375" style="66" customWidth="1"/>
    <col min="12542" max="12542" width="53.44140625" style="66" customWidth="1"/>
    <col min="12543" max="12543" width="8.44140625" style="66" customWidth="1"/>
    <col min="12544" max="12544" width="7.88671875" style="66" customWidth="1"/>
    <col min="12545" max="12545" width="13.88671875" style="66" customWidth="1"/>
    <col min="12546" max="12546" width="19.44140625" style="66" customWidth="1"/>
    <col min="12547" max="12547" width="9.109375" style="66" customWidth="1"/>
    <col min="12548" max="12548" width="11.6640625" style="66" bestFit="1" customWidth="1"/>
    <col min="12549" max="12551" width="8.88671875" style="66"/>
    <col min="12552" max="12553" width="12" style="66" bestFit="1" customWidth="1"/>
    <col min="12554" max="12795" width="8.88671875" style="66"/>
    <col min="12796" max="12796" width="8.44140625" style="66" customWidth="1"/>
    <col min="12797" max="12797" width="12.109375" style="66" customWidth="1"/>
    <col min="12798" max="12798" width="53.44140625" style="66" customWidth="1"/>
    <col min="12799" max="12799" width="8.44140625" style="66" customWidth="1"/>
    <col min="12800" max="12800" width="7.88671875" style="66" customWidth="1"/>
    <col min="12801" max="12801" width="13.88671875" style="66" customWidth="1"/>
    <col min="12802" max="12802" width="19.44140625" style="66" customWidth="1"/>
    <col min="12803" max="12803" width="9.109375" style="66" customWidth="1"/>
    <col min="12804" max="12804" width="11.6640625" style="66" bestFit="1" customWidth="1"/>
    <col min="12805" max="12807" width="8.88671875" style="66"/>
    <col min="12808" max="12809" width="12" style="66" bestFit="1" customWidth="1"/>
    <col min="12810" max="13051" width="8.88671875" style="66"/>
    <col min="13052" max="13052" width="8.44140625" style="66" customWidth="1"/>
    <col min="13053" max="13053" width="12.109375" style="66" customWidth="1"/>
    <col min="13054" max="13054" width="53.44140625" style="66" customWidth="1"/>
    <col min="13055" max="13055" width="8.44140625" style="66" customWidth="1"/>
    <col min="13056" max="13056" width="7.88671875" style="66" customWidth="1"/>
    <col min="13057" max="13057" width="13.88671875" style="66" customWidth="1"/>
    <col min="13058" max="13058" width="19.44140625" style="66" customWidth="1"/>
    <col min="13059" max="13059" width="9.109375" style="66" customWidth="1"/>
    <col min="13060" max="13060" width="11.6640625" style="66" bestFit="1" customWidth="1"/>
    <col min="13061" max="13063" width="8.88671875" style="66"/>
    <col min="13064" max="13065" width="12" style="66" bestFit="1" customWidth="1"/>
    <col min="13066" max="13307" width="8.88671875" style="66"/>
    <col min="13308" max="13308" width="8.44140625" style="66" customWidth="1"/>
    <col min="13309" max="13309" width="12.109375" style="66" customWidth="1"/>
    <col min="13310" max="13310" width="53.44140625" style="66" customWidth="1"/>
    <col min="13311" max="13311" width="8.44140625" style="66" customWidth="1"/>
    <col min="13312" max="13312" width="7.88671875" style="66" customWidth="1"/>
    <col min="13313" max="13313" width="13.88671875" style="66" customWidth="1"/>
    <col min="13314" max="13314" width="19.44140625" style="66" customWidth="1"/>
    <col min="13315" max="13315" width="9.109375" style="66" customWidth="1"/>
    <col min="13316" max="13316" width="11.6640625" style="66" bestFit="1" customWidth="1"/>
    <col min="13317" max="13319" width="8.88671875" style="66"/>
    <col min="13320" max="13321" width="12" style="66" bestFit="1" customWidth="1"/>
    <col min="13322" max="13563" width="8.88671875" style="66"/>
    <col min="13564" max="13564" width="8.44140625" style="66" customWidth="1"/>
    <col min="13565" max="13565" width="12.109375" style="66" customWidth="1"/>
    <col min="13566" max="13566" width="53.44140625" style="66" customWidth="1"/>
    <col min="13567" max="13567" width="8.44140625" style="66" customWidth="1"/>
    <col min="13568" max="13568" width="7.88671875" style="66" customWidth="1"/>
    <col min="13569" max="13569" width="13.88671875" style="66" customWidth="1"/>
    <col min="13570" max="13570" width="19.44140625" style="66" customWidth="1"/>
    <col min="13571" max="13571" width="9.109375" style="66" customWidth="1"/>
    <col min="13572" max="13572" width="11.6640625" style="66" bestFit="1" customWidth="1"/>
    <col min="13573" max="13575" width="8.88671875" style="66"/>
    <col min="13576" max="13577" width="12" style="66" bestFit="1" customWidth="1"/>
    <col min="13578" max="13819" width="8.88671875" style="66"/>
    <col min="13820" max="13820" width="8.44140625" style="66" customWidth="1"/>
    <col min="13821" max="13821" width="12.109375" style="66" customWidth="1"/>
    <col min="13822" max="13822" width="53.44140625" style="66" customWidth="1"/>
    <col min="13823" max="13823" width="8.44140625" style="66" customWidth="1"/>
    <col min="13824" max="13824" width="7.88671875" style="66" customWidth="1"/>
    <col min="13825" max="13825" width="13.88671875" style="66" customWidth="1"/>
    <col min="13826" max="13826" width="19.44140625" style="66" customWidth="1"/>
    <col min="13827" max="13827" width="9.109375" style="66" customWidth="1"/>
    <col min="13828" max="13828" width="11.6640625" style="66" bestFit="1" customWidth="1"/>
    <col min="13829" max="13831" width="8.88671875" style="66"/>
    <col min="13832" max="13833" width="12" style="66" bestFit="1" customWidth="1"/>
    <col min="13834" max="14075" width="8.88671875" style="66"/>
    <col min="14076" max="14076" width="8.44140625" style="66" customWidth="1"/>
    <col min="14077" max="14077" width="12.109375" style="66" customWidth="1"/>
    <col min="14078" max="14078" width="53.44140625" style="66" customWidth="1"/>
    <col min="14079" max="14079" width="8.44140625" style="66" customWidth="1"/>
    <col min="14080" max="14080" width="7.88671875" style="66" customWidth="1"/>
    <col min="14081" max="14081" width="13.88671875" style="66" customWidth="1"/>
    <col min="14082" max="14082" width="19.44140625" style="66" customWidth="1"/>
    <col min="14083" max="14083" width="9.109375" style="66" customWidth="1"/>
    <col min="14084" max="14084" width="11.6640625" style="66" bestFit="1" customWidth="1"/>
    <col min="14085" max="14087" width="8.88671875" style="66"/>
    <col min="14088" max="14089" width="12" style="66" bestFit="1" customWidth="1"/>
    <col min="14090" max="14331" width="8.88671875" style="66"/>
    <col min="14332" max="14332" width="8.44140625" style="66" customWidth="1"/>
    <col min="14333" max="14333" width="12.109375" style="66" customWidth="1"/>
    <col min="14334" max="14334" width="53.44140625" style="66" customWidth="1"/>
    <col min="14335" max="14335" width="8.44140625" style="66" customWidth="1"/>
    <col min="14336" max="14336" width="7.88671875" style="66" customWidth="1"/>
    <col min="14337" max="14337" width="13.88671875" style="66" customWidth="1"/>
    <col min="14338" max="14338" width="19.44140625" style="66" customWidth="1"/>
    <col min="14339" max="14339" width="9.109375" style="66" customWidth="1"/>
    <col min="14340" max="14340" width="11.6640625" style="66" bestFit="1" customWidth="1"/>
    <col min="14341" max="14343" width="8.88671875" style="66"/>
    <col min="14344" max="14345" width="12" style="66" bestFit="1" customWidth="1"/>
    <col min="14346" max="14587" width="8.88671875" style="66"/>
    <col min="14588" max="14588" width="8.44140625" style="66" customWidth="1"/>
    <col min="14589" max="14589" width="12.109375" style="66" customWidth="1"/>
    <col min="14590" max="14590" width="53.44140625" style="66" customWidth="1"/>
    <col min="14591" max="14591" width="8.44140625" style="66" customWidth="1"/>
    <col min="14592" max="14592" width="7.88671875" style="66" customWidth="1"/>
    <col min="14593" max="14593" width="13.88671875" style="66" customWidth="1"/>
    <col min="14594" max="14594" width="19.44140625" style="66" customWidth="1"/>
    <col min="14595" max="14595" width="9.109375" style="66" customWidth="1"/>
    <col min="14596" max="14596" width="11.6640625" style="66" bestFit="1" customWidth="1"/>
    <col min="14597" max="14599" width="8.88671875" style="66"/>
    <col min="14600" max="14601" width="12" style="66" bestFit="1" customWidth="1"/>
    <col min="14602" max="14843" width="8.88671875" style="66"/>
    <col min="14844" max="14844" width="8.44140625" style="66" customWidth="1"/>
    <col min="14845" max="14845" width="12.109375" style="66" customWidth="1"/>
    <col min="14846" max="14846" width="53.44140625" style="66" customWidth="1"/>
    <col min="14847" max="14847" width="8.44140625" style="66" customWidth="1"/>
    <col min="14848" max="14848" width="7.88671875" style="66" customWidth="1"/>
    <col min="14849" max="14849" width="13.88671875" style="66" customWidth="1"/>
    <col min="14850" max="14850" width="19.44140625" style="66" customWidth="1"/>
    <col min="14851" max="14851" width="9.109375" style="66" customWidth="1"/>
    <col min="14852" max="14852" width="11.6640625" style="66" bestFit="1" customWidth="1"/>
    <col min="14853" max="14855" width="8.88671875" style="66"/>
    <col min="14856" max="14857" width="12" style="66" bestFit="1" customWidth="1"/>
    <col min="14858" max="15099" width="8.88671875" style="66"/>
    <col min="15100" max="15100" width="8.44140625" style="66" customWidth="1"/>
    <col min="15101" max="15101" width="12.109375" style="66" customWidth="1"/>
    <col min="15102" max="15102" width="53.44140625" style="66" customWidth="1"/>
    <col min="15103" max="15103" width="8.44140625" style="66" customWidth="1"/>
    <col min="15104" max="15104" width="7.88671875" style="66" customWidth="1"/>
    <col min="15105" max="15105" width="13.88671875" style="66" customWidth="1"/>
    <col min="15106" max="15106" width="19.44140625" style="66" customWidth="1"/>
    <col min="15107" max="15107" width="9.109375" style="66" customWidth="1"/>
    <col min="15108" max="15108" width="11.6640625" style="66" bestFit="1" customWidth="1"/>
    <col min="15109" max="15111" width="8.88671875" style="66"/>
    <col min="15112" max="15113" width="12" style="66" bestFit="1" customWidth="1"/>
    <col min="15114" max="15355" width="8.88671875" style="66"/>
    <col min="15356" max="15356" width="8.44140625" style="66" customWidth="1"/>
    <col min="15357" max="15357" width="12.109375" style="66" customWidth="1"/>
    <col min="15358" max="15358" width="53.44140625" style="66" customWidth="1"/>
    <col min="15359" max="15359" width="8.44140625" style="66" customWidth="1"/>
    <col min="15360" max="15360" width="7.88671875" style="66" customWidth="1"/>
    <col min="15361" max="15361" width="13.88671875" style="66" customWidth="1"/>
    <col min="15362" max="15362" width="19.44140625" style="66" customWidth="1"/>
    <col min="15363" max="15363" width="9.109375" style="66" customWidth="1"/>
    <col min="15364" max="15364" width="11.6640625" style="66" bestFit="1" customWidth="1"/>
    <col min="15365" max="15367" width="8.88671875" style="66"/>
    <col min="15368" max="15369" width="12" style="66" bestFit="1" customWidth="1"/>
    <col min="15370" max="15611" width="8.88671875" style="66"/>
    <col min="15612" max="15612" width="8.44140625" style="66" customWidth="1"/>
    <col min="15613" max="15613" width="12.109375" style="66" customWidth="1"/>
    <col min="15614" max="15614" width="53.44140625" style="66" customWidth="1"/>
    <col min="15615" max="15615" width="8.44140625" style="66" customWidth="1"/>
    <col min="15616" max="15616" width="7.88671875" style="66" customWidth="1"/>
    <col min="15617" max="15617" width="13.88671875" style="66" customWidth="1"/>
    <col min="15618" max="15618" width="19.44140625" style="66" customWidth="1"/>
    <col min="15619" max="15619" width="9.109375" style="66" customWidth="1"/>
    <col min="15620" max="15620" width="11.6640625" style="66" bestFit="1" customWidth="1"/>
    <col min="15621" max="15623" width="8.88671875" style="66"/>
    <col min="15624" max="15625" width="12" style="66" bestFit="1" customWidth="1"/>
    <col min="15626" max="15867" width="8.88671875" style="66"/>
    <col min="15868" max="15868" width="8.44140625" style="66" customWidth="1"/>
    <col min="15869" max="15869" width="12.109375" style="66" customWidth="1"/>
    <col min="15870" max="15870" width="53.44140625" style="66" customWidth="1"/>
    <col min="15871" max="15871" width="8.44140625" style="66" customWidth="1"/>
    <col min="15872" max="15872" width="7.88671875" style="66" customWidth="1"/>
    <col min="15873" max="15873" width="13.88671875" style="66" customWidth="1"/>
    <col min="15874" max="15874" width="19.44140625" style="66" customWidth="1"/>
    <col min="15875" max="15875" width="9.109375" style="66" customWidth="1"/>
    <col min="15876" max="15876" width="11.6640625" style="66" bestFit="1" customWidth="1"/>
    <col min="15877" max="15879" width="8.88671875" style="66"/>
    <col min="15880" max="15881" width="12" style="66" bestFit="1" customWidth="1"/>
    <col min="15882" max="16123" width="8.88671875" style="66"/>
    <col min="16124" max="16124" width="8.44140625" style="66" customWidth="1"/>
    <col min="16125" max="16125" width="12.109375" style="66" customWidth="1"/>
    <col min="16126" max="16126" width="53.44140625" style="66" customWidth="1"/>
    <col min="16127" max="16127" width="8.44140625" style="66" customWidth="1"/>
    <col min="16128" max="16128" width="7.88671875" style="66" customWidth="1"/>
    <col min="16129" max="16129" width="13.88671875" style="66" customWidth="1"/>
    <col min="16130" max="16130" width="19.44140625" style="66" customWidth="1"/>
    <col min="16131" max="16131" width="9.109375" style="66" customWidth="1"/>
    <col min="16132" max="16132" width="11.6640625" style="66" bestFit="1" customWidth="1"/>
    <col min="16133" max="16135" width="8.88671875" style="66"/>
    <col min="16136" max="16137" width="12" style="66" bestFit="1" customWidth="1"/>
    <col min="16138" max="16384" width="8.88671875" style="66"/>
  </cols>
  <sheetData>
    <row r="1" spans="1:7" ht="15.75" customHeight="1" thickTop="1" x14ac:dyDescent="0.25">
      <c r="A1" s="59"/>
      <c r="B1" s="60"/>
      <c r="C1" s="61"/>
      <c r="D1" s="62"/>
      <c r="E1" s="63"/>
      <c r="F1" s="64"/>
      <c r="G1" s="65"/>
    </row>
    <row r="2" spans="1:7" ht="32.4" customHeight="1" thickBot="1" x14ac:dyDescent="0.3">
      <c r="A2" s="67"/>
      <c r="B2" s="68"/>
      <c r="C2" s="69"/>
      <c r="D2" s="70"/>
      <c r="E2" s="71"/>
      <c r="F2" s="72"/>
      <c r="G2" s="73"/>
    </row>
    <row r="3" spans="1:7" ht="31.5" customHeight="1" thickTop="1" thickBot="1" x14ac:dyDescent="0.3">
      <c r="A3" s="74" t="s">
        <v>68</v>
      </c>
      <c r="B3" s="74" t="s">
        <v>100</v>
      </c>
      <c r="C3" s="75" t="s">
        <v>3</v>
      </c>
      <c r="D3" s="75" t="s">
        <v>4</v>
      </c>
      <c r="E3" s="76" t="s">
        <v>101</v>
      </c>
      <c r="F3" s="77" t="s">
        <v>6</v>
      </c>
      <c r="G3" s="78" t="s">
        <v>7</v>
      </c>
    </row>
    <row r="4" spans="1:7" ht="13.8" thickTop="1" x14ac:dyDescent="0.25">
      <c r="A4" s="79"/>
      <c r="B4" s="79"/>
      <c r="C4" s="80"/>
      <c r="D4" s="80"/>
      <c r="E4" s="81"/>
      <c r="F4" s="82"/>
      <c r="G4" s="83"/>
    </row>
    <row r="5" spans="1:7" ht="15.6" customHeight="1" x14ac:dyDescent="0.25">
      <c r="A5" s="84"/>
      <c r="B5" s="85" t="s">
        <v>102</v>
      </c>
      <c r="C5" s="86" t="s">
        <v>103</v>
      </c>
      <c r="D5" s="87"/>
      <c r="E5" s="88"/>
      <c r="F5" s="89"/>
      <c r="G5" s="90"/>
    </row>
    <row r="6" spans="1:7" ht="11.4" customHeight="1" x14ac:dyDescent="0.25">
      <c r="A6" s="84"/>
      <c r="B6" s="91"/>
      <c r="C6" s="92"/>
      <c r="D6" s="87"/>
      <c r="E6" s="88"/>
      <c r="F6" s="89"/>
      <c r="G6" s="90"/>
    </row>
    <row r="7" spans="1:7" ht="15.75" customHeight="1" x14ac:dyDescent="0.25">
      <c r="A7" s="84"/>
      <c r="B7" s="93" t="s">
        <v>104</v>
      </c>
      <c r="C7" s="94" t="s">
        <v>105</v>
      </c>
      <c r="D7" s="95" t="s">
        <v>86</v>
      </c>
      <c r="E7" s="88">
        <f>PERIMETER!E12+'INTERNAL '!E15</f>
        <v>10.035415866000001</v>
      </c>
      <c r="F7" s="96"/>
      <c r="G7" s="90">
        <f>F7*E7</f>
        <v>0</v>
      </c>
    </row>
    <row r="8" spans="1:7" ht="15.75" customHeight="1" x14ac:dyDescent="0.25">
      <c r="A8" s="84"/>
      <c r="B8" s="93"/>
      <c r="C8" s="94"/>
      <c r="D8" s="95"/>
      <c r="E8" s="88"/>
      <c r="F8" s="96"/>
      <c r="G8" s="90"/>
    </row>
    <row r="9" spans="1:7" ht="15.75" customHeight="1" x14ac:dyDescent="0.25">
      <c r="A9" s="84"/>
      <c r="B9" s="93" t="s">
        <v>106</v>
      </c>
      <c r="C9" s="94" t="s">
        <v>107</v>
      </c>
      <c r="D9" s="95" t="s">
        <v>83</v>
      </c>
      <c r="E9" s="88">
        <f>PERIMETER!E11+'INTERNAL '!E14</f>
        <v>16.725693110000002</v>
      </c>
      <c r="F9" s="96"/>
      <c r="G9" s="90">
        <f>F9*E9</f>
        <v>0</v>
      </c>
    </row>
    <row r="10" spans="1:7" ht="15.75" customHeight="1" x14ac:dyDescent="0.25">
      <c r="A10" s="84"/>
      <c r="B10" s="93"/>
      <c r="C10" s="94"/>
      <c r="D10" s="95"/>
      <c r="E10" s="88"/>
      <c r="F10" s="96"/>
      <c r="G10" s="90"/>
    </row>
    <row r="11" spans="1:7" customFormat="1" ht="14.4" x14ac:dyDescent="0.3">
      <c r="A11" s="97"/>
      <c r="B11" s="98" t="s">
        <v>108</v>
      </c>
      <c r="C11" s="99" t="s">
        <v>109</v>
      </c>
      <c r="D11" s="100"/>
      <c r="E11" s="101"/>
      <c r="F11" s="102"/>
      <c r="G11" s="103"/>
    </row>
    <row r="12" spans="1:7" customFormat="1" ht="14.4" x14ac:dyDescent="0.3">
      <c r="A12" s="97"/>
      <c r="B12" s="98"/>
      <c r="C12" s="99"/>
      <c r="D12" s="100"/>
      <c r="E12" s="101"/>
      <c r="F12" s="102"/>
      <c r="G12" s="103"/>
    </row>
    <row r="13" spans="1:7" customFormat="1" ht="14.4" x14ac:dyDescent="0.3">
      <c r="A13" s="97"/>
      <c r="B13" s="98" t="s">
        <v>110</v>
      </c>
      <c r="C13" s="99" t="s">
        <v>111</v>
      </c>
      <c r="D13" s="100"/>
      <c r="E13" s="101"/>
      <c r="F13" s="102"/>
      <c r="G13" s="103"/>
    </row>
    <row r="14" spans="1:7" customFormat="1" ht="14.4" x14ac:dyDescent="0.3">
      <c r="A14" s="97"/>
      <c r="B14" s="104" t="s">
        <v>112</v>
      </c>
      <c r="C14" s="105" t="s">
        <v>113</v>
      </c>
      <c r="D14" s="100" t="s">
        <v>85</v>
      </c>
      <c r="E14" s="106">
        <f>PERIMETER!C12+'INTERNAL '!C15</f>
        <v>100354.15866000002</v>
      </c>
      <c r="F14" s="102"/>
      <c r="G14" s="90">
        <f>F14*E14</f>
        <v>0</v>
      </c>
    </row>
    <row r="15" spans="1:7" customFormat="1" ht="14.4" x14ac:dyDescent="0.3">
      <c r="A15" s="97"/>
      <c r="B15" s="98"/>
      <c r="C15" s="99"/>
      <c r="D15" s="100"/>
      <c r="E15" s="101"/>
      <c r="F15" s="102"/>
      <c r="G15" s="103"/>
    </row>
    <row r="16" spans="1:7" customFormat="1" ht="14.4" x14ac:dyDescent="0.3">
      <c r="A16" s="97"/>
      <c r="B16" s="98" t="s">
        <v>114</v>
      </c>
      <c r="C16" s="99" t="s">
        <v>115</v>
      </c>
      <c r="D16" s="100"/>
      <c r="E16" s="101"/>
      <c r="F16" s="102"/>
      <c r="G16" s="103"/>
    </row>
    <row r="17" spans="1:21" customFormat="1" ht="49.5" customHeight="1" x14ac:dyDescent="0.3">
      <c r="A17" s="97"/>
      <c r="B17" s="104" t="s">
        <v>116</v>
      </c>
      <c r="C17" s="107" t="s">
        <v>117</v>
      </c>
      <c r="D17" s="100" t="s">
        <v>118</v>
      </c>
      <c r="E17" s="106">
        <f>PERIMETER!C23+'INTERNAL '!C26</f>
        <v>1637.2084484800002</v>
      </c>
      <c r="F17" s="102"/>
      <c r="G17" s="90">
        <f>F17*E17</f>
        <v>0</v>
      </c>
    </row>
    <row r="18" spans="1:21" customFormat="1" ht="14.4" x14ac:dyDescent="0.3">
      <c r="A18" s="97"/>
      <c r="B18" s="104" t="s">
        <v>119</v>
      </c>
      <c r="C18" s="108" t="s">
        <v>120</v>
      </c>
      <c r="D18" s="100"/>
      <c r="E18" s="101"/>
      <c r="F18" s="102"/>
      <c r="G18" s="103"/>
      <c r="U18" s="66"/>
    </row>
    <row r="19" spans="1:21" customFormat="1" ht="14.4" x14ac:dyDescent="0.3">
      <c r="A19" s="97"/>
      <c r="B19" s="104" t="s">
        <v>121</v>
      </c>
      <c r="C19" s="108" t="s">
        <v>122</v>
      </c>
      <c r="D19" s="100" t="s">
        <v>118</v>
      </c>
      <c r="E19" s="106">
        <f>E17*0.2</f>
        <v>327.44168969600008</v>
      </c>
      <c r="F19" s="102"/>
      <c r="G19" s="90">
        <f>F19*E19</f>
        <v>0</v>
      </c>
    </row>
    <row r="20" spans="1:21" customFormat="1" ht="14.4" x14ac:dyDescent="0.3">
      <c r="A20" s="97"/>
      <c r="B20" s="109" t="s">
        <v>123</v>
      </c>
      <c r="C20" s="108" t="s">
        <v>124</v>
      </c>
      <c r="D20" s="100" t="s">
        <v>118</v>
      </c>
      <c r="E20" s="106">
        <f>E17*0.1</f>
        <v>163.72084484800004</v>
      </c>
      <c r="F20" s="102"/>
      <c r="G20" s="90">
        <f>F20*E20</f>
        <v>0</v>
      </c>
    </row>
    <row r="21" spans="1:21" customFormat="1" ht="14.4" x14ac:dyDescent="0.3">
      <c r="A21" s="97"/>
      <c r="B21" s="98"/>
      <c r="C21" s="99"/>
      <c r="D21" s="100"/>
      <c r="E21" s="101"/>
      <c r="F21" s="102"/>
      <c r="G21" s="103"/>
    </row>
    <row r="22" spans="1:21" customFormat="1" ht="14.4" x14ac:dyDescent="0.3">
      <c r="A22" s="97"/>
      <c r="B22" s="109"/>
      <c r="C22" s="99"/>
      <c r="D22" s="100"/>
      <c r="E22" s="101"/>
      <c r="F22" s="102"/>
      <c r="G22" s="103"/>
    </row>
    <row r="23" spans="1:21" customFormat="1" ht="14.4" x14ac:dyDescent="0.3">
      <c r="A23" s="97"/>
      <c r="B23" s="98" t="s">
        <v>125</v>
      </c>
      <c r="C23" s="99" t="s">
        <v>126</v>
      </c>
      <c r="D23" s="100"/>
      <c r="E23" s="101"/>
      <c r="F23" s="102"/>
      <c r="G23" s="103"/>
    </row>
    <row r="24" spans="1:21" customFormat="1" ht="14.4" x14ac:dyDescent="0.3">
      <c r="A24" s="97"/>
      <c r="B24" s="98"/>
      <c r="C24" s="99" t="s">
        <v>127</v>
      </c>
      <c r="D24" s="100"/>
      <c r="E24" s="101"/>
      <c r="F24" s="102"/>
      <c r="G24" s="103"/>
    </row>
    <row r="25" spans="1:21" customFormat="1" ht="14.4" x14ac:dyDescent="0.3">
      <c r="A25" s="97"/>
      <c r="B25" s="104"/>
      <c r="C25" s="99"/>
      <c r="D25" s="100"/>
      <c r="E25" s="101"/>
      <c r="F25" s="102"/>
      <c r="G25" s="110"/>
    </row>
    <row r="26" spans="1:21" customFormat="1" ht="28.8" x14ac:dyDescent="0.3">
      <c r="A26" s="97"/>
      <c r="B26" s="104"/>
      <c r="C26" s="105" t="s">
        <v>128</v>
      </c>
      <c r="D26" s="100" t="s">
        <v>80</v>
      </c>
      <c r="E26" s="101">
        <f>'INTERNAL '!C9</f>
        <v>2</v>
      </c>
      <c r="F26" s="102"/>
      <c r="G26" s="90">
        <f>F26*E26</f>
        <v>0</v>
      </c>
    </row>
    <row r="27" spans="1:21" customFormat="1" ht="24.75" customHeight="1" x14ac:dyDescent="0.3">
      <c r="A27" s="97"/>
      <c r="B27" s="104"/>
      <c r="C27" s="105"/>
      <c r="D27" s="100"/>
      <c r="E27" s="101"/>
      <c r="F27" s="102"/>
      <c r="G27" s="110"/>
    </row>
    <row r="28" spans="1:21" ht="42" customHeight="1" x14ac:dyDescent="0.3">
      <c r="A28" s="84"/>
      <c r="B28" s="111"/>
      <c r="C28" s="105" t="s">
        <v>129</v>
      </c>
      <c r="D28" s="95" t="s">
        <v>80</v>
      </c>
      <c r="E28" s="88">
        <f>'INTERNAL '!C7</f>
        <v>7</v>
      </c>
      <c r="F28" s="96"/>
      <c r="G28" s="90">
        <f>F28*E28</f>
        <v>0</v>
      </c>
    </row>
    <row r="29" spans="1:21" ht="21" customHeight="1" x14ac:dyDescent="0.3">
      <c r="A29" s="84"/>
      <c r="B29" s="111"/>
      <c r="C29" s="105"/>
      <c r="D29" s="95"/>
      <c r="E29" s="88"/>
      <c r="F29" s="96"/>
      <c r="G29" s="90"/>
    </row>
    <row r="30" spans="1:21" ht="46.5" customHeight="1" x14ac:dyDescent="0.3">
      <c r="A30" s="84"/>
      <c r="B30" s="111"/>
      <c r="C30" s="105" t="s">
        <v>130</v>
      </c>
      <c r="D30" s="95" t="s">
        <v>80</v>
      </c>
      <c r="E30" s="88">
        <f>PERIMETER!C7</f>
        <v>14</v>
      </c>
      <c r="F30" s="96"/>
      <c r="G30" s="90"/>
    </row>
    <row r="31" spans="1:21" ht="18.75" customHeight="1" x14ac:dyDescent="0.3">
      <c r="A31" s="84"/>
      <c r="B31" s="111"/>
      <c r="C31" s="105"/>
      <c r="D31" s="95"/>
      <c r="E31" s="88"/>
      <c r="F31" s="96"/>
    </row>
    <row r="32" spans="1:21" ht="30.75" customHeight="1" x14ac:dyDescent="0.3">
      <c r="A32" s="84"/>
      <c r="B32" s="111"/>
      <c r="C32" s="105" t="s">
        <v>131</v>
      </c>
      <c r="D32" s="95" t="s">
        <v>80</v>
      </c>
      <c r="E32" s="88">
        <f>'INTERNAL '!C8</f>
        <v>7</v>
      </c>
      <c r="F32" s="96"/>
      <c r="G32" s="90">
        <f>F32*E32</f>
        <v>0</v>
      </c>
    </row>
    <row r="33" spans="1:7" ht="20.25" customHeight="1" x14ac:dyDescent="0.25">
      <c r="A33" s="84"/>
      <c r="B33" s="93"/>
      <c r="C33" s="94"/>
      <c r="D33" s="95"/>
      <c r="E33" s="88"/>
      <c r="F33" s="96"/>
      <c r="G33" s="90"/>
    </row>
    <row r="34" spans="1:7" ht="30.75" customHeight="1" x14ac:dyDescent="0.3">
      <c r="A34" s="84"/>
      <c r="B34" s="111"/>
      <c r="C34" s="105" t="s">
        <v>132</v>
      </c>
      <c r="D34" s="95" t="s">
        <v>80</v>
      </c>
      <c r="E34" s="88">
        <f>PERIMETER!C8</f>
        <v>3</v>
      </c>
      <c r="F34" s="96"/>
      <c r="G34" s="90">
        <f>F34*E34</f>
        <v>0</v>
      </c>
    </row>
    <row r="35" spans="1:7" ht="20.25" customHeight="1" x14ac:dyDescent="0.3">
      <c r="A35" s="84"/>
      <c r="B35" s="111"/>
      <c r="C35" s="105"/>
      <c r="D35" s="95"/>
      <c r="E35" s="88"/>
      <c r="F35" s="96"/>
      <c r="G35" s="90"/>
    </row>
    <row r="36" spans="1:7" ht="17.25" customHeight="1" x14ac:dyDescent="0.3">
      <c r="A36" s="84"/>
      <c r="B36" s="111"/>
      <c r="C36" s="105" t="s">
        <v>133</v>
      </c>
      <c r="D36" s="95" t="s">
        <v>80</v>
      </c>
      <c r="E36" s="88">
        <f>'INTERNAL '!C10</f>
        <v>6</v>
      </c>
      <c r="F36" s="96"/>
      <c r="G36" s="90">
        <f>F36*E36</f>
        <v>0</v>
      </c>
    </row>
    <row r="37" spans="1:7" ht="21.75" customHeight="1" x14ac:dyDescent="0.3">
      <c r="A37" s="84"/>
      <c r="B37" s="111"/>
      <c r="C37" s="105"/>
      <c r="D37" s="95"/>
      <c r="E37" s="88"/>
      <c r="F37" s="96"/>
      <c r="G37" s="90"/>
    </row>
    <row r="38" spans="1:7" ht="41.25" customHeight="1" x14ac:dyDescent="0.25">
      <c r="A38" s="84"/>
      <c r="B38" s="93"/>
      <c r="C38" s="94" t="s">
        <v>134</v>
      </c>
      <c r="D38" s="95" t="s">
        <v>13</v>
      </c>
      <c r="E38" s="88">
        <f>PERIMETER!C14</f>
        <v>9396.1350200000034</v>
      </c>
      <c r="F38" s="96"/>
      <c r="G38" s="90">
        <f>F38*E38</f>
        <v>0</v>
      </c>
    </row>
    <row r="39" spans="1:7" ht="15.75" customHeight="1" x14ac:dyDescent="0.25">
      <c r="A39" s="84"/>
      <c r="B39" s="93"/>
      <c r="C39" s="94"/>
      <c r="D39" s="95"/>
      <c r="E39" s="88"/>
      <c r="F39" s="96"/>
      <c r="G39" s="90"/>
    </row>
    <row r="40" spans="1:7" ht="39" customHeight="1" x14ac:dyDescent="0.25">
      <c r="A40" s="84"/>
      <c r="B40" s="93"/>
      <c r="C40" s="94" t="s">
        <v>135</v>
      </c>
      <c r="D40" s="95" t="s">
        <v>13</v>
      </c>
      <c r="E40" s="88">
        <f>'INTERNAL '!C17</f>
        <v>6832.6298499999994</v>
      </c>
      <c r="F40" s="96"/>
      <c r="G40" s="90">
        <f>F40*E40</f>
        <v>0</v>
      </c>
    </row>
    <row r="41" spans="1:7" ht="12" customHeight="1" x14ac:dyDescent="0.25">
      <c r="A41" s="84"/>
      <c r="B41" s="112"/>
      <c r="C41" s="94"/>
      <c r="D41" s="95"/>
      <c r="E41" s="88"/>
      <c r="F41" s="96"/>
      <c r="G41" s="90"/>
    </row>
    <row r="42" spans="1:7" ht="12" customHeight="1" x14ac:dyDescent="0.3">
      <c r="A42" s="84"/>
      <c r="B42" s="112"/>
      <c r="C42" s="99" t="s">
        <v>136</v>
      </c>
      <c r="D42" s="95"/>
      <c r="E42" s="88"/>
      <c r="F42" s="96"/>
      <c r="G42" s="90"/>
    </row>
    <row r="43" spans="1:7" ht="12" customHeight="1" x14ac:dyDescent="0.3">
      <c r="A43" s="84"/>
      <c r="B43" s="112"/>
      <c r="C43" s="99"/>
      <c r="D43" s="95"/>
      <c r="E43" s="88"/>
      <c r="F43" s="96"/>
      <c r="G43" s="90"/>
    </row>
    <row r="44" spans="1:7" ht="39.75" customHeight="1" x14ac:dyDescent="0.25">
      <c r="A44" s="84"/>
      <c r="B44" s="113"/>
      <c r="C44" s="114" t="s">
        <v>137</v>
      </c>
      <c r="D44" s="95" t="s">
        <v>13</v>
      </c>
      <c r="E44" s="88">
        <f>PERIMETER!C15</f>
        <v>496.92823999999996</v>
      </c>
      <c r="F44" s="96"/>
      <c r="G44" s="90">
        <f>F44*E44</f>
        <v>0</v>
      </c>
    </row>
    <row r="45" spans="1:7" ht="25.5" customHeight="1" x14ac:dyDescent="0.25">
      <c r="A45" s="84"/>
      <c r="B45" s="93"/>
      <c r="C45" s="115"/>
      <c r="D45" s="95"/>
      <c r="E45" s="88"/>
      <c r="F45" s="96"/>
      <c r="G45" s="90"/>
    </row>
    <row r="46" spans="1:7" x14ac:dyDescent="0.25">
      <c r="A46" s="116"/>
      <c r="B46" s="93"/>
      <c r="C46" s="114"/>
      <c r="D46" s="95"/>
      <c r="E46" s="88"/>
      <c r="F46" s="96"/>
      <c r="G46" s="90"/>
    </row>
    <row r="47" spans="1:7" ht="13.8" thickBot="1" x14ac:dyDescent="0.3">
      <c r="A47" s="116"/>
      <c r="B47" s="93"/>
      <c r="C47" s="117"/>
      <c r="D47" s="95"/>
      <c r="E47" s="88"/>
      <c r="F47" s="96"/>
      <c r="G47" s="90"/>
    </row>
    <row r="48" spans="1:7" ht="15.75" customHeight="1" thickTop="1" x14ac:dyDescent="0.25">
      <c r="A48" s="118"/>
      <c r="B48" s="119"/>
      <c r="C48" s="120"/>
      <c r="D48" s="119"/>
      <c r="E48" s="121"/>
      <c r="F48" s="122"/>
      <c r="G48" s="123">
        <f>SUM(G4:G46)</f>
        <v>0</v>
      </c>
    </row>
    <row r="49" spans="7:7" x14ac:dyDescent="0.25">
      <c r="G49" s="124"/>
    </row>
  </sheetData>
  <printOptions horizontalCentered="1" verticalCentered="1"/>
  <pageMargins left="0.70866141732283472" right="0.70866141732283472" top="0.74803149606299213" bottom="0.74803149606299213" header="0.31496062992125984" footer="0.31496062992125984"/>
  <pageSetup scale="68" orientation="portrait" r:id="rId1"/>
  <headerFooter>
    <oddHeader>&amp;C&amp;A</oddHead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90AC53-5526-4FED-8B0A-1E1D1ECB89DA}">
  <sheetPr>
    <tabColor rgb="FFC00000"/>
  </sheetPr>
  <dimension ref="A1:I162"/>
  <sheetViews>
    <sheetView workbookViewId="0">
      <selection activeCell="K52" sqref="K52"/>
    </sheetView>
  </sheetViews>
  <sheetFormatPr defaultRowHeight="14.4" x14ac:dyDescent="0.3"/>
  <cols>
    <col min="1" max="1" width="19.77734375" bestFit="1" customWidth="1"/>
    <col min="2" max="2" width="12.5546875" bestFit="1" customWidth="1"/>
    <col min="4" max="4" width="16.21875" bestFit="1" customWidth="1"/>
    <col min="9" max="9" width="60.33203125" bestFit="1" customWidth="1"/>
  </cols>
  <sheetData>
    <row r="1" spans="1:9" ht="18.600000000000001" thickBot="1" x14ac:dyDescent="0.4">
      <c r="A1" s="177" t="s">
        <v>238</v>
      </c>
      <c r="B1" s="177" t="s">
        <v>239</v>
      </c>
      <c r="C1" s="177" t="s">
        <v>76</v>
      </c>
      <c r="D1" s="177" t="s">
        <v>240</v>
      </c>
      <c r="I1" s="178"/>
    </row>
    <row r="2" spans="1:9" ht="29.4" thickBot="1" x14ac:dyDescent="0.35">
      <c r="A2" t="s">
        <v>241</v>
      </c>
      <c r="B2">
        <v>2.9</v>
      </c>
      <c r="C2" s="179" t="s">
        <v>90</v>
      </c>
      <c r="D2" t="s">
        <v>242</v>
      </c>
      <c r="E2" s="180"/>
      <c r="G2" s="181" t="s">
        <v>243</v>
      </c>
      <c r="H2" s="182"/>
    </row>
    <row r="3" spans="1:9" ht="43.8" thickBot="1" x14ac:dyDescent="0.35">
      <c r="A3" s="181" t="s">
        <v>244</v>
      </c>
      <c r="B3">
        <v>8.6</v>
      </c>
      <c r="C3" s="179" t="s">
        <v>90</v>
      </c>
      <c r="D3" t="s">
        <v>242</v>
      </c>
      <c r="E3" s="183"/>
      <c r="G3" s="181" t="s">
        <v>245</v>
      </c>
      <c r="H3" s="184"/>
    </row>
    <row r="4" spans="1:9" ht="28.8" x14ac:dyDescent="0.3">
      <c r="A4" s="181" t="s">
        <v>246</v>
      </c>
      <c r="B4">
        <v>5.78</v>
      </c>
      <c r="C4" s="179" t="s">
        <v>90</v>
      </c>
      <c r="D4" t="s">
        <v>242</v>
      </c>
      <c r="E4" s="183"/>
    </row>
    <row r="5" spans="1:9" ht="28.8" x14ac:dyDescent="0.3">
      <c r="A5" s="181" t="s">
        <v>247</v>
      </c>
      <c r="B5">
        <v>5.8</v>
      </c>
      <c r="C5" s="179" t="s">
        <v>90</v>
      </c>
      <c r="D5" t="s">
        <v>242</v>
      </c>
      <c r="E5" s="183"/>
    </row>
    <row r="6" spans="1:9" x14ac:dyDescent="0.3">
      <c r="A6" s="181" t="s">
        <v>248</v>
      </c>
      <c r="B6">
        <v>4.59</v>
      </c>
      <c r="C6" s="179" t="s">
        <v>90</v>
      </c>
      <c r="D6" t="s">
        <v>242</v>
      </c>
      <c r="E6" s="183"/>
    </row>
    <row r="7" spans="1:9" x14ac:dyDescent="0.3">
      <c r="A7" s="181" t="s">
        <v>249</v>
      </c>
      <c r="B7">
        <v>5.8</v>
      </c>
      <c r="C7" s="179" t="s">
        <v>90</v>
      </c>
      <c r="D7" t="s">
        <v>242</v>
      </c>
      <c r="E7" s="183"/>
    </row>
    <row r="8" spans="1:9" x14ac:dyDescent="0.3">
      <c r="A8" s="181" t="s">
        <v>250</v>
      </c>
      <c r="B8">
        <v>4.2</v>
      </c>
      <c r="C8" s="179" t="s">
        <v>90</v>
      </c>
      <c r="D8" t="s">
        <v>242</v>
      </c>
      <c r="E8" s="183"/>
    </row>
    <row r="9" spans="1:9" ht="43.2" x14ac:dyDescent="0.3">
      <c r="A9" s="181" t="s">
        <v>251</v>
      </c>
      <c r="B9">
        <v>6</v>
      </c>
      <c r="C9" s="179" t="s">
        <v>90</v>
      </c>
      <c r="D9" t="s">
        <v>252</v>
      </c>
      <c r="E9" s="185"/>
      <c r="H9" s="181" t="s">
        <v>253</v>
      </c>
      <c r="I9" t="s">
        <v>254</v>
      </c>
    </row>
    <row r="10" spans="1:9" ht="28.8" x14ac:dyDescent="0.3">
      <c r="A10" s="181" t="s">
        <v>255</v>
      </c>
      <c r="B10">
        <v>8.49</v>
      </c>
      <c r="C10" s="179" t="s">
        <v>90</v>
      </c>
      <c r="D10" t="s">
        <v>252</v>
      </c>
      <c r="E10" s="183"/>
    </row>
    <row r="11" spans="1:9" ht="28.8" x14ac:dyDescent="0.3">
      <c r="A11" s="181" t="s">
        <v>256</v>
      </c>
      <c r="B11">
        <v>7.55</v>
      </c>
      <c r="C11" s="179" t="s">
        <v>90</v>
      </c>
      <c r="D11" t="s">
        <v>252</v>
      </c>
      <c r="E11" s="185"/>
    </row>
    <row r="12" spans="1:9" ht="28.8" x14ac:dyDescent="0.3">
      <c r="A12" s="181" t="s">
        <v>257</v>
      </c>
      <c r="B12">
        <v>9.9</v>
      </c>
      <c r="C12" s="179" t="s">
        <v>90</v>
      </c>
      <c r="D12" t="s">
        <v>252</v>
      </c>
      <c r="E12" s="185"/>
    </row>
    <row r="13" spans="1:9" ht="28.8" x14ac:dyDescent="0.3">
      <c r="A13" s="181" t="s">
        <v>257</v>
      </c>
      <c r="B13">
        <v>9.9</v>
      </c>
      <c r="C13" s="179" t="s">
        <v>90</v>
      </c>
      <c r="D13" t="s">
        <v>252</v>
      </c>
      <c r="E13" s="185"/>
    </row>
    <row r="14" spans="1:9" ht="29.4" thickBot="1" x14ac:dyDescent="0.35">
      <c r="A14" s="181" t="s">
        <v>258</v>
      </c>
      <c r="B14">
        <v>6.2</v>
      </c>
      <c r="C14" s="179" t="s">
        <v>90</v>
      </c>
      <c r="D14" t="s">
        <v>252</v>
      </c>
      <c r="E14" s="186"/>
    </row>
    <row r="15" spans="1:9" x14ac:dyDescent="0.3">
      <c r="C15" s="179"/>
    </row>
    <row r="16" spans="1:9" x14ac:dyDescent="0.3">
      <c r="C16" s="179"/>
    </row>
    <row r="17" spans="1:3" x14ac:dyDescent="0.3">
      <c r="A17" s="181"/>
      <c r="C17" s="179"/>
    </row>
    <row r="18" spans="1:3" x14ac:dyDescent="0.3">
      <c r="C18" s="179"/>
    </row>
    <row r="19" spans="1:3" x14ac:dyDescent="0.3">
      <c r="C19" s="179"/>
    </row>
    <row r="20" spans="1:3" x14ac:dyDescent="0.3">
      <c r="C20" s="179"/>
    </row>
    <row r="21" spans="1:3" x14ac:dyDescent="0.3">
      <c r="C21" s="179"/>
    </row>
    <row r="22" spans="1:3" x14ac:dyDescent="0.3">
      <c r="C22" s="179"/>
    </row>
    <row r="23" spans="1:3" x14ac:dyDescent="0.3">
      <c r="C23" s="179"/>
    </row>
    <row r="24" spans="1:3" x14ac:dyDescent="0.3">
      <c r="C24" s="179"/>
    </row>
    <row r="25" spans="1:3" x14ac:dyDescent="0.3">
      <c r="C25" s="179"/>
    </row>
    <row r="26" spans="1:3" x14ac:dyDescent="0.3">
      <c r="C26" s="179"/>
    </row>
    <row r="27" spans="1:3" x14ac:dyDescent="0.3">
      <c r="C27" s="179"/>
    </row>
    <row r="28" spans="1:3" x14ac:dyDescent="0.3">
      <c r="C28" s="179"/>
    </row>
    <row r="29" spans="1:3" x14ac:dyDescent="0.3">
      <c r="C29" s="179"/>
    </row>
    <row r="30" spans="1:3" x14ac:dyDescent="0.3">
      <c r="C30" s="179"/>
    </row>
    <row r="31" spans="1:3" x14ac:dyDescent="0.3">
      <c r="C31" s="179"/>
    </row>
    <row r="32" spans="1:3" x14ac:dyDescent="0.3">
      <c r="C32" s="179"/>
    </row>
    <row r="33" spans="3:3" x14ac:dyDescent="0.3">
      <c r="C33" s="179"/>
    </row>
    <row r="34" spans="3:3" x14ac:dyDescent="0.3">
      <c r="C34" s="179"/>
    </row>
    <row r="35" spans="3:3" x14ac:dyDescent="0.3">
      <c r="C35" s="179"/>
    </row>
    <row r="36" spans="3:3" x14ac:dyDescent="0.3">
      <c r="C36" s="179"/>
    </row>
    <row r="37" spans="3:3" x14ac:dyDescent="0.3">
      <c r="C37" s="179"/>
    </row>
    <row r="38" spans="3:3" x14ac:dyDescent="0.3">
      <c r="C38" s="179"/>
    </row>
    <row r="39" spans="3:3" x14ac:dyDescent="0.3">
      <c r="C39" s="179"/>
    </row>
    <row r="40" spans="3:3" x14ac:dyDescent="0.3">
      <c r="C40" s="179"/>
    </row>
    <row r="41" spans="3:3" x14ac:dyDescent="0.3">
      <c r="C41" s="179"/>
    </row>
    <row r="42" spans="3:3" x14ac:dyDescent="0.3">
      <c r="C42" s="179"/>
    </row>
    <row r="43" spans="3:3" x14ac:dyDescent="0.3">
      <c r="C43" s="179"/>
    </row>
    <row r="44" spans="3:3" x14ac:dyDescent="0.3">
      <c r="C44" s="179"/>
    </row>
    <row r="45" spans="3:3" x14ac:dyDescent="0.3">
      <c r="C45" s="179"/>
    </row>
    <row r="46" spans="3:3" x14ac:dyDescent="0.3">
      <c r="C46" s="179"/>
    </row>
    <row r="47" spans="3:3" x14ac:dyDescent="0.3">
      <c r="C47" s="179"/>
    </row>
    <row r="48" spans="3:3" x14ac:dyDescent="0.3">
      <c r="C48" s="179"/>
    </row>
    <row r="49" spans="3:3" x14ac:dyDescent="0.3">
      <c r="C49" s="179"/>
    </row>
    <row r="50" spans="3:3" x14ac:dyDescent="0.3">
      <c r="C50" s="179"/>
    </row>
    <row r="51" spans="3:3" x14ac:dyDescent="0.3">
      <c r="C51" s="179"/>
    </row>
    <row r="52" spans="3:3" x14ac:dyDescent="0.3">
      <c r="C52" s="179"/>
    </row>
    <row r="53" spans="3:3" x14ac:dyDescent="0.3">
      <c r="C53" s="179"/>
    </row>
    <row r="54" spans="3:3" x14ac:dyDescent="0.3">
      <c r="C54" s="179"/>
    </row>
    <row r="55" spans="3:3" x14ac:dyDescent="0.3">
      <c r="C55" s="179"/>
    </row>
    <row r="56" spans="3:3" x14ac:dyDescent="0.3">
      <c r="C56" s="179"/>
    </row>
    <row r="57" spans="3:3" x14ac:dyDescent="0.3">
      <c r="C57" s="179"/>
    </row>
    <row r="58" spans="3:3" x14ac:dyDescent="0.3">
      <c r="C58" s="179"/>
    </row>
    <row r="59" spans="3:3" x14ac:dyDescent="0.3">
      <c r="C59" s="179"/>
    </row>
    <row r="60" spans="3:3" x14ac:dyDescent="0.3">
      <c r="C60" s="179"/>
    </row>
    <row r="61" spans="3:3" x14ac:dyDescent="0.3">
      <c r="C61" s="179"/>
    </row>
    <row r="62" spans="3:3" x14ac:dyDescent="0.3">
      <c r="C62" s="179"/>
    </row>
    <row r="63" spans="3:3" x14ac:dyDescent="0.3">
      <c r="C63" s="179"/>
    </row>
    <row r="64" spans="3:3" x14ac:dyDescent="0.3">
      <c r="C64" s="179"/>
    </row>
    <row r="65" spans="3:3" x14ac:dyDescent="0.3">
      <c r="C65" s="179"/>
    </row>
    <row r="66" spans="3:3" x14ac:dyDescent="0.3">
      <c r="C66" s="179"/>
    </row>
    <row r="67" spans="3:3" x14ac:dyDescent="0.3">
      <c r="C67" s="179"/>
    </row>
    <row r="68" spans="3:3" x14ac:dyDescent="0.3">
      <c r="C68" s="179"/>
    </row>
    <row r="69" spans="3:3" x14ac:dyDescent="0.3">
      <c r="C69" s="179"/>
    </row>
    <row r="70" spans="3:3" x14ac:dyDescent="0.3">
      <c r="C70" s="179"/>
    </row>
    <row r="71" spans="3:3" x14ac:dyDescent="0.3">
      <c r="C71" s="179"/>
    </row>
    <row r="72" spans="3:3" x14ac:dyDescent="0.3">
      <c r="C72" s="179"/>
    </row>
    <row r="73" spans="3:3" x14ac:dyDescent="0.3">
      <c r="C73" s="179"/>
    </row>
    <row r="74" spans="3:3" x14ac:dyDescent="0.3">
      <c r="C74" s="179"/>
    </row>
    <row r="75" spans="3:3" x14ac:dyDescent="0.3">
      <c r="C75" s="179"/>
    </row>
    <row r="76" spans="3:3" x14ac:dyDescent="0.3">
      <c r="C76" s="179"/>
    </row>
    <row r="77" spans="3:3" x14ac:dyDescent="0.3">
      <c r="C77" s="179"/>
    </row>
    <row r="78" spans="3:3" x14ac:dyDescent="0.3">
      <c r="C78" s="179"/>
    </row>
    <row r="79" spans="3:3" x14ac:dyDescent="0.3">
      <c r="C79" s="179"/>
    </row>
    <row r="80" spans="3:3" x14ac:dyDescent="0.3">
      <c r="C80" s="179"/>
    </row>
    <row r="81" spans="3:3" x14ac:dyDescent="0.3">
      <c r="C81" s="179"/>
    </row>
    <row r="82" spans="3:3" x14ac:dyDescent="0.3">
      <c r="C82" s="179"/>
    </row>
    <row r="83" spans="3:3" x14ac:dyDescent="0.3">
      <c r="C83" s="179"/>
    </row>
    <row r="84" spans="3:3" x14ac:dyDescent="0.3">
      <c r="C84" s="179"/>
    </row>
    <row r="85" spans="3:3" x14ac:dyDescent="0.3">
      <c r="C85" s="179"/>
    </row>
    <row r="86" spans="3:3" x14ac:dyDescent="0.3">
      <c r="C86" s="179"/>
    </row>
    <row r="87" spans="3:3" x14ac:dyDescent="0.3">
      <c r="C87" s="179"/>
    </row>
    <row r="88" spans="3:3" x14ac:dyDescent="0.3">
      <c r="C88" s="179"/>
    </row>
    <row r="89" spans="3:3" x14ac:dyDescent="0.3">
      <c r="C89" s="179"/>
    </row>
    <row r="90" spans="3:3" x14ac:dyDescent="0.3">
      <c r="C90" s="179"/>
    </row>
    <row r="91" spans="3:3" x14ac:dyDescent="0.3">
      <c r="C91" s="179"/>
    </row>
    <row r="92" spans="3:3" x14ac:dyDescent="0.3">
      <c r="C92" s="179"/>
    </row>
    <row r="93" spans="3:3" x14ac:dyDescent="0.3">
      <c r="C93" s="179"/>
    </row>
    <row r="94" spans="3:3" x14ac:dyDescent="0.3">
      <c r="C94" s="179"/>
    </row>
    <row r="95" spans="3:3" x14ac:dyDescent="0.3">
      <c r="C95" s="179"/>
    </row>
    <row r="96" spans="3:3" x14ac:dyDescent="0.3">
      <c r="C96" s="179"/>
    </row>
    <row r="97" spans="3:3" x14ac:dyDescent="0.3">
      <c r="C97" s="179"/>
    </row>
    <row r="98" spans="3:3" x14ac:dyDescent="0.3">
      <c r="C98" s="179"/>
    </row>
    <row r="99" spans="3:3" x14ac:dyDescent="0.3">
      <c r="C99" s="179"/>
    </row>
    <row r="100" spans="3:3" x14ac:dyDescent="0.3">
      <c r="C100" s="179"/>
    </row>
    <row r="101" spans="3:3" x14ac:dyDescent="0.3">
      <c r="C101" s="179"/>
    </row>
    <row r="102" spans="3:3" x14ac:dyDescent="0.3">
      <c r="C102" s="179"/>
    </row>
    <row r="103" spans="3:3" x14ac:dyDescent="0.3">
      <c r="C103" s="179"/>
    </row>
    <row r="104" spans="3:3" x14ac:dyDescent="0.3">
      <c r="C104" s="179"/>
    </row>
    <row r="105" spans="3:3" x14ac:dyDescent="0.3">
      <c r="C105" s="179"/>
    </row>
    <row r="106" spans="3:3" x14ac:dyDescent="0.3">
      <c r="C106" s="179"/>
    </row>
    <row r="107" spans="3:3" x14ac:dyDescent="0.3">
      <c r="C107" s="179"/>
    </row>
    <row r="108" spans="3:3" x14ac:dyDescent="0.3">
      <c r="C108" s="179"/>
    </row>
    <row r="109" spans="3:3" x14ac:dyDescent="0.3">
      <c r="C109" s="179"/>
    </row>
    <row r="110" spans="3:3" x14ac:dyDescent="0.3">
      <c r="C110" s="179"/>
    </row>
    <row r="111" spans="3:3" x14ac:dyDescent="0.3">
      <c r="C111" s="179"/>
    </row>
    <row r="112" spans="3:3" x14ac:dyDescent="0.3">
      <c r="C112" s="179"/>
    </row>
    <row r="113" spans="3:3" x14ac:dyDescent="0.3">
      <c r="C113" s="179"/>
    </row>
    <row r="114" spans="3:3" x14ac:dyDescent="0.3">
      <c r="C114" s="179"/>
    </row>
    <row r="115" spans="3:3" x14ac:dyDescent="0.3">
      <c r="C115" s="179"/>
    </row>
    <row r="116" spans="3:3" x14ac:dyDescent="0.3">
      <c r="C116" s="179"/>
    </row>
    <row r="117" spans="3:3" x14ac:dyDescent="0.3">
      <c r="C117" s="179"/>
    </row>
    <row r="118" spans="3:3" x14ac:dyDescent="0.3">
      <c r="C118" s="179"/>
    </row>
    <row r="119" spans="3:3" x14ac:dyDescent="0.3">
      <c r="C119" s="179"/>
    </row>
    <row r="120" spans="3:3" x14ac:dyDescent="0.3">
      <c r="C120" s="179"/>
    </row>
    <row r="121" spans="3:3" x14ac:dyDescent="0.3">
      <c r="C121" s="179"/>
    </row>
    <row r="122" spans="3:3" x14ac:dyDescent="0.3">
      <c r="C122" s="179"/>
    </row>
    <row r="123" spans="3:3" x14ac:dyDescent="0.3">
      <c r="C123" s="179"/>
    </row>
    <row r="124" spans="3:3" x14ac:dyDescent="0.3">
      <c r="C124" s="179"/>
    </row>
    <row r="125" spans="3:3" x14ac:dyDescent="0.3">
      <c r="C125" s="179"/>
    </row>
    <row r="126" spans="3:3" x14ac:dyDescent="0.3">
      <c r="C126" s="179"/>
    </row>
    <row r="127" spans="3:3" x14ac:dyDescent="0.3">
      <c r="C127" s="179"/>
    </row>
    <row r="128" spans="3:3" x14ac:dyDescent="0.3">
      <c r="C128" s="179"/>
    </row>
    <row r="129" spans="3:3" x14ac:dyDescent="0.3">
      <c r="C129" s="179"/>
    </row>
    <row r="130" spans="3:3" x14ac:dyDescent="0.3">
      <c r="C130" s="179"/>
    </row>
    <row r="131" spans="3:3" x14ac:dyDescent="0.3">
      <c r="C131" s="179"/>
    </row>
    <row r="132" spans="3:3" x14ac:dyDescent="0.3">
      <c r="C132" s="179"/>
    </row>
    <row r="133" spans="3:3" x14ac:dyDescent="0.3">
      <c r="C133" s="179"/>
    </row>
    <row r="134" spans="3:3" x14ac:dyDescent="0.3">
      <c r="C134" s="179"/>
    </row>
    <row r="135" spans="3:3" x14ac:dyDescent="0.3">
      <c r="C135" s="179"/>
    </row>
    <row r="136" spans="3:3" x14ac:dyDescent="0.3">
      <c r="C136" s="179"/>
    </row>
    <row r="137" spans="3:3" x14ac:dyDescent="0.3">
      <c r="C137" s="179"/>
    </row>
    <row r="138" spans="3:3" x14ac:dyDescent="0.3">
      <c r="C138" s="179"/>
    </row>
    <row r="139" spans="3:3" x14ac:dyDescent="0.3">
      <c r="C139" s="179"/>
    </row>
    <row r="140" spans="3:3" x14ac:dyDescent="0.3">
      <c r="C140" s="179"/>
    </row>
    <row r="141" spans="3:3" x14ac:dyDescent="0.3">
      <c r="C141" s="179"/>
    </row>
    <row r="142" spans="3:3" x14ac:dyDescent="0.3">
      <c r="C142" s="179"/>
    </row>
    <row r="143" spans="3:3" x14ac:dyDescent="0.3">
      <c r="C143" s="179"/>
    </row>
    <row r="144" spans="3:3" x14ac:dyDescent="0.3">
      <c r="C144" s="179"/>
    </row>
    <row r="145" spans="3:3" x14ac:dyDescent="0.3">
      <c r="C145" s="179"/>
    </row>
    <row r="146" spans="3:3" x14ac:dyDescent="0.3">
      <c r="C146" s="179"/>
    </row>
    <row r="147" spans="3:3" x14ac:dyDescent="0.3">
      <c r="C147" s="179"/>
    </row>
    <row r="148" spans="3:3" x14ac:dyDescent="0.3">
      <c r="C148" s="179"/>
    </row>
    <row r="149" spans="3:3" x14ac:dyDescent="0.3">
      <c r="C149" s="179"/>
    </row>
    <row r="150" spans="3:3" x14ac:dyDescent="0.3">
      <c r="C150" s="179"/>
    </row>
    <row r="151" spans="3:3" x14ac:dyDescent="0.3">
      <c r="C151" s="179"/>
    </row>
    <row r="152" spans="3:3" x14ac:dyDescent="0.3">
      <c r="C152" s="179"/>
    </row>
    <row r="153" spans="3:3" x14ac:dyDescent="0.3">
      <c r="C153" s="179"/>
    </row>
    <row r="154" spans="3:3" x14ac:dyDescent="0.3">
      <c r="C154" s="179"/>
    </row>
    <row r="155" spans="3:3" x14ac:dyDescent="0.3">
      <c r="C155" s="179"/>
    </row>
    <row r="156" spans="3:3" x14ac:dyDescent="0.3">
      <c r="C156" s="179"/>
    </row>
    <row r="157" spans="3:3" x14ac:dyDescent="0.3">
      <c r="C157" s="179"/>
    </row>
    <row r="158" spans="3:3" x14ac:dyDescent="0.3">
      <c r="C158" s="179"/>
    </row>
    <row r="159" spans="3:3" x14ac:dyDescent="0.3">
      <c r="C159" s="179"/>
    </row>
    <row r="160" spans="3:3" x14ac:dyDescent="0.3">
      <c r="C160" s="179"/>
    </row>
    <row r="161" spans="3:3" x14ac:dyDescent="0.3">
      <c r="C161" s="179"/>
    </row>
    <row r="162" spans="3:3" x14ac:dyDescent="0.3">
      <c r="C162" s="179"/>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DE4682-F88C-40C7-9B45-D2B9191A74C4}">
  <sheetPr>
    <tabColor rgb="FFFFC000"/>
  </sheetPr>
  <dimension ref="A1:I162"/>
  <sheetViews>
    <sheetView workbookViewId="0">
      <selection activeCell="K52" sqref="K52"/>
    </sheetView>
  </sheetViews>
  <sheetFormatPr defaultRowHeight="14.4" x14ac:dyDescent="0.3"/>
  <cols>
    <col min="1" max="1" width="19.77734375" bestFit="1" customWidth="1"/>
    <col min="2" max="2" width="12.5546875" bestFit="1" customWidth="1"/>
    <col min="4" max="4" width="16.21875" bestFit="1" customWidth="1"/>
    <col min="9" max="9" width="60.33203125" bestFit="1" customWidth="1"/>
  </cols>
  <sheetData>
    <row r="1" spans="1:9" ht="15" thickBot="1" x14ac:dyDescent="0.35">
      <c r="A1" t="s">
        <v>238</v>
      </c>
      <c r="B1" t="s">
        <v>239</v>
      </c>
      <c r="C1" t="s">
        <v>76</v>
      </c>
      <c r="D1" t="s">
        <v>240</v>
      </c>
      <c r="I1" s="178"/>
    </row>
    <row r="2" spans="1:9" ht="43.2" x14ac:dyDescent="0.3">
      <c r="A2" s="181" t="s">
        <v>259</v>
      </c>
      <c r="B2" s="187">
        <v>1.6</v>
      </c>
      <c r="C2" s="179" t="s">
        <v>90</v>
      </c>
      <c r="D2" t="s">
        <v>260</v>
      </c>
      <c r="E2" s="180"/>
      <c r="G2" s="181" t="s">
        <v>243</v>
      </c>
      <c r="H2" s="182"/>
    </row>
    <row r="3" spans="1:9" ht="43.8" thickBot="1" x14ac:dyDescent="0.35">
      <c r="A3" s="181" t="s">
        <v>259</v>
      </c>
      <c r="B3">
        <v>5.8</v>
      </c>
      <c r="C3" s="179" t="s">
        <v>90</v>
      </c>
      <c r="D3" t="s">
        <v>242</v>
      </c>
      <c r="E3" s="183"/>
      <c r="G3" s="181" t="s">
        <v>245</v>
      </c>
      <c r="H3" s="188"/>
    </row>
    <row r="4" spans="1:9" x14ac:dyDescent="0.3">
      <c r="A4" s="181" t="s">
        <v>261</v>
      </c>
      <c r="B4">
        <v>6.9</v>
      </c>
      <c r="C4" s="179" t="s">
        <v>90</v>
      </c>
      <c r="D4" t="s">
        <v>242</v>
      </c>
      <c r="E4" s="185"/>
    </row>
    <row r="5" spans="1:9" x14ac:dyDescent="0.3">
      <c r="A5" s="181" t="s">
        <v>261</v>
      </c>
      <c r="B5">
        <v>5.71</v>
      </c>
      <c r="C5" s="179" t="s">
        <v>90</v>
      </c>
      <c r="D5" t="s">
        <v>242</v>
      </c>
      <c r="E5" s="185"/>
    </row>
    <row r="6" spans="1:9" x14ac:dyDescent="0.3">
      <c r="A6" s="181" t="s">
        <v>261</v>
      </c>
      <c r="B6">
        <v>1.1000000000000001</v>
      </c>
      <c r="C6" s="179" t="s">
        <v>90</v>
      </c>
      <c r="D6" s="181" t="s">
        <v>262</v>
      </c>
      <c r="E6" s="183"/>
    </row>
    <row r="7" spans="1:9" ht="28.8" x14ac:dyDescent="0.3">
      <c r="A7" s="181" t="s">
        <v>263</v>
      </c>
      <c r="B7">
        <v>4.2</v>
      </c>
      <c r="C7" s="179" t="s">
        <v>90</v>
      </c>
      <c r="D7" t="s">
        <v>252</v>
      </c>
      <c r="E7" s="185"/>
    </row>
    <row r="8" spans="1:9" ht="28.8" x14ac:dyDescent="0.3">
      <c r="A8" s="181" t="s">
        <v>264</v>
      </c>
      <c r="B8">
        <v>3.66</v>
      </c>
      <c r="C8" s="179" t="s">
        <v>90</v>
      </c>
      <c r="D8" t="s">
        <v>242</v>
      </c>
      <c r="E8" s="183"/>
    </row>
    <row r="9" spans="1:9" ht="43.2" x14ac:dyDescent="0.3">
      <c r="A9" s="181" t="s">
        <v>265</v>
      </c>
      <c r="B9">
        <v>5.9</v>
      </c>
      <c r="C9" s="179" t="s">
        <v>90</v>
      </c>
      <c r="D9" t="s">
        <v>252</v>
      </c>
      <c r="E9" s="185"/>
      <c r="H9" s="181" t="s">
        <v>253</v>
      </c>
      <c r="I9" t="s">
        <v>254</v>
      </c>
    </row>
    <row r="10" spans="1:9" ht="28.8" x14ac:dyDescent="0.3">
      <c r="A10" s="181" t="s">
        <v>266</v>
      </c>
      <c r="B10">
        <v>8</v>
      </c>
      <c r="C10" s="179" t="s">
        <v>90</v>
      </c>
      <c r="D10" t="s">
        <v>252</v>
      </c>
      <c r="E10" s="185"/>
    </row>
    <row r="11" spans="1:9" ht="28.8" x14ac:dyDescent="0.3">
      <c r="A11" s="181" t="s">
        <v>267</v>
      </c>
      <c r="B11">
        <v>4.99</v>
      </c>
      <c r="C11" s="179" t="s">
        <v>90</v>
      </c>
      <c r="D11" t="s">
        <v>252</v>
      </c>
      <c r="E11" s="185"/>
    </row>
    <row r="12" spans="1:9" ht="28.8" x14ac:dyDescent="0.3">
      <c r="A12" s="181" t="s">
        <v>268</v>
      </c>
      <c r="B12">
        <v>7.57</v>
      </c>
      <c r="C12" s="179" t="s">
        <v>90</v>
      </c>
      <c r="D12" t="s">
        <v>242</v>
      </c>
      <c r="E12" s="183"/>
    </row>
    <row r="13" spans="1:9" ht="28.8" x14ac:dyDescent="0.3">
      <c r="A13" s="181" t="s">
        <v>269</v>
      </c>
      <c r="B13">
        <v>4.8</v>
      </c>
      <c r="C13" s="179" t="s">
        <v>90</v>
      </c>
      <c r="D13" t="s">
        <v>242</v>
      </c>
      <c r="E13" s="183"/>
    </row>
    <row r="14" spans="1:9" ht="28.8" x14ac:dyDescent="0.3">
      <c r="A14" s="181" t="s">
        <v>267</v>
      </c>
      <c r="B14">
        <v>5.86</v>
      </c>
      <c r="C14" s="179" t="s">
        <v>90</v>
      </c>
      <c r="D14" t="s">
        <v>252</v>
      </c>
      <c r="E14" s="185"/>
    </row>
    <row r="15" spans="1:9" ht="28.8" x14ac:dyDescent="0.3">
      <c r="A15" s="181" t="s">
        <v>267</v>
      </c>
      <c r="B15">
        <v>5.8</v>
      </c>
      <c r="C15" s="179" t="s">
        <v>90</v>
      </c>
      <c r="D15" t="s">
        <v>242</v>
      </c>
      <c r="E15" s="183"/>
    </row>
    <row r="16" spans="1:9" ht="28.8" x14ac:dyDescent="0.3">
      <c r="A16" s="181" t="s">
        <v>270</v>
      </c>
      <c r="B16">
        <v>4.3</v>
      </c>
      <c r="C16" s="179" t="s">
        <v>90</v>
      </c>
      <c r="D16" t="s">
        <v>242</v>
      </c>
      <c r="E16" s="183"/>
    </row>
    <row r="17" spans="1:5" ht="28.8" x14ac:dyDescent="0.3">
      <c r="A17" s="181" t="s">
        <v>271</v>
      </c>
      <c r="B17">
        <v>4</v>
      </c>
      <c r="C17" s="179" t="s">
        <v>90</v>
      </c>
      <c r="D17" t="s">
        <v>242</v>
      </c>
      <c r="E17" s="183"/>
    </row>
    <row r="18" spans="1:5" ht="28.8" x14ac:dyDescent="0.3">
      <c r="A18" s="181" t="s">
        <v>271</v>
      </c>
      <c r="B18">
        <v>1</v>
      </c>
      <c r="C18" s="179" t="s">
        <v>90</v>
      </c>
      <c r="D18" t="s">
        <v>260</v>
      </c>
      <c r="E18" s="183"/>
    </row>
    <row r="19" spans="1:5" ht="28.8" x14ac:dyDescent="0.3">
      <c r="A19" s="181" t="s">
        <v>271</v>
      </c>
      <c r="B19">
        <v>1</v>
      </c>
      <c r="C19" s="179" t="s">
        <v>90</v>
      </c>
      <c r="D19" t="s">
        <v>260</v>
      </c>
      <c r="E19" s="183"/>
    </row>
    <row r="20" spans="1:5" ht="28.8" x14ac:dyDescent="0.3">
      <c r="A20" s="181" t="s">
        <v>271</v>
      </c>
      <c r="B20">
        <v>6</v>
      </c>
      <c r="C20" s="179" t="s">
        <v>90</v>
      </c>
      <c r="D20" t="s">
        <v>252</v>
      </c>
      <c r="E20" s="183"/>
    </row>
    <row r="21" spans="1:5" x14ac:dyDescent="0.3">
      <c r="A21" s="181" t="s">
        <v>272</v>
      </c>
      <c r="B21">
        <v>3.02</v>
      </c>
      <c r="C21" s="179" t="s">
        <v>90</v>
      </c>
      <c r="D21" t="s">
        <v>242</v>
      </c>
      <c r="E21" s="183"/>
    </row>
    <row r="22" spans="1:5" x14ac:dyDescent="0.3">
      <c r="A22" s="181" t="s">
        <v>272</v>
      </c>
      <c r="B22">
        <v>3</v>
      </c>
      <c r="C22" s="179" t="s">
        <v>90</v>
      </c>
      <c r="D22" t="s">
        <v>242</v>
      </c>
      <c r="E22" s="183"/>
    </row>
    <row r="23" spans="1:5" ht="43.2" x14ac:dyDescent="0.3">
      <c r="A23" s="181" t="s">
        <v>273</v>
      </c>
      <c r="B23" s="181">
        <v>5.5</v>
      </c>
      <c r="C23" s="179" t="s">
        <v>90</v>
      </c>
      <c r="D23" t="s">
        <v>242</v>
      </c>
      <c r="E23" s="183"/>
    </row>
    <row r="24" spans="1:5" x14ac:dyDescent="0.3">
      <c r="A24" s="181" t="s">
        <v>272</v>
      </c>
      <c r="B24">
        <v>6.52</v>
      </c>
      <c r="C24" s="179" t="s">
        <v>90</v>
      </c>
      <c r="D24" t="s">
        <v>252</v>
      </c>
      <c r="E24" s="183"/>
    </row>
    <row r="25" spans="1:5" x14ac:dyDescent="0.3">
      <c r="A25" s="181" t="s">
        <v>272</v>
      </c>
      <c r="B25">
        <v>9.6999999999999993</v>
      </c>
      <c r="C25" s="179" t="s">
        <v>90</v>
      </c>
      <c r="D25" t="s">
        <v>242</v>
      </c>
      <c r="E25" s="183"/>
    </row>
    <row r="26" spans="1:5" x14ac:dyDescent="0.3">
      <c r="A26" s="181" t="s">
        <v>272</v>
      </c>
      <c r="B26">
        <v>5.6</v>
      </c>
      <c r="C26" s="179" t="s">
        <v>90</v>
      </c>
      <c r="D26" t="s">
        <v>242</v>
      </c>
      <c r="E26" s="183"/>
    </row>
    <row r="27" spans="1:5" x14ac:dyDescent="0.3">
      <c r="A27" s="181" t="s">
        <v>272</v>
      </c>
      <c r="B27">
        <v>6.87</v>
      </c>
      <c r="C27" s="179" t="s">
        <v>90</v>
      </c>
      <c r="D27" t="s">
        <v>242</v>
      </c>
      <c r="E27" s="183"/>
    </row>
    <row r="28" spans="1:5" x14ac:dyDescent="0.3">
      <c r="A28" s="181" t="s">
        <v>274</v>
      </c>
      <c r="B28">
        <v>5.48</v>
      </c>
      <c r="C28" s="179" t="s">
        <v>90</v>
      </c>
      <c r="D28" t="s">
        <v>242</v>
      </c>
      <c r="E28" s="183"/>
    </row>
    <row r="29" spans="1:5" x14ac:dyDescent="0.3">
      <c r="A29" s="181" t="s">
        <v>274</v>
      </c>
      <c r="B29">
        <v>10</v>
      </c>
      <c r="C29" s="179" t="s">
        <v>90</v>
      </c>
      <c r="D29" t="s">
        <v>252</v>
      </c>
      <c r="E29" s="183"/>
    </row>
    <row r="30" spans="1:5" x14ac:dyDescent="0.3">
      <c r="A30" s="181" t="s">
        <v>274</v>
      </c>
      <c r="B30">
        <v>4.5</v>
      </c>
      <c r="C30" s="179" t="s">
        <v>90</v>
      </c>
      <c r="D30" t="s">
        <v>242</v>
      </c>
      <c r="E30" s="183"/>
    </row>
    <row r="31" spans="1:5" x14ac:dyDescent="0.3">
      <c r="A31" s="181" t="s">
        <v>274</v>
      </c>
      <c r="B31">
        <v>9</v>
      </c>
      <c r="C31" s="179" t="s">
        <v>90</v>
      </c>
      <c r="D31" t="s">
        <v>252</v>
      </c>
      <c r="E31" s="185"/>
    </row>
    <row r="32" spans="1:5" ht="43.2" x14ac:dyDescent="0.3">
      <c r="A32" s="181" t="s">
        <v>275</v>
      </c>
      <c r="B32">
        <v>10</v>
      </c>
      <c r="C32" s="179" t="s">
        <v>90</v>
      </c>
      <c r="D32" t="s">
        <v>252</v>
      </c>
      <c r="E32" s="183"/>
    </row>
    <row r="33" spans="1:7" ht="43.2" x14ac:dyDescent="0.3">
      <c r="A33" s="181" t="s">
        <v>275</v>
      </c>
      <c r="B33">
        <v>8.8000000000000007</v>
      </c>
      <c r="C33" s="179" t="s">
        <v>90</v>
      </c>
      <c r="D33" t="s">
        <v>242</v>
      </c>
      <c r="E33" s="183"/>
    </row>
    <row r="34" spans="1:7" x14ac:dyDescent="0.3">
      <c r="A34" s="181" t="s">
        <v>276</v>
      </c>
      <c r="B34">
        <v>6.52</v>
      </c>
      <c r="C34" s="179" t="s">
        <v>90</v>
      </c>
      <c r="D34" t="s">
        <v>252</v>
      </c>
      <c r="E34" s="185"/>
    </row>
    <row r="35" spans="1:7" x14ac:dyDescent="0.3">
      <c r="A35" s="181" t="s">
        <v>276</v>
      </c>
      <c r="B35">
        <v>1.1399999999999999</v>
      </c>
      <c r="C35" s="179" t="s">
        <v>90</v>
      </c>
      <c r="D35" t="s">
        <v>277</v>
      </c>
      <c r="E35" s="183"/>
    </row>
    <row r="36" spans="1:7" x14ac:dyDescent="0.3">
      <c r="A36" s="181" t="s">
        <v>276</v>
      </c>
      <c r="B36">
        <v>6</v>
      </c>
      <c r="C36" s="179" t="s">
        <v>90</v>
      </c>
      <c r="D36" t="s">
        <v>242</v>
      </c>
      <c r="E36" s="183"/>
    </row>
    <row r="37" spans="1:7" x14ac:dyDescent="0.3">
      <c r="A37" s="181" t="s">
        <v>276</v>
      </c>
      <c r="B37">
        <v>1.7</v>
      </c>
      <c r="C37" s="179" t="s">
        <v>90</v>
      </c>
      <c r="D37" t="s">
        <v>277</v>
      </c>
      <c r="E37" s="183"/>
    </row>
    <row r="38" spans="1:7" ht="28.8" x14ac:dyDescent="0.3">
      <c r="A38" s="181" t="s">
        <v>278</v>
      </c>
      <c r="B38">
        <v>6</v>
      </c>
      <c r="C38" s="179" t="s">
        <v>90</v>
      </c>
      <c r="D38" t="s">
        <v>242</v>
      </c>
      <c r="E38" s="183"/>
    </row>
    <row r="39" spans="1:7" ht="28.8" x14ac:dyDescent="0.3">
      <c r="A39" s="181" t="s">
        <v>278</v>
      </c>
      <c r="B39">
        <v>8.3000000000000007</v>
      </c>
      <c r="C39" s="179" t="s">
        <v>90</v>
      </c>
      <c r="D39" t="s">
        <v>252</v>
      </c>
      <c r="E39" s="183"/>
    </row>
    <row r="40" spans="1:7" ht="28.8" x14ac:dyDescent="0.3">
      <c r="A40" s="181" t="s">
        <v>279</v>
      </c>
      <c r="B40">
        <v>9</v>
      </c>
      <c r="C40" s="179" t="s">
        <v>90</v>
      </c>
      <c r="D40" t="s">
        <v>252</v>
      </c>
      <c r="E40" s="183"/>
    </row>
    <row r="41" spans="1:7" ht="29.4" thickBot="1" x14ac:dyDescent="0.35">
      <c r="A41" s="181" t="s">
        <v>279</v>
      </c>
      <c r="B41">
        <v>4.4000000000000004</v>
      </c>
      <c r="C41" s="179" t="s">
        <v>90</v>
      </c>
      <c r="D41" t="s">
        <v>242</v>
      </c>
      <c r="E41" s="186"/>
    </row>
    <row r="42" spans="1:7" x14ac:dyDescent="0.3">
      <c r="C42" s="179"/>
    </row>
    <row r="43" spans="1:7" x14ac:dyDescent="0.3">
      <c r="C43" s="179"/>
      <c r="G43" s="181"/>
    </row>
    <row r="44" spans="1:7" x14ac:dyDescent="0.3">
      <c r="C44" s="179"/>
    </row>
    <row r="45" spans="1:7" x14ac:dyDescent="0.3">
      <c r="C45" s="179"/>
    </row>
    <row r="46" spans="1:7" x14ac:dyDescent="0.3">
      <c r="C46" s="179"/>
    </row>
    <row r="47" spans="1:7" x14ac:dyDescent="0.3">
      <c r="C47" s="179"/>
    </row>
    <row r="48" spans="1:7" x14ac:dyDescent="0.3">
      <c r="C48" s="179"/>
    </row>
    <row r="49" spans="3:3" x14ac:dyDescent="0.3">
      <c r="C49" s="179"/>
    </row>
    <row r="50" spans="3:3" x14ac:dyDescent="0.3">
      <c r="C50" s="179"/>
    </row>
    <row r="51" spans="3:3" x14ac:dyDescent="0.3">
      <c r="C51" s="179"/>
    </row>
    <row r="52" spans="3:3" x14ac:dyDescent="0.3">
      <c r="C52" s="179"/>
    </row>
    <row r="53" spans="3:3" x14ac:dyDescent="0.3">
      <c r="C53" s="179"/>
    </row>
    <row r="54" spans="3:3" x14ac:dyDescent="0.3">
      <c r="C54" s="179"/>
    </row>
    <row r="55" spans="3:3" x14ac:dyDescent="0.3">
      <c r="C55" s="179"/>
    </row>
    <row r="56" spans="3:3" x14ac:dyDescent="0.3">
      <c r="C56" s="179"/>
    </row>
    <row r="57" spans="3:3" x14ac:dyDescent="0.3">
      <c r="C57" s="179"/>
    </row>
    <row r="58" spans="3:3" x14ac:dyDescent="0.3">
      <c r="C58" s="179"/>
    </row>
    <row r="59" spans="3:3" x14ac:dyDescent="0.3">
      <c r="C59" s="179"/>
    </row>
    <row r="60" spans="3:3" x14ac:dyDescent="0.3">
      <c r="C60" s="179"/>
    </row>
    <row r="61" spans="3:3" x14ac:dyDescent="0.3">
      <c r="C61" s="179"/>
    </row>
    <row r="62" spans="3:3" x14ac:dyDescent="0.3">
      <c r="C62" s="179"/>
    </row>
    <row r="63" spans="3:3" x14ac:dyDescent="0.3">
      <c r="C63" s="179"/>
    </row>
    <row r="64" spans="3:3" x14ac:dyDescent="0.3">
      <c r="C64" s="179"/>
    </row>
    <row r="65" spans="3:3" x14ac:dyDescent="0.3">
      <c r="C65" s="179"/>
    </row>
    <row r="66" spans="3:3" x14ac:dyDescent="0.3">
      <c r="C66" s="179"/>
    </row>
    <row r="67" spans="3:3" x14ac:dyDescent="0.3">
      <c r="C67" s="179"/>
    </row>
    <row r="68" spans="3:3" x14ac:dyDescent="0.3">
      <c r="C68" s="179"/>
    </row>
    <row r="69" spans="3:3" x14ac:dyDescent="0.3">
      <c r="C69" s="179"/>
    </row>
    <row r="70" spans="3:3" x14ac:dyDescent="0.3">
      <c r="C70" s="179"/>
    </row>
    <row r="71" spans="3:3" x14ac:dyDescent="0.3">
      <c r="C71" s="179"/>
    </row>
    <row r="72" spans="3:3" x14ac:dyDescent="0.3">
      <c r="C72" s="179"/>
    </row>
    <row r="73" spans="3:3" x14ac:dyDescent="0.3">
      <c r="C73" s="179"/>
    </row>
    <row r="74" spans="3:3" x14ac:dyDescent="0.3">
      <c r="C74" s="179"/>
    </row>
    <row r="75" spans="3:3" x14ac:dyDescent="0.3">
      <c r="C75" s="179"/>
    </row>
    <row r="76" spans="3:3" x14ac:dyDescent="0.3">
      <c r="C76" s="179"/>
    </row>
    <row r="77" spans="3:3" x14ac:dyDescent="0.3">
      <c r="C77" s="179"/>
    </row>
    <row r="78" spans="3:3" x14ac:dyDescent="0.3">
      <c r="C78" s="179"/>
    </row>
    <row r="79" spans="3:3" x14ac:dyDescent="0.3">
      <c r="C79" s="179"/>
    </row>
    <row r="80" spans="3:3" x14ac:dyDescent="0.3">
      <c r="C80" s="179"/>
    </row>
    <row r="81" spans="3:3" x14ac:dyDescent="0.3">
      <c r="C81" s="179"/>
    </row>
    <row r="82" spans="3:3" x14ac:dyDescent="0.3">
      <c r="C82" s="179"/>
    </row>
    <row r="83" spans="3:3" x14ac:dyDescent="0.3">
      <c r="C83" s="179"/>
    </row>
    <row r="84" spans="3:3" x14ac:dyDescent="0.3">
      <c r="C84" s="179"/>
    </row>
    <row r="85" spans="3:3" x14ac:dyDescent="0.3">
      <c r="C85" s="179"/>
    </row>
    <row r="86" spans="3:3" x14ac:dyDescent="0.3">
      <c r="C86" s="179"/>
    </row>
    <row r="87" spans="3:3" x14ac:dyDescent="0.3">
      <c r="C87" s="179"/>
    </row>
    <row r="88" spans="3:3" x14ac:dyDescent="0.3">
      <c r="C88" s="179"/>
    </row>
    <row r="89" spans="3:3" x14ac:dyDescent="0.3">
      <c r="C89" s="179"/>
    </row>
    <row r="90" spans="3:3" x14ac:dyDescent="0.3">
      <c r="C90" s="179"/>
    </row>
    <row r="91" spans="3:3" x14ac:dyDescent="0.3">
      <c r="C91" s="179"/>
    </row>
    <row r="92" spans="3:3" x14ac:dyDescent="0.3">
      <c r="C92" s="179"/>
    </row>
    <row r="93" spans="3:3" x14ac:dyDescent="0.3">
      <c r="C93" s="179"/>
    </row>
    <row r="94" spans="3:3" x14ac:dyDescent="0.3">
      <c r="C94" s="179"/>
    </row>
    <row r="95" spans="3:3" x14ac:dyDescent="0.3">
      <c r="C95" s="179"/>
    </row>
    <row r="96" spans="3:3" x14ac:dyDescent="0.3">
      <c r="C96" s="179"/>
    </row>
    <row r="97" spans="3:3" x14ac:dyDescent="0.3">
      <c r="C97" s="179"/>
    </row>
    <row r="98" spans="3:3" x14ac:dyDescent="0.3">
      <c r="C98" s="179"/>
    </row>
    <row r="99" spans="3:3" x14ac:dyDescent="0.3">
      <c r="C99" s="179"/>
    </row>
    <row r="100" spans="3:3" x14ac:dyDescent="0.3">
      <c r="C100" s="179"/>
    </row>
    <row r="101" spans="3:3" x14ac:dyDescent="0.3">
      <c r="C101" s="179"/>
    </row>
    <row r="102" spans="3:3" x14ac:dyDescent="0.3">
      <c r="C102" s="179"/>
    </row>
    <row r="103" spans="3:3" x14ac:dyDescent="0.3">
      <c r="C103" s="179"/>
    </row>
    <row r="104" spans="3:3" x14ac:dyDescent="0.3">
      <c r="C104" s="179"/>
    </row>
    <row r="105" spans="3:3" x14ac:dyDescent="0.3">
      <c r="C105" s="179"/>
    </row>
    <row r="106" spans="3:3" x14ac:dyDescent="0.3">
      <c r="C106" s="179"/>
    </row>
    <row r="107" spans="3:3" x14ac:dyDescent="0.3">
      <c r="C107" s="179"/>
    </row>
    <row r="108" spans="3:3" x14ac:dyDescent="0.3">
      <c r="C108" s="179"/>
    </row>
    <row r="109" spans="3:3" x14ac:dyDescent="0.3">
      <c r="C109" s="179"/>
    </row>
    <row r="110" spans="3:3" x14ac:dyDescent="0.3">
      <c r="C110" s="179"/>
    </row>
    <row r="111" spans="3:3" x14ac:dyDescent="0.3">
      <c r="C111" s="179"/>
    </row>
    <row r="112" spans="3:3" x14ac:dyDescent="0.3">
      <c r="C112" s="179"/>
    </row>
    <row r="113" spans="3:3" x14ac:dyDescent="0.3">
      <c r="C113" s="179"/>
    </row>
    <row r="114" spans="3:3" x14ac:dyDescent="0.3">
      <c r="C114" s="179"/>
    </row>
    <row r="115" spans="3:3" x14ac:dyDescent="0.3">
      <c r="C115" s="179"/>
    </row>
    <row r="116" spans="3:3" x14ac:dyDescent="0.3">
      <c r="C116" s="179"/>
    </row>
    <row r="117" spans="3:3" x14ac:dyDescent="0.3">
      <c r="C117" s="179"/>
    </row>
    <row r="118" spans="3:3" x14ac:dyDescent="0.3">
      <c r="C118" s="179"/>
    </row>
    <row r="119" spans="3:3" x14ac:dyDescent="0.3">
      <c r="C119" s="179"/>
    </row>
    <row r="120" spans="3:3" x14ac:dyDescent="0.3">
      <c r="C120" s="179"/>
    </row>
    <row r="121" spans="3:3" x14ac:dyDescent="0.3">
      <c r="C121" s="179"/>
    </row>
    <row r="122" spans="3:3" x14ac:dyDescent="0.3">
      <c r="C122" s="179"/>
    </row>
    <row r="123" spans="3:3" x14ac:dyDescent="0.3">
      <c r="C123" s="179"/>
    </row>
    <row r="124" spans="3:3" x14ac:dyDescent="0.3">
      <c r="C124" s="179"/>
    </row>
    <row r="125" spans="3:3" x14ac:dyDescent="0.3">
      <c r="C125" s="179"/>
    </row>
    <row r="126" spans="3:3" x14ac:dyDescent="0.3">
      <c r="C126" s="179"/>
    </row>
    <row r="127" spans="3:3" x14ac:dyDescent="0.3">
      <c r="C127" s="179"/>
    </row>
    <row r="128" spans="3:3" x14ac:dyDescent="0.3">
      <c r="C128" s="179"/>
    </row>
    <row r="129" spans="3:3" x14ac:dyDescent="0.3">
      <c r="C129" s="179"/>
    </row>
    <row r="130" spans="3:3" x14ac:dyDescent="0.3">
      <c r="C130" s="179"/>
    </row>
    <row r="131" spans="3:3" x14ac:dyDescent="0.3">
      <c r="C131" s="179"/>
    </row>
    <row r="132" spans="3:3" x14ac:dyDescent="0.3">
      <c r="C132" s="179"/>
    </row>
    <row r="133" spans="3:3" x14ac:dyDescent="0.3">
      <c r="C133" s="179"/>
    </row>
    <row r="134" spans="3:3" x14ac:dyDescent="0.3">
      <c r="C134" s="179"/>
    </row>
    <row r="135" spans="3:3" x14ac:dyDescent="0.3">
      <c r="C135" s="179"/>
    </row>
    <row r="136" spans="3:3" x14ac:dyDescent="0.3">
      <c r="C136" s="179"/>
    </row>
    <row r="137" spans="3:3" x14ac:dyDescent="0.3">
      <c r="C137" s="179"/>
    </row>
    <row r="138" spans="3:3" x14ac:dyDescent="0.3">
      <c r="C138" s="179"/>
    </row>
    <row r="139" spans="3:3" x14ac:dyDescent="0.3">
      <c r="C139" s="179"/>
    </row>
    <row r="140" spans="3:3" x14ac:dyDescent="0.3">
      <c r="C140" s="179"/>
    </row>
    <row r="141" spans="3:3" x14ac:dyDescent="0.3">
      <c r="C141" s="179"/>
    </row>
    <row r="142" spans="3:3" x14ac:dyDescent="0.3">
      <c r="C142" s="179"/>
    </row>
    <row r="143" spans="3:3" x14ac:dyDescent="0.3">
      <c r="C143" s="179"/>
    </row>
    <row r="144" spans="3:3" x14ac:dyDescent="0.3">
      <c r="C144" s="179"/>
    </row>
    <row r="145" spans="3:3" x14ac:dyDescent="0.3">
      <c r="C145" s="179"/>
    </row>
    <row r="146" spans="3:3" x14ac:dyDescent="0.3">
      <c r="C146" s="179"/>
    </row>
    <row r="147" spans="3:3" x14ac:dyDescent="0.3">
      <c r="C147" s="179"/>
    </row>
    <row r="148" spans="3:3" x14ac:dyDescent="0.3">
      <c r="C148" s="179"/>
    </row>
    <row r="149" spans="3:3" x14ac:dyDescent="0.3">
      <c r="C149" s="179"/>
    </row>
    <row r="150" spans="3:3" x14ac:dyDescent="0.3">
      <c r="C150" s="179"/>
    </row>
    <row r="151" spans="3:3" x14ac:dyDescent="0.3">
      <c r="C151" s="179"/>
    </row>
    <row r="152" spans="3:3" x14ac:dyDescent="0.3">
      <c r="C152" s="179"/>
    </row>
    <row r="153" spans="3:3" x14ac:dyDescent="0.3">
      <c r="C153" s="179"/>
    </row>
    <row r="154" spans="3:3" x14ac:dyDescent="0.3">
      <c r="C154" s="179"/>
    </row>
    <row r="155" spans="3:3" x14ac:dyDescent="0.3">
      <c r="C155" s="179"/>
    </row>
    <row r="156" spans="3:3" x14ac:dyDescent="0.3">
      <c r="C156" s="179"/>
    </row>
    <row r="157" spans="3:3" x14ac:dyDescent="0.3">
      <c r="C157" s="179"/>
    </row>
    <row r="158" spans="3:3" x14ac:dyDescent="0.3">
      <c r="C158" s="179"/>
    </row>
    <row r="159" spans="3:3" x14ac:dyDescent="0.3">
      <c r="C159" s="179"/>
    </row>
    <row r="160" spans="3:3" x14ac:dyDescent="0.3">
      <c r="C160" s="179"/>
    </row>
    <row r="161" spans="3:3" x14ac:dyDescent="0.3">
      <c r="C161" s="179"/>
    </row>
    <row r="162" spans="3:3" x14ac:dyDescent="0.3">
      <c r="C162" s="179"/>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6</vt:i4>
      </vt:variant>
    </vt:vector>
  </HeadingPairs>
  <TitlesOfParts>
    <vt:vector size="15" baseType="lpstr">
      <vt:lpstr>Summary </vt:lpstr>
      <vt:lpstr>P&amp;G </vt:lpstr>
      <vt:lpstr>BOQ</vt:lpstr>
      <vt:lpstr>Sheet1</vt:lpstr>
      <vt:lpstr>PERIMETER</vt:lpstr>
      <vt:lpstr>INTERNAL </vt:lpstr>
      <vt:lpstr>Measured works</vt:lpstr>
      <vt:lpstr>MEASURED GATES (PARAMETE)</vt:lpstr>
      <vt:lpstr>MEASURED GATES (INTERNAL)</vt:lpstr>
      <vt:lpstr>BOQ!Print_Area</vt:lpstr>
      <vt:lpstr>'Measured works'!Print_Area</vt:lpstr>
      <vt:lpstr>'P&amp;G '!Print_Area</vt:lpstr>
      <vt:lpstr>'Summary '!Print_Area</vt:lpstr>
      <vt:lpstr>BOQ!Print_Titles</vt:lpstr>
      <vt:lpstr>'Measured works'!Print_Titles</vt:lpstr>
    </vt:vector>
  </TitlesOfParts>
  <Company>Transnet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0140616</dc:creator>
  <cp:lastModifiedBy>Mtunzi Gosa     Transnet NPA    NGQ</cp:lastModifiedBy>
  <cp:lastPrinted>2023-10-25T09:15:54Z</cp:lastPrinted>
  <dcterms:created xsi:type="dcterms:W3CDTF">2023-10-03T08:11:54Z</dcterms:created>
  <dcterms:modified xsi:type="dcterms:W3CDTF">2023-10-25T09:16:18Z</dcterms:modified>
</cp:coreProperties>
</file>